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192.168.128.3\sepia\data\Affaires et projets\21A126_Grand Chalon_Zonage\06_Doc travail\12_Outil_de_calcul\"/>
    </mc:Choice>
  </mc:AlternateContent>
  <xr:revisionPtr revIDLastSave="0" documentId="13_ncr:1_{5668BC94-FFDE-4164-809A-8C58B93366C0}" xr6:coauthVersionLast="47" xr6:coauthVersionMax="47" xr10:uidLastSave="{00000000-0000-0000-0000-000000000000}"/>
  <workbookProtection workbookAlgorithmName="SHA-512" workbookHashValue="WqA0wdzcCgQiVDwDbJZl30+bjHWzvyxMOB02iDk+EzvBFAANrqFxT7Phn2qsrLLZXdmR8czcWY/gMiKnRE88mw==" workbookSaltValue="7990uWsZCDp6KdaRiJhE4A==" workbookSpinCount="100000" lockStructure="1"/>
  <bookViews>
    <workbookView xWindow="-120" yWindow="-120" windowWidth="29040" windowHeight="15840" tabRatio="846" firstSheet="1" activeTab="2" xr2:uid="{00000000-000D-0000-FFFF-FFFF00000000}"/>
  </bookViews>
  <sheets>
    <sheet name="Conditions Générales d'Utilis°" sheetId="71" r:id="rId1"/>
    <sheet name="Notice" sheetId="54" r:id="rId2"/>
    <sheet name="Surface imperméabilisée &lt; 240m²" sheetId="73" r:id="rId3"/>
    <sheet name="Surface imperméabilisée &gt; 240m²" sheetId="59" state="hidden" r:id="rId4"/>
    <sheet name="Sa classique" sheetId="43" state="hidden" r:id="rId5"/>
    <sheet name="Listes" sheetId="35" state="hidden" r:id="rId6"/>
    <sheet name="V30i" sheetId="51" state="hidden" r:id="rId7"/>
    <sheet name="V30f" sheetId="56" state="hidden" r:id="rId8"/>
  </sheets>
  <definedNames>
    <definedName name="_xlnm.Print_Area" localSheetId="0">'Conditions Générales d''Utilis°'!$A$2:$B$9</definedName>
    <definedName name="_xlnm.Print_Area" localSheetId="1">Notice!$A$1:$H$23</definedName>
    <definedName name="_xlnm.Print_Area" localSheetId="2">'Surface imperméabilisée &lt; 240m²'!$B$6:$J$33</definedName>
    <definedName name="_xlnm.Print_Area" localSheetId="3">'Surface imperméabilisée &gt; 240m²'!$B$6:$O$78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73" l="1"/>
  <c r="D65" i="59" l="1"/>
  <c r="K28" i="59" l="1"/>
  <c r="K53" i="59"/>
  <c r="C52" i="59"/>
  <c r="C53" i="59"/>
  <c r="C51" i="59"/>
  <c r="K35" i="59"/>
  <c r="C36" i="59"/>
  <c r="C35" i="59"/>
  <c r="C34" i="59"/>
  <c r="K21" i="59"/>
  <c r="K45" i="59" s="1"/>
  <c r="K32" i="59"/>
  <c r="K33" i="59" s="1"/>
  <c r="G17" i="59"/>
  <c r="I25" i="73"/>
  <c r="G25" i="73"/>
  <c r="C25" i="73"/>
  <c r="F55" i="59"/>
  <c r="F38" i="59"/>
  <c r="G31" i="73"/>
  <c r="G30" i="73"/>
  <c r="G17" i="73"/>
  <c r="F45" i="59"/>
  <c r="K76" i="59"/>
  <c r="K54" i="59" l="1"/>
  <c r="L54" i="59" s="1"/>
  <c r="I30" i="73"/>
  <c r="V167" i="56"/>
  <c r="V71" i="56"/>
  <c r="V2921" i="56"/>
  <c r="V2920" i="56"/>
  <c r="V2919" i="56"/>
  <c r="V2918" i="56"/>
  <c r="V2917" i="56"/>
  <c r="V2916" i="56"/>
  <c r="V2915" i="56"/>
  <c r="V2914" i="56"/>
  <c r="V2913" i="56"/>
  <c r="V2912" i="56"/>
  <c r="V2911" i="56"/>
  <c r="V2910" i="56"/>
  <c r="V2909" i="56"/>
  <c r="V2908" i="56"/>
  <c r="V2907" i="56"/>
  <c r="V2906" i="56"/>
  <c r="V2905" i="56"/>
  <c r="V2904" i="56"/>
  <c r="V2903" i="56"/>
  <c r="V2902" i="56"/>
  <c r="V2901" i="56"/>
  <c r="V2900" i="56"/>
  <c r="V2899" i="56"/>
  <c r="V2898" i="56"/>
  <c r="V2897" i="56"/>
  <c r="V2896" i="56"/>
  <c r="V2895" i="56"/>
  <c r="V2894" i="56"/>
  <c r="V2893" i="56"/>
  <c r="V2892" i="56"/>
  <c r="V2891" i="56"/>
  <c r="V2890" i="56"/>
  <c r="V2889" i="56"/>
  <c r="V2888" i="56"/>
  <c r="V2887" i="56"/>
  <c r="V2886" i="56"/>
  <c r="V2885" i="56"/>
  <c r="V2884" i="56"/>
  <c r="V2883" i="56"/>
  <c r="V2882" i="56"/>
  <c r="V2881" i="56"/>
  <c r="V2880" i="56"/>
  <c r="V2879" i="56"/>
  <c r="V2878" i="56"/>
  <c r="V2877" i="56"/>
  <c r="V2876" i="56"/>
  <c r="V2875" i="56"/>
  <c r="V2874" i="56"/>
  <c r="V2873" i="56"/>
  <c r="V2872" i="56"/>
  <c r="V2871" i="56"/>
  <c r="V2870" i="56"/>
  <c r="V2869" i="56"/>
  <c r="V2868" i="56"/>
  <c r="V2867" i="56"/>
  <c r="V2866" i="56"/>
  <c r="V2865" i="56"/>
  <c r="V2864" i="56"/>
  <c r="V2863" i="56"/>
  <c r="V2862" i="56"/>
  <c r="V2861" i="56"/>
  <c r="V2860" i="56"/>
  <c r="V2859" i="56"/>
  <c r="V2858" i="56"/>
  <c r="V2857" i="56"/>
  <c r="V2856" i="56"/>
  <c r="V2855" i="56"/>
  <c r="V2854" i="56"/>
  <c r="V2853" i="56"/>
  <c r="V2852" i="56"/>
  <c r="V2851" i="56"/>
  <c r="V2850" i="56"/>
  <c r="V2849" i="56"/>
  <c r="V2848" i="56"/>
  <c r="V2847" i="56"/>
  <c r="V2846" i="56"/>
  <c r="V2845" i="56"/>
  <c r="V2844" i="56"/>
  <c r="V2843" i="56"/>
  <c r="V2842" i="56"/>
  <c r="V2841" i="56"/>
  <c r="V2840" i="56"/>
  <c r="V2839" i="56"/>
  <c r="V2838" i="56"/>
  <c r="V2837" i="56"/>
  <c r="V2836" i="56"/>
  <c r="V2835" i="56"/>
  <c r="V2834" i="56"/>
  <c r="V2833" i="56"/>
  <c r="V2832" i="56"/>
  <c r="V2831" i="56"/>
  <c r="V2830" i="56"/>
  <c r="V2829" i="56"/>
  <c r="V2828" i="56"/>
  <c r="V2827" i="56"/>
  <c r="V2826" i="56"/>
  <c r="V2825" i="56"/>
  <c r="V2824" i="56"/>
  <c r="V2823" i="56"/>
  <c r="V2822" i="56"/>
  <c r="V2821" i="56"/>
  <c r="V2820" i="56"/>
  <c r="V2819" i="56"/>
  <c r="V2818" i="56"/>
  <c r="V2817" i="56"/>
  <c r="V2816" i="56"/>
  <c r="V2815" i="56"/>
  <c r="V2814" i="56"/>
  <c r="V2813" i="56"/>
  <c r="V2812" i="56"/>
  <c r="V2811" i="56"/>
  <c r="V2810" i="56"/>
  <c r="V2809" i="56"/>
  <c r="V2808" i="56"/>
  <c r="V2807" i="56"/>
  <c r="V2806" i="56"/>
  <c r="V2805" i="56"/>
  <c r="V2804" i="56"/>
  <c r="V2803" i="56"/>
  <c r="V2802" i="56"/>
  <c r="V2801" i="56"/>
  <c r="V2800" i="56"/>
  <c r="V2799" i="56"/>
  <c r="V2798" i="56"/>
  <c r="V2797" i="56"/>
  <c r="V2796" i="56"/>
  <c r="V2795" i="56"/>
  <c r="V2794" i="56"/>
  <c r="V2793" i="56"/>
  <c r="V2792" i="56"/>
  <c r="V2791" i="56"/>
  <c r="V2790" i="56"/>
  <c r="V2789" i="56"/>
  <c r="V2788" i="56"/>
  <c r="V2787" i="56"/>
  <c r="V2786" i="56"/>
  <c r="V2785" i="56"/>
  <c r="V2784" i="56"/>
  <c r="V2783" i="56"/>
  <c r="V2782" i="56"/>
  <c r="V2781" i="56"/>
  <c r="V2780" i="56"/>
  <c r="V2779" i="56"/>
  <c r="V2778" i="56"/>
  <c r="V2777" i="56"/>
  <c r="V2776" i="56"/>
  <c r="V2775" i="56"/>
  <c r="V2774" i="56"/>
  <c r="V2773" i="56"/>
  <c r="V2772" i="56"/>
  <c r="V2771" i="56"/>
  <c r="V2770" i="56"/>
  <c r="V2769" i="56"/>
  <c r="V2768" i="56"/>
  <c r="V2767" i="56"/>
  <c r="V2766" i="56"/>
  <c r="V2765" i="56"/>
  <c r="V2764" i="56"/>
  <c r="V2763" i="56"/>
  <c r="V2762" i="56"/>
  <c r="V2761" i="56"/>
  <c r="V2760" i="56"/>
  <c r="V2759" i="56"/>
  <c r="V2758" i="56"/>
  <c r="V2757" i="56"/>
  <c r="V2756" i="56"/>
  <c r="V2755" i="56"/>
  <c r="V2754" i="56"/>
  <c r="V2753" i="56"/>
  <c r="V2752" i="56"/>
  <c r="V2751" i="56"/>
  <c r="V2750" i="56"/>
  <c r="V2749" i="56"/>
  <c r="V2748" i="56"/>
  <c r="V2747" i="56"/>
  <c r="V2746" i="56"/>
  <c r="V2745" i="56"/>
  <c r="V2744" i="56"/>
  <c r="V2743" i="56"/>
  <c r="V2742" i="56"/>
  <c r="V2741" i="56"/>
  <c r="V2740" i="56"/>
  <c r="V2739" i="56"/>
  <c r="V2738" i="56"/>
  <c r="V2737" i="56"/>
  <c r="V2736" i="56"/>
  <c r="V2735" i="56"/>
  <c r="V2734" i="56"/>
  <c r="V2733" i="56"/>
  <c r="V2732" i="56"/>
  <c r="V2731" i="56"/>
  <c r="V2730" i="56"/>
  <c r="V2729" i="56"/>
  <c r="V2728" i="56"/>
  <c r="V2727" i="56"/>
  <c r="V2726" i="56"/>
  <c r="V2725" i="56"/>
  <c r="V2724" i="56"/>
  <c r="V2723" i="56"/>
  <c r="V2722" i="56"/>
  <c r="V2721" i="56"/>
  <c r="V2720" i="56"/>
  <c r="V2719" i="56"/>
  <c r="V2718" i="56"/>
  <c r="V2717" i="56"/>
  <c r="V2716" i="56"/>
  <c r="V2715" i="56"/>
  <c r="V2714" i="56"/>
  <c r="V2713" i="56"/>
  <c r="V2712" i="56"/>
  <c r="V2711" i="56"/>
  <c r="V2710" i="56"/>
  <c r="V2709" i="56"/>
  <c r="V2708" i="56"/>
  <c r="V2707" i="56"/>
  <c r="V2706" i="56"/>
  <c r="V2705" i="56"/>
  <c r="V2704" i="56"/>
  <c r="V2703" i="56"/>
  <c r="V2702" i="56"/>
  <c r="V2701" i="56"/>
  <c r="V2700" i="56"/>
  <c r="V2699" i="56"/>
  <c r="V2698" i="56"/>
  <c r="V2697" i="56"/>
  <c r="V2696" i="56"/>
  <c r="V2695" i="56"/>
  <c r="V2694" i="56"/>
  <c r="V2693" i="56"/>
  <c r="V2692" i="56"/>
  <c r="V2691" i="56"/>
  <c r="V2690" i="56"/>
  <c r="V2689" i="56"/>
  <c r="V2688" i="56"/>
  <c r="V2687" i="56"/>
  <c r="V2686" i="56"/>
  <c r="V2685" i="56"/>
  <c r="V2684" i="56"/>
  <c r="V2683" i="56"/>
  <c r="V2682" i="56"/>
  <c r="V2681" i="56"/>
  <c r="V2680" i="56"/>
  <c r="V2679" i="56"/>
  <c r="V2678" i="56"/>
  <c r="V2677" i="56"/>
  <c r="V2676" i="56"/>
  <c r="V2675" i="56"/>
  <c r="V2674" i="56"/>
  <c r="V2673" i="56"/>
  <c r="V2672" i="56"/>
  <c r="V2671" i="56"/>
  <c r="V2670" i="56"/>
  <c r="V2669" i="56"/>
  <c r="V2668" i="56"/>
  <c r="V2667" i="56"/>
  <c r="V2666" i="56"/>
  <c r="V2665" i="56"/>
  <c r="V2664" i="56"/>
  <c r="V2663" i="56"/>
  <c r="V2662" i="56"/>
  <c r="V2661" i="56"/>
  <c r="V2660" i="56"/>
  <c r="V2659" i="56"/>
  <c r="V2658" i="56"/>
  <c r="V2657" i="56"/>
  <c r="V2656" i="56"/>
  <c r="V2655" i="56"/>
  <c r="V2654" i="56"/>
  <c r="V2653" i="56"/>
  <c r="V2652" i="56"/>
  <c r="V2651" i="56"/>
  <c r="V2650" i="56"/>
  <c r="V2649" i="56"/>
  <c r="V2648" i="56"/>
  <c r="V2647" i="56"/>
  <c r="V2646" i="56"/>
  <c r="V2645" i="56"/>
  <c r="V2644" i="56"/>
  <c r="V2643" i="56"/>
  <c r="V2642" i="56"/>
  <c r="V2641" i="56"/>
  <c r="V2640" i="56"/>
  <c r="V2639" i="56"/>
  <c r="V2638" i="56"/>
  <c r="V2637" i="56"/>
  <c r="V2636" i="56"/>
  <c r="V2635" i="56"/>
  <c r="V2634" i="56"/>
  <c r="V2633" i="56"/>
  <c r="V2632" i="56"/>
  <c r="V2631" i="56"/>
  <c r="V2630" i="56"/>
  <c r="V2629" i="56"/>
  <c r="V2628" i="56"/>
  <c r="V2627" i="56"/>
  <c r="V2626" i="56"/>
  <c r="V2625" i="56"/>
  <c r="V2624" i="56"/>
  <c r="V2623" i="56"/>
  <c r="V2622" i="56"/>
  <c r="V2621" i="56"/>
  <c r="V2620" i="56"/>
  <c r="V2619" i="56"/>
  <c r="V2618" i="56"/>
  <c r="V2617" i="56"/>
  <c r="V2616" i="56"/>
  <c r="V2615" i="56"/>
  <c r="V2614" i="56"/>
  <c r="V2613" i="56"/>
  <c r="V2612" i="56"/>
  <c r="V2611" i="56"/>
  <c r="V2610" i="56"/>
  <c r="V2609" i="56"/>
  <c r="V2608" i="56"/>
  <c r="V2607" i="56"/>
  <c r="V2606" i="56"/>
  <c r="V2605" i="56"/>
  <c r="V2604" i="56"/>
  <c r="V2603" i="56"/>
  <c r="V2602" i="56"/>
  <c r="V2601" i="56"/>
  <c r="V2600" i="56"/>
  <c r="V2599" i="56"/>
  <c r="V2598" i="56"/>
  <c r="V2597" i="56"/>
  <c r="V2596" i="56"/>
  <c r="V2595" i="56"/>
  <c r="V2594" i="56"/>
  <c r="V2593" i="56"/>
  <c r="V2592" i="56"/>
  <c r="V2591" i="56"/>
  <c r="V2590" i="56"/>
  <c r="V2589" i="56"/>
  <c r="V2588" i="56"/>
  <c r="V2587" i="56"/>
  <c r="V2586" i="56"/>
  <c r="V2585" i="56"/>
  <c r="V2584" i="56"/>
  <c r="V2583" i="56"/>
  <c r="V2582" i="56"/>
  <c r="V2581" i="56"/>
  <c r="V2580" i="56"/>
  <c r="V2579" i="56"/>
  <c r="V2578" i="56"/>
  <c r="V2577" i="56"/>
  <c r="V2576" i="56"/>
  <c r="V2575" i="56"/>
  <c r="V2574" i="56"/>
  <c r="V2573" i="56"/>
  <c r="V2572" i="56"/>
  <c r="V2571" i="56"/>
  <c r="V2570" i="56"/>
  <c r="V2569" i="56"/>
  <c r="V2568" i="56"/>
  <c r="V2567" i="56"/>
  <c r="V2566" i="56"/>
  <c r="V2565" i="56"/>
  <c r="V2564" i="56"/>
  <c r="V2563" i="56"/>
  <c r="V2562" i="56"/>
  <c r="V2561" i="56"/>
  <c r="V2560" i="56"/>
  <c r="V2559" i="56"/>
  <c r="V2558" i="56"/>
  <c r="V2557" i="56"/>
  <c r="V2556" i="56"/>
  <c r="V2555" i="56"/>
  <c r="V2554" i="56"/>
  <c r="V2553" i="56"/>
  <c r="V2552" i="56"/>
  <c r="V2551" i="56"/>
  <c r="V2550" i="56"/>
  <c r="V2549" i="56"/>
  <c r="V2548" i="56"/>
  <c r="V2547" i="56"/>
  <c r="V2546" i="56"/>
  <c r="V2545" i="56"/>
  <c r="V2544" i="56"/>
  <c r="V2543" i="56"/>
  <c r="V2542" i="56"/>
  <c r="V2541" i="56"/>
  <c r="V2540" i="56"/>
  <c r="V2539" i="56"/>
  <c r="V2538" i="56"/>
  <c r="V2537" i="56"/>
  <c r="V2536" i="56"/>
  <c r="V2535" i="56"/>
  <c r="V2534" i="56"/>
  <c r="V2533" i="56"/>
  <c r="V2532" i="56"/>
  <c r="V2531" i="56"/>
  <c r="V2530" i="56"/>
  <c r="V2529" i="56"/>
  <c r="V2528" i="56"/>
  <c r="V2527" i="56"/>
  <c r="V2526" i="56"/>
  <c r="V2525" i="56"/>
  <c r="V2524" i="56"/>
  <c r="V2523" i="56"/>
  <c r="V2522" i="56"/>
  <c r="V2521" i="56"/>
  <c r="V2520" i="56"/>
  <c r="V2519" i="56"/>
  <c r="V2518" i="56"/>
  <c r="V2517" i="56"/>
  <c r="V2516" i="56"/>
  <c r="V2515" i="56"/>
  <c r="V2514" i="56"/>
  <c r="V2513" i="56"/>
  <c r="V2512" i="56"/>
  <c r="V2511" i="56"/>
  <c r="V2510" i="56"/>
  <c r="V2509" i="56"/>
  <c r="V2508" i="56"/>
  <c r="V2507" i="56"/>
  <c r="V2506" i="56"/>
  <c r="V2505" i="56"/>
  <c r="V2504" i="56"/>
  <c r="V2503" i="56"/>
  <c r="V2502" i="56"/>
  <c r="V2501" i="56"/>
  <c r="V2500" i="56"/>
  <c r="V2499" i="56"/>
  <c r="V2498" i="56"/>
  <c r="V2497" i="56"/>
  <c r="V2496" i="56"/>
  <c r="V2495" i="56"/>
  <c r="V2494" i="56"/>
  <c r="V2493" i="56"/>
  <c r="V2492" i="56"/>
  <c r="V2491" i="56"/>
  <c r="V2490" i="56"/>
  <c r="V2489" i="56"/>
  <c r="V2488" i="56"/>
  <c r="V2487" i="56"/>
  <c r="V2486" i="56"/>
  <c r="V2485" i="56"/>
  <c r="V2484" i="56"/>
  <c r="V2483" i="56"/>
  <c r="V2482" i="56"/>
  <c r="V2481" i="56"/>
  <c r="V2480" i="56"/>
  <c r="V2479" i="56"/>
  <c r="V2478" i="56"/>
  <c r="V2477" i="56"/>
  <c r="V2476" i="56"/>
  <c r="V2475" i="56"/>
  <c r="V2474" i="56"/>
  <c r="V2473" i="56"/>
  <c r="V2472" i="56"/>
  <c r="V2471" i="56"/>
  <c r="V2470" i="56"/>
  <c r="V2469" i="56"/>
  <c r="V2468" i="56"/>
  <c r="V2467" i="56"/>
  <c r="V2466" i="56"/>
  <c r="V2465" i="56"/>
  <c r="V2464" i="56"/>
  <c r="V2463" i="56"/>
  <c r="V2462" i="56"/>
  <c r="V2461" i="56"/>
  <c r="V2460" i="56"/>
  <c r="V2459" i="56"/>
  <c r="V2458" i="56"/>
  <c r="V2457" i="56"/>
  <c r="V2456" i="56"/>
  <c r="V2455" i="56"/>
  <c r="V2454" i="56"/>
  <c r="V2453" i="56"/>
  <c r="V2452" i="56"/>
  <c r="V2451" i="56"/>
  <c r="V2450" i="56"/>
  <c r="V2449" i="56"/>
  <c r="V2448" i="56"/>
  <c r="V2447" i="56"/>
  <c r="V2446" i="56"/>
  <c r="V2445" i="56"/>
  <c r="V2444" i="56"/>
  <c r="V2443" i="56"/>
  <c r="V2442" i="56"/>
  <c r="V2441" i="56"/>
  <c r="V2440" i="56"/>
  <c r="V2439" i="56"/>
  <c r="V2438" i="56"/>
  <c r="V2437" i="56"/>
  <c r="V2436" i="56"/>
  <c r="V2435" i="56"/>
  <c r="V2434" i="56"/>
  <c r="V2433" i="56"/>
  <c r="V2432" i="56"/>
  <c r="V2431" i="56"/>
  <c r="V2430" i="56"/>
  <c r="V2429" i="56"/>
  <c r="V2428" i="56"/>
  <c r="V2427" i="56"/>
  <c r="V2426" i="56"/>
  <c r="V2425" i="56"/>
  <c r="V2424" i="56"/>
  <c r="V2423" i="56"/>
  <c r="V2422" i="56"/>
  <c r="V2421" i="56"/>
  <c r="V2420" i="56"/>
  <c r="V2419" i="56"/>
  <c r="V2418" i="56"/>
  <c r="V2417" i="56"/>
  <c r="V2416" i="56"/>
  <c r="V2415" i="56"/>
  <c r="V2414" i="56"/>
  <c r="V2413" i="56"/>
  <c r="V2412" i="56"/>
  <c r="V2411" i="56"/>
  <c r="V2410" i="56"/>
  <c r="V2409" i="56"/>
  <c r="V2408" i="56"/>
  <c r="V2407" i="56"/>
  <c r="V2406" i="56"/>
  <c r="V2405" i="56"/>
  <c r="V2404" i="56"/>
  <c r="V2403" i="56"/>
  <c r="V2402" i="56"/>
  <c r="V2401" i="56"/>
  <c r="V2400" i="56"/>
  <c r="V2399" i="56"/>
  <c r="V2398" i="56"/>
  <c r="V2397" i="56"/>
  <c r="V2396" i="56"/>
  <c r="V2395" i="56"/>
  <c r="V2394" i="56"/>
  <c r="V2393" i="56"/>
  <c r="V2392" i="56"/>
  <c r="V2391" i="56"/>
  <c r="V2390" i="56"/>
  <c r="V2389" i="56"/>
  <c r="V2388" i="56"/>
  <c r="V2387" i="56"/>
  <c r="V2386" i="56"/>
  <c r="V2385" i="56"/>
  <c r="V2384" i="56"/>
  <c r="V2383" i="56"/>
  <c r="V2382" i="56"/>
  <c r="V2381" i="56"/>
  <c r="V2380" i="56"/>
  <c r="V2379" i="56"/>
  <c r="V2378" i="56"/>
  <c r="V2377" i="56"/>
  <c r="V2376" i="56"/>
  <c r="V2375" i="56"/>
  <c r="V2374" i="56"/>
  <c r="V2373" i="56"/>
  <c r="V2372" i="56"/>
  <c r="V2371" i="56"/>
  <c r="V2370" i="56"/>
  <c r="V2369" i="56"/>
  <c r="V2368" i="56"/>
  <c r="V2367" i="56"/>
  <c r="V2366" i="56"/>
  <c r="V2365" i="56"/>
  <c r="V2364" i="56"/>
  <c r="V2363" i="56"/>
  <c r="V2362" i="56"/>
  <c r="V2361" i="56"/>
  <c r="V2360" i="56"/>
  <c r="V2359" i="56"/>
  <c r="V2358" i="56"/>
  <c r="V2357" i="56"/>
  <c r="V2356" i="56"/>
  <c r="V2355" i="56"/>
  <c r="V2354" i="56"/>
  <c r="V2353" i="56"/>
  <c r="V2352" i="56"/>
  <c r="V2351" i="56"/>
  <c r="V2350" i="56"/>
  <c r="V2349" i="56"/>
  <c r="V2348" i="56"/>
  <c r="V2347" i="56"/>
  <c r="V2346" i="56"/>
  <c r="V2345" i="56"/>
  <c r="V2344" i="56"/>
  <c r="V2343" i="56"/>
  <c r="V2342" i="56"/>
  <c r="V2341" i="56"/>
  <c r="V2340" i="56"/>
  <c r="V2339" i="56"/>
  <c r="V2338" i="56"/>
  <c r="V2337" i="56"/>
  <c r="V2336" i="56"/>
  <c r="V2335" i="56"/>
  <c r="V2334" i="56"/>
  <c r="V2333" i="56"/>
  <c r="V2332" i="56"/>
  <c r="V2331" i="56"/>
  <c r="V2330" i="56"/>
  <c r="V2329" i="56"/>
  <c r="V2328" i="56"/>
  <c r="V2327" i="56"/>
  <c r="V2326" i="56"/>
  <c r="V2325" i="56"/>
  <c r="V2324" i="56"/>
  <c r="V2323" i="56"/>
  <c r="V2322" i="56"/>
  <c r="V2321" i="56"/>
  <c r="V2320" i="56"/>
  <c r="V2319" i="56"/>
  <c r="V2318" i="56"/>
  <c r="V2317" i="56"/>
  <c r="V2316" i="56"/>
  <c r="V2315" i="56"/>
  <c r="V2314" i="56"/>
  <c r="V2313" i="56"/>
  <c r="V2312" i="56"/>
  <c r="V2311" i="56"/>
  <c r="V2310" i="56"/>
  <c r="V2309" i="56"/>
  <c r="V2308" i="56"/>
  <c r="V2307" i="56"/>
  <c r="V2306" i="56"/>
  <c r="V2305" i="56"/>
  <c r="V2304" i="56"/>
  <c r="V2303" i="56"/>
  <c r="V2302" i="56"/>
  <c r="V2301" i="56"/>
  <c r="V2300" i="56"/>
  <c r="V2299" i="56"/>
  <c r="V2298" i="56"/>
  <c r="V2297" i="56"/>
  <c r="V2296" i="56"/>
  <c r="V2295" i="56"/>
  <c r="V2294" i="56"/>
  <c r="V2293" i="56"/>
  <c r="V2292" i="56"/>
  <c r="V2291" i="56"/>
  <c r="V2290" i="56"/>
  <c r="V2289" i="56"/>
  <c r="V2288" i="56"/>
  <c r="V2287" i="56"/>
  <c r="V2286" i="56"/>
  <c r="V2285" i="56"/>
  <c r="V2284" i="56"/>
  <c r="V2283" i="56"/>
  <c r="V2282" i="56"/>
  <c r="V2281" i="56"/>
  <c r="V2280" i="56"/>
  <c r="V2279" i="56"/>
  <c r="V2278" i="56"/>
  <c r="V2277" i="56"/>
  <c r="V2276" i="56"/>
  <c r="V2275" i="56"/>
  <c r="V2274" i="56"/>
  <c r="V2273" i="56"/>
  <c r="V2272" i="56"/>
  <c r="V2271" i="56"/>
  <c r="V2270" i="56"/>
  <c r="V2269" i="56"/>
  <c r="V2268" i="56"/>
  <c r="V2267" i="56"/>
  <c r="V2266" i="56"/>
  <c r="V2265" i="56"/>
  <c r="V2264" i="56"/>
  <c r="V2263" i="56"/>
  <c r="V2262" i="56"/>
  <c r="V2261" i="56"/>
  <c r="V2260" i="56"/>
  <c r="V2259" i="56"/>
  <c r="V2258" i="56"/>
  <c r="V2257" i="56"/>
  <c r="V2256" i="56"/>
  <c r="V2255" i="56"/>
  <c r="V2254" i="56"/>
  <c r="V2253" i="56"/>
  <c r="V2252" i="56"/>
  <c r="V2251" i="56"/>
  <c r="V2250" i="56"/>
  <c r="V2249" i="56"/>
  <c r="V2248" i="56"/>
  <c r="V2247" i="56"/>
  <c r="V2246" i="56"/>
  <c r="V2245" i="56"/>
  <c r="V2244" i="56"/>
  <c r="V2243" i="56"/>
  <c r="V2242" i="56"/>
  <c r="V2241" i="56"/>
  <c r="V2240" i="56"/>
  <c r="V2239" i="56"/>
  <c r="V2238" i="56"/>
  <c r="V2237" i="56"/>
  <c r="V2236" i="56"/>
  <c r="V2235" i="56"/>
  <c r="V2234" i="56"/>
  <c r="V2233" i="56"/>
  <c r="V2232" i="56"/>
  <c r="V2231" i="56"/>
  <c r="V2230" i="56"/>
  <c r="V2229" i="56"/>
  <c r="V2228" i="56"/>
  <c r="V2227" i="56"/>
  <c r="V2226" i="56"/>
  <c r="V2225" i="56"/>
  <c r="V2224" i="56"/>
  <c r="V2223" i="56"/>
  <c r="V2222" i="56"/>
  <c r="V2221" i="56"/>
  <c r="V2220" i="56"/>
  <c r="V2219" i="56"/>
  <c r="V2218" i="56"/>
  <c r="V2217" i="56"/>
  <c r="V2216" i="56"/>
  <c r="V2215" i="56"/>
  <c r="V2214" i="56"/>
  <c r="V2213" i="56"/>
  <c r="V2212" i="56"/>
  <c r="V2211" i="56"/>
  <c r="V2210" i="56"/>
  <c r="V2209" i="56"/>
  <c r="V2208" i="56"/>
  <c r="V2207" i="56"/>
  <c r="V2206" i="56"/>
  <c r="V2205" i="56"/>
  <c r="V2204" i="56"/>
  <c r="V2203" i="56"/>
  <c r="V2202" i="56"/>
  <c r="V2201" i="56"/>
  <c r="V2200" i="56"/>
  <c r="V2199" i="56"/>
  <c r="V2198" i="56"/>
  <c r="V2197" i="56"/>
  <c r="V2196" i="56"/>
  <c r="V2195" i="56"/>
  <c r="V2194" i="56"/>
  <c r="V2193" i="56"/>
  <c r="V2192" i="56"/>
  <c r="V2191" i="56"/>
  <c r="V2190" i="56"/>
  <c r="V2189" i="56"/>
  <c r="V2188" i="56"/>
  <c r="V2187" i="56"/>
  <c r="V2186" i="56"/>
  <c r="V2185" i="56"/>
  <c r="V2184" i="56"/>
  <c r="V2183" i="56"/>
  <c r="V2182" i="56"/>
  <c r="V2181" i="56"/>
  <c r="V2180" i="56"/>
  <c r="V2179" i="56"/>
  <c r="V2178" i="56"/>
  <c r="V2177" i="56"/>
  <c r="V2176" i="56"/>
  <c r="V2175" i="56"/>
  <c r="V2174" i="56"/>
  <c r="V2173" i="56"/>
  <c r="V2172" i="56"/>
  <c r="V2171" i="56"/>
  <c r="V2170" i="56"/>
  <c r="V2169" i="56"/>
  <c r="V2168" i="56"/>
  <c r="V2167" i="56"/>
  <c r="V2166" i="56"/>
  <c r="V2165" i="56"/>
  <c r="V2164" i="56"/>
  <c r="V2163" i="56"/>
  <c r="V2162" i="56"/>
  <c r="V2161" i="56"/>
  <c r="V2160" i="56"/>
  <c r="V2159" i="56"/>
  <c r="V2158" i="56"/>
  <c r="V2157" i="56"/>
  <c r="V2156" i="56"/>
  <c r="V2155" i="56"/>
  <c r="V2154" i="56"/>
  <c r="V2153" i="56"/>
  <c r="V2152" i="56"/>
  <c r="V2151" i="56"/>
  <c r="V2150" i="56"/>
  <c r="V2149" i="56"/>
  <c r="V2148" i="56"/>
  <c r="V2147" i="56"/>
  <c r="V2146" i="56"/>
  <c r="V2145" i="56"/>
  <c r="V2144" i="56"/>
  <c r="V2143" i="56"/>
  <c r="V2142" i="56"/>
  <c r="V2141" i="56"/>
  <c r="V2140" i="56"/>
  <c r="V2139" i="56"/>
  <c r="V2138" i="56"/>
  <c r="V2137" i="56"/>
  <c r="V2136" i="56"/>
  <c r="V2135" i="56"/>
  <c r="V2134" i="56"/>
  <c r="V2133" i="56"/>
  <c r="V2132" i="56"/>
  <c r="V2131" i="56"/>
  <c r="V2130" i="56"/>
  <c r="V2129" i="56"/>
  <c r="V2128" i="56"/>
  <c r="V2127" i="56"/>
  <c r="V2126" i="56"/>
  <c r="V2125" i="56"/>
  <c r="V2124" i="56"/>
  <c r="V2123" i="56"/>
  <c r="V2122" i="56"/>
  <c r="V2121" i="56"/>
  <c r="V2120" i="56"/>
  <c r="V2119" i="56"/>
  <c r="V2118" i="56"/>
  <c r="V2117" i="56"/>
  <c r="V2116" i="56"/>
  <c r="V2115" i="56"/>
  <c r="V2114" i="56"/>
  <c r="V2113" i="56"/>
  <c r="V2112" i="56"/>
  <c r="V2111" i="56"/>
  <c r="V2110" i="56"/>
  <c r="V2109" i="56"/>
  <c r="V2108" i="56"/>
  <c r="V2107" i="56"/>
  <c r="V2106" i="56"/>
  <c r="V2105" i="56"/>
  <c r="V2104" i="56"/>
  <c r="V2103" i="56"/>
  <c r="V2102" i="56"/>
  <c r="V2101" i="56"/>
  <c r="V2100" i="56"/>
  <c r="V2099" i="56"/>
  <c r="V2098" i="56"/>
  <c r="V2097" i="56"/>
  <c r="V2096" i="56"/>
  <c r="V2095" i="56"/>
  <c r="V2094" i="56"/>
  <c r="V2093" i="56"/>
  <c r="V2092" i="56"/>
  <c r="V2091" i="56"/>
  <c r="V2090" i="56"/>
  <c r="V2089" i="56"/>
  <c r="V2088" i="56"/>
  <c r="V2087" i="56"/>
  <c r="V2086" i="56"/>
  <c r="V2085" i="56"/>
  <c r="V2084" i="56"/>
  <c r="V2083" i="56"/>
  <c r="V2082" i="56"/>
  <c r="V2081" i="56"/>
  <c r="V2080" i="56"/>
  <c r="V2079" i="56"/>
  <c r="V2078" i="56"/>
  <c r="V2077" i="56"/>
  <c r="V2076" i="56"/>
  <c r="V2075" i="56"/>
  <c r="V2074" i="56"/>
  <c r="V2073" i="56"/>
  <c r="V2072" i="56"/>
  <c r="V2071" i="56"/>
  <c r="V2070" i="56"/>
  <c r="V2069" i="56"/>
  <c r="V2068" i="56"/>
  <c r="V2067" i="56"/>
  <c r="V2066" i="56"/>
  <c r="V2065" i="56"/>
  <c r="V2064" i="56"/>
  <c r="V2063" i="56"/>
  <c r="V2062" i="56"/>
  <c r="V2061" i="56"/>
  <c r="V2060" i="56"/>
  <c r="V2059" i="56"/>
  <c r="V2058" i="56"/>
  <c r="V2057" i="56"/>
  <c r="V2056" i="56"/>
  <c r="V2055" i="56"/>
  <c r="V2054" i="56"/>
  <c r="V2053" i="56"/>
  <c r="V2052" i="56"/>
  <c r="V2051" i="56"/>
  <c r="V2050" i="56"/>
  <c r="V2049" i="56"/>
  <c r="V2048" i="56"/>
  <c r="V2047" i="56"/>
  <c r="V2046" i="56"/>
  <c r="V2045" i="56"/>
  <c r="V2044" i="56"/>
  <c r="V2043" i="56"/>
  <c r="V2042" i="56"/>
  <c r="V2041" i="56"/>
  <c r="V2040" i="56"/>
  <c r="V2039" i="56"/>
  <c r="V2038" i="56"/>
  <c r="V2037" i="56"/>
  <c r="V2036" i="56"/>
  <c r="V2035" i="56"/>
  <c r="V2034" i="56"/>
  <c r="V2033" i="56"/>
  <c r="V2032" i="56"/>
  <c r="V2031" i="56"/>
  <c r="V2030" i="56"/>
  <c r="V2029" i="56"/>
  <c r="V2028" i="56"/>
  <c r="V2027" i="56"/>
  <c r="V2026" i="56"/>
  <c r="V2025" i="56"/>
  <c r="V2024" i="56"/>
  <c r="V2023" i="56"/>
  <c r="V2022" i="56"/>
  <c r="V2021" i="56"/>
  <c r="V2020" i="56"/>
  <c r="V2019" i="56"/>
  <c r="V2018" i="56"/>
  <c r="V2017" i="56"/>
  <c r="V2016" i="56"/>
  <c r="V2015" i="56"/>
  <c r="V2014" i="56"/>
  <c r="V2013" i="56"/>
  <c r="V2012" i="56"/>
  <c r="V2011" i="56"/>
  <c r="V2010" i="56"/>
  <c r="V2009" i="56"/>
  <c r="V2008" i="56"/>
  <c r="V2007" i="56"/>
  <c r="V2006" i="56"/>
  <c r="V2005" i="56"/>
  <c r="V2004" i="56"/>
  <c r="V2003" i="56"/>
  <c r="V2002" i="56"/>
  <c r="V2001" i="56"/>
  <c r="V2000" i="56"/>
  <c r="V1999" i="56"/>
  <c r="V1998" i="56"/>
  <c r="V1997" i="56"/>
  <c r="V1996" i="56"/>
  <c r="V1995" i="56"/>
  <c r="V1994" i="56"/>
  <c r="V1993" i="56"/>
  <c r="V1992" i="56"/>
  <c r="V1991" i="56"/>
  <c r="V1990" i="56"/>
  <c r="V1989" i="56"/>
  <c r="V1988" i="56"/>
  <c r="V1987" i="56"/>
  <c r="V1986" i="56"/>
  <c r="V1985" i="56"/>
  <c r="V1984" i="56"/>
  <c r="V1983" i="56"/>
  <c r="V1982" i="56"/>
  <c r="V1981" i="56"/>
  <c r="V1980" i="56"/>
  <c r="V1979" i="56"/>
  <c r="V1978" i="56"/>
  <c r="V1977" i="56"/>
  <c r="V1976" i="56"/>
  <c r="V1975" i="56"/>
  <c r="V1974" i="56"/>
  <c r="V1973" i="56"/>
  <c r="V1972" i="56"/>
  <c r="V1971" i="56"/>
  <c r="V1970" i="56"/>
  <c r="V1969" i="56"/>
  <c r="V1968" i="56"/>
  <c r="V1967" i="56"/>
  <c r="V1966" i="56"/>
  <c r="V1965" i="56"/>
  <c r="V1964" i="56"/>
  <c r="V1963" i="56"/>
  <c r="V1962" i="56"/>
  <c r="V1961" i="56"/>
  <c r="V1960" i="56"/>
  <c r="V1959" i="56"/>
  <c r="V1958" i="56"/>
  <c r="V1957" i="56"/>
  <c r="V1956" i="56"/>
  <c r="V1955" i="56"/>
  <c r="V1954" i="56"/>
  <c r="V1953" i="56"/>
  <c r="V1952" i="56"/>
  <c r="V1951" i="56"/>
  <c r="V1950" i="56"/>
  <c r="V1949" i="56"/>
  <c r="V1948" i="56"/>
  <c r="V1947" i="56"/>
  <c r="V1946" i="56"/>
  <c r="V1945" i="56"/>
  <c r="V1944" i="56"/>
  <c r="V1943" i="56"/>
  <c r="V1942" i="56"/>
  <c r="V1941" i="56"/>
  <c r="V1940" i="56"/>
  <c r="V1939" i="56"/>
  <c r="V1938" i="56"/>
  <c r="V1937" i="56"/>
  <c r="V1936" i="56"/>
  <c r="V1935" i="56"/>
  <c r="V1934" i="56"/>
  <c r="V1933" i="56"/>
  <c r="V1932" i="56"/>
  <c r="V1931" i="56"/>
  <c r="V1930" i="56"/>
  <c r="V1929" i="56"/>
  <c r="V1928" i="56"/>
  <c r="V1927" i="56"/>
  <c r="V1926" i="56"/>
  <c r="V1925" i="56"/>
  <c r="V1924" i="56"/>
  <c r="V1923" i="56"/>
  <c r="V1922" i="56"/>
  <c r="V1921" i="56"/>
  <c r="V1920" i="56"/>
  <c r="V1919" i="56"/>
  <c r="V1918" i="56"/>
  <c r="V1917" i="56"/>
  <c r="V1916" i="56"/>
  <c r="V1915" i="56"/>
  <c r="V1914" i="56"/>
  <c r="V1913" i="56"/>
  <c r="V1912" i="56"/>
  <c r="V1911" i="56"/>
  <c r="V1910" i="56"/>
  <c r="V1909" i="56"/>
  <c r="V1908" i="56"/>
  <c r="V1907" i="56"/>
  <c r="V1906" i="56"/>
  <c r="V1905" i="56"/>
  <c r="V1904" i="56"/>
  <c r="V1903" i="56"/>
  <c r="V1902" i="56"/>
  <c r="V1901" i="56"/>
  <c r="V1900" i="56"/>
  <c r="V1899" i="56"/>
  <c r="V1898" i="56"/>
  <c r="V1897" i="56"/>
  <c r="V1896" i="56"/>
  <c r="V1895" i="56"/>
  <c r="V1894" i="56"/>
  <c r="V1893" i="56"/>
  <c r="V1892" i="56"/>
  <c r="V1891" i="56"/>
  <c r="V1890" i="56"/>
  <c r="V1889" i="56"/>
  <c r="V1888" i="56"/>
  <c r="V1887" i="56"/>
  <c r="V1886" i="56"/>
  <c r="V1885" i="56"/>
  <c r="V1884" i="56"/>
  <c r="V1883" i="56"/>
  <c r="V1882" i="56"/>
  <c r="V1881" i="56"/>
  <c r="V1880" i="56"/>
  <c r="V1879" i="56"/>
  <c r="V1878" i="56"/>
  <c r="V1877" i="56"/>
  <c r="V1876" i="56"/>
  <c r="V1875" i="56"/>
  <c r="V1874" i="56"/>
  <c r="V1873" i="56"/>
  <c r="V1872" i="56"/>
  <c r="V1871" i="56"/>
  <c r="V1870" i="56"/>
  <c r="V1869" i="56"/>
  <c r="V1868" i="56"/>
  <c r="V1867" i="56"/>
  <c r="V1866" i="56"/>
  <c r="V1865" i="56"/>
  <c r="V1864" i="56"/>
  <c r="V1863" i="56"/>
  <c r="V1862" i="56"/>
  <c r="V1861" i="56"/>
  <c r="V1860" i="56"/>
  <c r="V1859" i="56"/>
  <c r="V1858" i="56"/>
  <c r="V1857" i="56"/>
  <c r="V1856" i="56"/>
  <c r="V1855" i="56"/>
  <c r="V1854" i="56"/>
  <c r="V1853" i="56"/>
  <c r="V1852" i="56"/>
  <c r="V1851" i="56"/>
  <c r="V1850" i="56"/>
  <c r="V1849" i="56"/>
  <c r="V1848" i="56"/>
  <c r="V1847" i="56"/>
  <c r="V1846" i="56"/>
  <c r="V1845" i="56"/>
  <c r="V1844" i="56"/>
  <c r="V1843" i="56"/>
  <c r="V1842" i="56"/>
  <c r="V1841" i="56"/>
  <c r="V1840" i="56"/>
  <c r="V1839" i="56"/>
  <c r="V1838" i="56"/>
  <c r="V1837" i="56"/>
  <c r="V1836" i="56"/>
  <c r="V1835" i="56"/>
  <c r="V1834" i="56"/>
  <c r="V1833" i="56"/>
  <c r="V1832" i="56"/>
  <c r="V1831" i="56"/>
  <c r="V1830" i="56"/>
  <c r="V1829" i="56"/>
  <c r="V1828" i="56"/>
  <c r="V1827" i="56"/>
  <c r="V1826" i="56"/>
  <c r="V1825" i="56"/>
  <c r="V1824" i="56"/>
  <c r="V1823" i="56"/>
  <c r="V1822" i="56"/>
  <c r="V1821" i="56"/>
  <c r="V1820" i="56"/>
  <c r="V1819" i="56"/>
  <c r="V1818" i="56"/>
  <c r="V1817" i="56"/>
  <c r="V1816" i="56"/>
  <c r="V1815" i="56"/>
  <c r="V1814" i="56"/>
  <c r="V1813" i="56"/>
  <c r="V1812" i="56"/>
  <c r="V1811" i="56"/>
  <c r="V1810" i="56"/>
  <c r="V1809" i="56"/>
  <c r="V1808" i="56"/>
  <c r="V1807" i="56"/>
  <c r="V1806" i="56"/>
  <c r="V1805" i="56"/>
  <c r="V1804" i="56"/>
  <c r="V1803" i="56"/>
  <c r="V1802" i="56"/>
  <c r="V1801" i="56"/>
  <c r="V1800" i="56"/>
  <c r="V1799" i="56"/>
  <c r="V1798" i="56"/>
  <c r="V1797" i="56"/>
  <c r="V1796" i="56"/>
  <c r="V1795" i="56"/>
  <c r="V1794" i="56"/>
  <c r="V1793" i="56"/>
  <c r="V1792" i="56"/>
  <c r="V1791" i="56"/>
  <c r="V1790" i="56"/>
  <c r="V1789" i="56"/>
  <c r="V1788" i="56"/>
  <c r="V1787" i="56"/>
  <c r="V1786" i="56"/>
  <c r="V1785" i="56"/>
  <c r="V1784" i="56"/>
  <c r="V1783" i="56"/>
  <c r="V1782" i="56"/>
  <c r="V1781" i="56"/>
  <c r="V1780" i="56"/>
  <c r="V1779" i="56"/>
  <c r="V1778" i="56"/>
  <c r="V1777" i="56"/>
  <c r="V1776" i="56"/>
  <c r="V1775" i="56"/>
  <c r="V1774" i="56"/>
  <c r="V1773" i="56"/>
  <c r="V1772" i="56"/>
  <c r="V1771" i="56"/>
  <c r="V1770" i="56"/>
  <c r="V1769" i="56"/>
  <c r="V1768" i="56"/>
  <c r="V1767" i="56"/>
  <c r="V1766" i="56"/>
  <c r="V1765" i="56"/>
  <c r="V1764" i="56"/>
  <c r="V1763" i="56"/>
  <c r="V1762" i="56"/>
  <c r="V1761" i="56"/>
  <c r="V1760" i="56"/>
  <c r="V1759" i="56"/>
  <c r="V1758" i="56"/>
  <c r="V1757" i="56"/>
  <c r="V1756" i="56"/>
  <c r="V1755" i="56"/>
  <c r="V1754" i="56"/>
  <c r="V1753" i="56"/>
  <c r="V1752" i="56"/>
  <c r="V1751" i="56"/>
  <c r="V1750" i="56"/>
  <c r="V1749" i="56"/>
  <c r="V1748" i="56"/>
  <c r="V1747" i="56"/>
  <c r="V1746" i="56"/>
  <c r="V1745" i="56"/>
  <c r="V1744" i="56"/>
  <c r="V1743" i="56"/>
  <c r="V1742" i="56"/>
  <c r="V1741" i="56"/>
  <c r="V1740" i="56"/>
  <c r="V1739" i="56"/>
  <c r="V1738" i="56"/>
  <c r="V1737" i="56"/>
  <c r="V1736" i="56"/>
  <c r="V1735" i="56"/>
  <c r="V1734" i="56"/>
  <c r="V1733" i="56"/>
  <c r="V1732" i="56"/>
  <c r="V1731" i="56"/>
  <c r="V1730" i="56"/>
  <c r="V1729" i="56"/>
  <c r="V1728" i="56"/>
  <c r="V1727" i="56"/>
  <c r="V1726" i="56"/>
  <c r="V1725" i="56"/>
  <c r="V1724" i="56"/>
  <c r="V1723" i="56"/>
  <c r="V1722" i="56"/>
  <c r="V1721" i="56"/>
  <c r="V1720" i="56"/>
  <c r="V1719" i="56"/>
  <c r="V1718" i="56"/>
  <c r="V1717" i="56"/>
  <c r="V1716" i="56"/>
  <c r="V1715" i="56"/>
  <c r="V1714" i="56"/>
  <c r="V1713" i="56"/>
  <c r="V1712" i="56"/>
  <c r="V1711" i="56"/>
  <c r="V1710" i="56"/>
  <c r="V1709" i="56"/>
  <c r="V1708" i="56"/>
  <c r="V1707" i="56"/>
  <c r="V1706" i="56"/>
  <c r="V1705" i="56"/>
  <c r="V1704" i="56"/>
  <c r="V1703" i="56"/>
  <c r="V1702" i="56"/>
  <c r="V1701" i="56"/>
  <c r="V1700" i="56"/>
  <c r="V1699" i="56"/>
  <c r="V1698" i="56"/>
  <c r="V1697" i="56"/>
  <c r="V1696" i="56"/>
  <c r="V1695" i="56"/>
  <c r="V1694" i="56"/>
  <c r="V1693" i="56"/>
  <c r="V1692" i="56"/>
  <c r="V1691" i="56"/>
  <c r="V1690" i="56"/>
  <c r="V1689" i="56"/>
  <c r="V1688" i="56"/>
  <c r="V1687" i="56"/>
  <c r="V1686" i="56"/>
  <c r="V1685" i="56"/>
  <c r="V1684" i="56"/>
  <c r="V1683" i="56"/>
  <c r="V1682" i="56"/>
  <c r="V1681" i="56"/>
  <c r="V1680" i="56"/>
  <c r="V1679" i="56"/>
  <c r="V1678" i="56"/>
  <c r="V1677" i="56"/>
  <c r="V1676" i="56"/>
  <c r="V1675" i="56"/>
  <c r="V1674" i="56"/>
  <c r="V1673" i="56"/>
  <c r="V1672" i="56"/>
  <c r="V1671" i="56"/>
  <c r="V1670" i="56"/>
  <c r="V1669" i="56"/>
  <c r="V1668" i="56"/>
  <c r="V1667" i="56"/>
  <c r="V1666" i="56"/>
  <c r="V1665" i="56"/>
  <c r="V1664" i="56"/>
  <c r="V1663" i="56"/>
  <c r="V1662" i="56"/>
  <c r="V1661" i="56"/>
  <c r="V1660" i="56"/>
  <c r="V1659" i="56"/>
  <c r="V1658" i="56"/>
  <c r="V1657" i="56"/>
  <c r="V1656" i="56"/>
  <c r="V1655" i="56"/>
  <c r="V1654" i="56"/>
  <c r="V1653" i="56"/>
  <c r="V1652" i="56"/>
  <c r="V1651" i="56"/>
  <c r="V1650" i="56"/>
  <c r="V1649" i="56"/>
  <c r="V1648" i="56"/>
  <c r="V1647" i="56"/>
  <c r="V1646" i="56"/>
  <c r="V1645" i="56"/>
  <c r="V1644" i="56"/>
  <c r="V1643" i="56"/>
  <c r="V1642" i="56"/>
  <c r="V1641" i="56"/>
  <c r="V1640" i="56"/>
  <c r="V1639" i="56"/>
  <c r="V1638" i="56"/>
  <c r="V1637" i="56"/>
  <c r="V1636" i="56"/>
  <c r="V1635" i="56"/>
  <c r="V1634" i="56"/>
  <c r="V1633" i="56"/>
  <c r="V1632" i="56"/>
  <c r="V1631" i="56"/>
  <c r="V1630" i="56"/>
  <c r="V1629" i="56"/>
  <c r="V1628" i="56"/>
  <c r="V1627" i="56"/>
  <c r="V1626" i="56"/>
  <c r="V1625" i="56"/>
  <c r="V1624" i="56"/>
  <c r="V1623" i="56"/>
  <c r="V1622" i="56"/>
  <c r="V1621" i="56"/>
  <c r="V1620" i="56"/>
  <c r="V1619" i="56"/>
  <c r="V1618" i="56"/>
  <c r="V1617" i="56"/>
  <c r="V1616" i="56"/>
  <c r="V1615" i="56"/>
  <c r="V1614" i="56"/>
  <c r="V1613" i="56"/>
  <c r="V1612" i="56"/>
  <c r="V1611" i="56"/>
  <c r="V1610" i="56"/>
  <c r="V1609" i="56"/>
  <c r="V1608" i="56"/>
  <c r="V1607" i="56"/>
  <c r="V1606" i="56"/>
  <c r="V1605" i="56"/>
  <c r="V1604" i="56"/>
  <c r="V1603" i="56"/>
  <c r="V1602" i="56"/>
  <c r="V1601" i="56"/>
  <c r="V1600" i="56"/>
  <c r="V1599" i="56"/>
  <c r="V1598" i="56"/>
  <c r="V1597" i="56"/>
  <c r="V1596" i="56"/>
  <c r="V1595" i="56"/>
  <c r="V1594" i="56"/>
  <c r="V1593" i="56"/>
  <c r="V1592" i="56"/>
  <c r="V1591" i="56"/>
  <c r="V1590" i="56"/>
  <c r="V1589" i="56"/>
  <c r="V1588" i="56"/>
  <c r="V1587" i="56"/>
  <c r="V1586" i="56"/>
  <c r="V1585" i="56"/>
  <c r="V1584" i="56"/>
  <c r="V1583" i="56"/>
  <c r="V1582" i="56"/>
  <c r="V1581" i="56"/>
  <c r="V1580" i="56"/>
  <c r="V1579" i="56"/>
  <c r="V1578" i="56"/>
  <c r="V1577" i="56"/>
  <c r="V1576" i="56"/>
  <c r="V1575" i="56"/>
  <c r="V1574" i="56"/>
  <c r="V1573" i="56"/>
  <c r="V1572" i="56"/>
  <c r="V1571" i="56"/>
  <c r="V1570" i="56"/>
  <c r="V1569" i="56"/>
  <c r="V1568" i="56"/>
  <c r="V1567" i="56"/>
  <c r="V1566" i="56"/>
  <c r="V1565" i="56"/>
  <c r="V1564" i="56"/>
  <c r="V1563" i="56"/>
  <c r="V1562" i="56"/>
  <c r="V1561" i="56"/>
  <c r="V1560" i="56"/>
  <c r="V1559" i="56"/>
  <c r="V1558" i="56"/>
  <c r="V1557" i="56"/>
  <c r="V1556" i="56"/>
  <c r="V1555" i="56"/>
  <c r="V1554" i="56"/>
  <c r="V1553" i="56"/>
  <c r="V1552" i="56"/>
  <c r="V1551" i="56"/>
  <c r="V1550" i="56"/>
  <c r="V1549" i="56"/>
  <c r="V1548" i="56"/>
  <c r="V1547" i="56"/>
  <c r="V1546" i="56"/>
  <c r="V1545" i="56"/>
  <c r="V1544" i="56"/>
  <c r="V1543" i="56"/>
  <c r="V1542" i="56"/>
  <c r="V1541" i="56"/>
  <c r="V1540" i="56"/>
  <c r="V1539" i="56"/>
  <c r="V1538" i="56"/>
  <c r="V1537" i="56"/>
  <c r="V1536" i="56"/>
  <c r="V1535" i="56"/>
  <c r="V1534" i="56"/>
  <c r="V1533" i="56"/>
  <c r="V1532" i="56"/>
  <c r="V1531" i="56"/>
  <c r="V1530" i="56"/>
  <c r="V1529" i="56"/>
  <c r="V1528" i="56"/>
  <c r="V1527" i="56"/>
  <c r="V1526" i="56"/>
  <c r="V1525" i="56"/>
  <c r="V1524" i="56"/>
  <c r="V1523" i="56"/>
  <c r="V1522" i="56"/>
  <c r="V1521" i="56"/>
  <c r="V1520" i="56"/>
  <c r="V1519" i="56"/>
  <c r="V1518" i="56"/>
  <c r="V1517" i="56"/>
  <c r="V1516" i="56"/>
  <c r="V1515" i="56"/>
  <c r="V1514" i="56"/>
  <c r="V1513" i="56"/>
  <c r="V1512" i="56"/>
  <c r="V1511" i="56"/>
  <c r="V1510" i="56"/>
  <c r="V1509" i="56"/>
  <c r="V1508" i="56"/>
  <c r="V1507" i="56"/>
  <c r="V1506" i="56"/>
  <c r="V1505" i="56"/>
  <c r="V1504" i="56"/>
  <c r="V1503" i="56"/>
  <c r="V1502" i="56"/>
  <c r="V1501" i="56"/>
  <c r="V1500" i="56"/>
  <c r="V1499" i="56"/>
  <c r="V1498" i="56"/>
  <c r="V1497" i="56"/>
  <c r="V1496" i="56"/>
  <c r="V1495" i="56"/>
  <c r="V1494" i="56"/>
  <c r="V1493" i="56"/>
  <c r="V1492" i="56"/>
  <c r="V1491" i="56"/>
  <c r="V1490" i="56"/>
  <c r="V1489" i="56"/>
  <c r="V1488" i="56"/>
  <c r="V1487" i="56"/>
  <c r="V1486" i="56"/>
  <c r="V1485" i="56"/>
  <c r="V1484" i="56"/>
  <c r="V1483" i="56"/>
  <c r="V1482" i="56"/>
  <c r="V1481" i="56"/>
  <c r="V1480" i="56"/>
  <c r="V1479" i="56"/>
  <c r="V1478" i="56"/>
  <c r="V1477" i="56"/>
  <c r="V1476" i="56"/>
  <c r="V1475" i="56"/>
  <c r="V1474" i="56"/>
  <c r="V1473" i="56"/>
  <c r="V1472" i="56"/>
  <c r="V1471" i="56"/>
  <c r="V1470" i="56"/>
  <c r="V1469" i="56"/>
  <c r="V1468" i="56"/>
  <c r="V1467" i="56"/>
  <c r="V1466" i="56"/>
  <c r="V1465" i="56"/>
  <c r="V1464" i="56"/>
  <c r="V1463" i="56"/>
  <c r="V1462" i="56"/>
  <c r="V1461" i="56"/>
  <c r="V1460" i="56"/>
  <c r="V1459" i="56"/>
  <c r="V1458" i="56"/>
  <c r="V1457" i="56"/>
  <c r="V1456" i="56"/>
  <c r="V1455" i="56"/>
  <c r="V1454" i="56"/>
  <c r="V1453" i="56"/>
  <c r="V1452" i="56"/>
  <c r="V1451" i="56"/>
  <c r="V1450" i="56"/>
  <c r="V1449" i="56"/>
  <c r="V1448" i="56"/>
  <c r="V1447" i="56"/>
  <c r="V1446" i="56"/>
  <c r="V1445" i="56"/>
  <c r="V1444" i="56"/>
  <c r="V1443" i="56"/>
  <c r="V1442" i="56"/>
  <c r="V1441" i="56"/>
  <c r="V1440" i="56"/>
  <c r="V1439" i="56"/>
  <c r="V1438" i="56"/>
  <c r="V1437" i="56"/>
  <c r="V1436" i="56"/>
  <c r="V1435" i="56"/>
  <c r="V1434" i="56"/>
  <c r="V1433" i="56"/>
  <c r="V1432" i="56"/>
  <c r="V1431" i="56"/>
  <c r="V1430" i="56"/>
  <c r="V1429" i="56"/>
  <c r="V1428" i="56"/>
  <c r="V1427" i="56"/>
  <c r="V1426" i="56"/>
  <c r="V1425" i="56"/>
  <c r="V1424" i="56"/>
  <c r="V1423" i="56"/>
  <c r="V1422" i="56"/>
  <c r="V1421" i="56"/>
  <c r="V1420" i="56"/>
  <c r="V1419" i="56"/>
  <c r="V1418" i="56"/>
  <c r="V1417" i="56"/>
  <c r="V1416" i="56"/>
  <c r="V1415" i="56"/>
  <c r="V1414" i="56"/>
  <c r="V1413" i="56"/>
  <c r="V1412" i="56"/>
  <c r="V1411" i="56"/>
  <c r="V1410" i="56"/>
  <c r="V1409" i="56"/>
  <c r="V1408" i="56"/>
  <c r="V1407" i="56"/>
  <c r="V1406" i="56"/>
  <c r="V1405" i="56"/>
  <c r="V1404" i="56"/>
  <c r="V1403" i="56"/>
  <c r="V1402" i="56"/>
  <c r="V1401" i="56"/>
  <c r="V1400" i="56"/>
  <c r="V1399" i="56"/>
  <c r="V1398" i="56"/>
  <c r="V1397" i="56"/>
  <c r="V1396" i="56"/>
  <c r="V1395" i="56"/>
  <c r="V1394" i="56"/>
  <c r="V1393" i="56"/>
  <c r="V1392" i="56"/>
  <c r="V1391" i="56"/>
  <c r="V1390" i="56"/>
  <c r="V1389" i="56"/>
  <c r="V1388" i="56"/>
  <c r="V1387" i="56"/>
  <c r="V1386" i="56"/>
  <c r="V1385" i="56"/>
  <c r="V1384" i="56"/>
  <c r="V1383" i="56"/>
  <c r="V1382" i="56"/>
  <c r="V1381" i="56"/>
  <c r="V1380" i="56"/>
  <c r="V1379" i="56"/>
  <c r="V1378" i="56"/>
  <c r="V1377" i="56"/>
  <c r="V1376" i="56"/>
  <c r="V1375" i="56"/>
  <c r="V1374" i="56"/>
  <c r="V1373" i="56"/>
  <c r="V1372" i="56"/>
  <c r="V1371" i="56"/>
  <c r="V1370" i="56"/>
  <c r="V1369" i="56"/>
  <c r="V1368" i="56"/>
  <c r="V1367" i="56"/>
  <c r="V1366" i="56"/>
  <c r="V1365" i="56"/>
  <c r="V1364" i="56"/>
  <c r="V1363" i="56"/>
  <c r="V1362" i="56"/>
  <c r="V1361" i="56"/>
  <c r="V1360" i="56"/>
  <c r="V1359" i="56"/>
  <c r="V1358" i="56"/>
  <c r="V1357" i="56"/>
  <c r="V1356" i="56"/>
  <c r="V1355" i="56"/>
  <c r="V1354" i="56"/>
  <c r="V1353" i="56"/>
  <c r="V1352" i="56"/>
  <c r="V1351" i="56"/>
  <c r="V1350" i="56"/>
  <c r="V1349" i="56"/>
  <c r="V1348" i="56"/>
  <c r="V1347" i="56"/>
  <c r="V1346" i="56"/>
  <c r="V1345" i="56"/>
  <c r="V1344" i="56"/>
  <c r="V1343" i="56"/>
  <c r="V1342" i="56"/>
  <c r="V1341" i="56"/>
  <c r="V1340" i="56"/>
  <c r="V1339" i="56"/>
  <c r="V1338" i="56"/>
  <c r="V1337" i="56"/>
  <c r="V1336" i="56"/>
  <c r="V1335" i="56"/>
  <c r="V1334" i="56"/>
  <c r="V1333" i="56"/>
  <c r="V1332" i="56"/>
  <c r="V1331" i="56"/>
  <c r="V1330" i="56"/>
  <c r="V1329" i="56"/>
  <c r="V1328" i="56"/>
  <c r="V1327" i="56"/>
  <c r="V1326" i="56"/>
  <c r="V1325" i="56"/>
  <c r="V1324" i="56"/>
  <c r="V1323" i="56"/>
  <c r="V1322" i="56"/>
  <c r="V1321" i="56"/>
  <c r="V1320" i="56"/>
  <c r="V1319" i="56"/>
  <c r="V1318" i="56"/>
  <c r="V1317" i="56"/>
  <c r="V1316" i="56"/>
  <c r="V1315" i="56"/>
  <c r="V1314" i="56"/>
  <c r="V1313" i="56"/>
  <c r="V1312" i="56"/>
  <c r="V1311" i="56"/>
  <c r="V1310" i="56"/>
  <c r="V1309" i="56"/>
  <c r="V1308" i="56"/>
  <c r="V1307" i="56"/>
  <c r="V1306" i="56"/>
  <c r="V1305" i="56"/>
  <c r="V1304" i="56"/>
  <c r="V1303" i="56"/>
  <c r="V1302" i="56"/>
  <c r="V1301" i="56"/>
  <c r="V1300" i="56"/>
  <c r="V1299" i="56"/>
  <c r="V1298" i="56"/>
  <c r="V1297" i="56"/>
  <c r="V1296" i="56"/>
  <c r="V1295" i="56"/>
  <c r="V1294" i="56"/>
  <c r="V1293" i="56"/>
  <c r="V1292" i="56"/>
  <c r="V1291" i="56"/>
  <c r="V1290" i="56"/>
  <c r="V1289" i="56"/>
  <c r="V1288" i="56"/>
  <c r="V1287" i="56"/>
  <c r="V1286" i="56"/>
  <c r="V1285" i="56"/>
  <c r="V1284" i="56"/>
  <c r="V1283" i="56"/>
  <c r="V1282" i="56"/>
  <c r="V1281" i="56"/>
  <c r="V1280" i="56"/>
  <c r="V1279" i="56"/>
  <c r="V1278" i="56"/>
  <c r="V1277" i="56"/>
  <c r="V1276" i="56"/>
  <c r="V1275" i="56"/>
  <c r="V1274" i="56"/>
  <c r="V1273" i="56"/>
  <c r="V1272" i="56"/>
  <c r="V1271" i="56"/>
  <c r="V1270" i="56"/>
  <c r="V1269" i="56"/>
  <c r="V1268" i="56"/>
  <c r="V1267" i="56"/>
  <c r="V1266" i="56"/>
  <c r="V1265" i="56"/>
  <c r="V1264" i="56"/>
  <c r="V1263" i="56"/>
  <c r="V1262" i="56"/>
  <c r="V1261" i="56"/>
  <c r="V1260" i="56"/>
  <c r="V1259" i="56"/>
  <c r="V1258" i="56"/>
  <c r="V1257" i="56"/>
  <c r="V1256" i="56"/>
  <c r="V1255" i="56"/>
  <c r="V1254" i="56"/>
  <c r="V1253" i="56"/>
  <c r="V1252" i="56"/>
  <c r="V1251" i="56"/>
  <c r="V1250" i="56"/>
  <c r="V1249" i="56"/>
  <c r="V1248" i="56"/>
  <c r="V1247" i="56"/>
  <c r="V1246" i="56"/>
  <c r="V1245" i="56"/>
  <c r="V1244" i="56"/>
  <c r="V1243" i="56"/>
  <c r="V1242" i="56"/>
  <c r="V1241" i="56"/>
  <c r="V1240" i="56"/>
  <c r="V1239" i="56"/>
  <c r="V1238" i="56"/>
  <c r="V1237" i="56"/>
  <c r="V1236" i="56"/>
  <c r="V1235" i="56"/>
  <c r="V1234" i="56"/>
  <c r="V1233" i="56"/>
  <c r="V1232" i="56"/>
  <c r="V1231" i="56"/>
  <c r="V1230" i="56"/>
  <c r="V1229" i="56"/>
  <c r="V1228" i="56"/>
  <c r="V1227" i="56"/>
  <c r="V1226" i="56"/>
  <c r="V1225" i="56"/>
  <c r="V1224" i="56"/>
  <c r="V1223" i="56"/>
  <c r="V1222" i="56"/>
  <c r="V1221" i="56"/>
  <c r="V1220" i="56"/>
  <c r="V1219" i="56"/>
  <c r="V1218" i="56"/>
  <c r="V1217" i="56"/>
  <c r="V1216" i="56"/>
  <c r="V1215" i="56"/>
  <c r="V1214" i="56"/>
  <c r="V1213" i="56"/>
  <c r="V1212" i="56"/>
  <c r="V1211" i="56"/>
  <c r="V1210" i="56"/>
  <c r="V1209" i="56"/>
  <c r="V1208" i="56"/>
  <c r="V1207" i="56"/>
  <c r="V1206" i="56"/>
  <c r="V1205" i="56"/>
  <c r="V1204" i="56"/>
  <c r="V1203" i="56"/>
  <c r="V1202" i="56"/>
  <c r="V1201" i="56"/>
  <c r="V1200" i="56"/>
  <c r="V1199" i="56"/>
  <c r="V1198" i="56"/>
  <c r="V1197" i="56"/>
  <c r="V1196" i="56"/>
  <c r="V1195" i="56"/>
  <c r="V1194" i="56"/>
  <c r="V1193" i="56"/>
  <c r="V1192" i="56"/>
  <c r="V1191" i="56"/>
  <c r="V1190" i="56"/>
  <c r="V1189" i="56"/>
  <c r="V1188" i="56"/>
  <c r="V1187" i="56"/>
  <c r="V1186" i="56"/>
  <c r="V1185" i="56"/>
  <c r="V1184" i="56"/>
  <c r="V1183" i="56"/>
  <c r="V1182" i="56"/>
  <c r="V1181" i="56"/>
  <c r="V1180" i="56"/>
  <c r="V1179" i="56"/>
  <c r="V1178" i="56"/>
  <c r="V1177" i="56"/>
  <c r="V1176" i="56"/>
  <c r="V1175" i="56"/>
  <c r="V1174" i="56"/>
  <c r="V1173" i="56"/>
  <c r="V1172" i="56"/>
  <c r="V1171" i="56"/>
  <c r="V1170" i="56"/>
  <c r="V1169" i="56"/>
  <c r="V1168" i="56"/>
  <c r="V1167" i="56"/>
  <c r="V1166" i="56"/>
  <c r="V1165" i="56"/>
  <c r="V1164" i="56"/>
  <c r="V1163" i="56"/>
  <c r="V1162" i="56"/>
  <c r="V1161" i="56"/>
  <c r="V1160" i="56"/>
  <c r="V1159" i="56"/>
  <c r="V1158" i="56"/>
  <c r="V1157" i="56"/>
  <c r="V1156" i="56"/>
  <c r="V1155" i="56"/>
  <c r="V1154" i="56"/>
  <c r="V1153" i="56"/>
  <c r="V1152" i="56"/>
  <c r="V1151" i="56"/>
  <c r="V1150" i="56"/>
  <c r="V1149" i="56"/>
  <c r="V1148" i="56"/>
  <c r="V1147" i="56"/>
  <c r="V1146" i="56"/>
  <c r="V1145" i="56"/>
  <c r="V1144" i="56"/>
  <c r="V1143" i="56"/>
  <c r="V1142" i="56"/>
  <c r="V1141" i="56"/>
  <c r="V1140" i="56"/>
  <c r="V1139" i="56"/>
  <c r="V1138" i="56"/>
  <c r="V1137" i="56"/>
  <c r="V1136" i="56"/>
  <c r="V1135" i="56"/>
  <c r="V1134" i="56"/>
  <c r="V1133" i="56"/>
  <c r="V1132" i="56"/>
  <c r="V1131" i="56"/>
  <c r="V1130" i="56"/>
  <c r="V1129" i="56"/>
  <c r="V1128" i="56"/>
  <c r="V1127" i="56"/>
  <c r="V1126" i="56"/>
  <c r="V1125" i="56"/>
  <c r="V1124" i="56"/>
  <c r="V1123" i="56"/>
  <c r="V1122" i="56"/>
  <c r="V1121" i="56"/>
  <c r="V1120" i="56"/>
  <c r="V1119" i="56"/>
  <c r="V1118" i="56"/>
  <c r="V1117" i="56"/>
  <c r="V1116" i="56"/>
  <c r="V1115" i="56"/>
  <c r="V1114" i="56"/>
  <c r="V1113" i="56"/>
  <c r="V1112" i="56"/>
  <c r="V1111" i="56"/>
  <c r="V1110" i="56"/>
  <c r="V1109" i="56"/>
  <c r="V1108" i="56"/>
  <c r="V1107" i="56"/>
  <c r="V1106" i="56"/>
  <c r="V1105" i="56"/>
  <c r="V1104" i="56"/>
  <c r="V1103" i="56"/>
  <c r="V1102" i="56"/>
  <c r="V1101" i="56"/>
  <c r="V1100" i="56"/>
  <c r="V1099" i="56"/>
  <c r="V1098" i="56"/>
  <c r="V1097" i="56"/>
  <c r="V1096" i="56"/>
  <c r="V1095" i="56"/>
  <c r="V1094" i="56"/>
  <c r="V1093" i="56"/>
  <c r="V1092" i="56"/>
  <c r="V1091" i="56"/>
  <c r="V1090" i="56"/>
  <c r="V1089" i="56"/>
  <c r="V1088" i="56"/>
  <c r="V1087" i="56"/>
  <c r="V1086" i="56"/>
  <c r="V1085" i="56"/>
  <c r="V1084" i="56"/>
  <c r="V1083" i="56"/>
  <c r="V1082" i="56"/>
  <c r="V1081" i="56"/>
  <c r="V1080" i="56"/>
  <c r="V1079" i="56"/>
  <c r="V1078" i="56"/>
  <c r="V1077" i="56"/>
  <c r="V1076" i="56"/>
  <c r="V1075" i="56"/>
  <c r="V1074" i="56"/>
  <c r="V1073" i="56"/>
  <c r="V1072" i="56"/>
  <c r="V1071" i="56"/>
  <c r="V1070" i="56"/>
  <c r="V1069" i="56"/>
  <c r="V1068" i="56"/>
  <c r="V1067" i="56"/>
  <c r="V1066" i="56"/>
  <c r="V1065" i="56"/>
  <c r="V1064" i="56"/>
  <c r="V1063" i="56"/>
  <c r="V1062" i="56"/>
  <c r="V1061" i="56"/>
  <c r="V1060" i="56"/>
  <c r="V1059" i="56"/>
  <c r="V1058" i="56"/>
  <c r="V1057" i="56"/>
  <c r="V1056" i="56"/>
  <c r="V1055" i="56"/>
  <c r="V1054" i="56"/>
  <c r="V1053" i="56"/>
  <c r="V1052" i="56"/>
  <c r="V1051" i="56"/>
  <c r="V1050" i="56"/>
  <c r="V1049" i="56"/>
  <c r="V1048" i="56"/>
  <c r="V1047" i="56"/>
  <c r="V1046" i="56"/>
  <c r="V1045" i="56"/>
  <c r="V1044" i="56"/>
  <c r="V1043" i="56"/>
  <c r="V1042" i="56"/>
  <c r="V1041" i="56"/>
  <c r="V1040" i="56"/>
  <c r="V1039" i="56"/>
  <c r="V1038" i="56"/>
  <c r="V1037" i="56"/>
  <c r="V1036" i="56"/>
  <c r="V1035" i="56"/>
  <c r="V1034" i="56"/>
  <c r="V1033" i="56"/>
  <c r="V1032" i="56"/>
  <c r="V1031" i="56"/>
  <c r="V1030" i="56"/>
  <c r="V1029" i="56"/>
  <c r="V1028" i="56"/>
  <c r="V1027" i="56"/>
  <c r="V1026" i="56"/>
  <c r="V1025" i="56"/>
  <c r="V1024" i="56"/>
  <c r="V1023" i="56"/>
  <c r="V1022" i="56"/>
  <c r="V1021" i="56"/>
  <c r="V1020" i="56"/>
  <c r="V1019" i="56"/>
  <c r="V1018" i="56"/>
  <c r="V1017" i="56"/>
  <c r="V1016" i="56"/>
  <c r="V1015" i="56"/>
  <c r="V1014" i="56"/>
  <c r="V1013" i="56"/>
  <c r="V1012" i="56"/>
  <c r="V1011" i="56"/>
  <c r="V1010" i="56"/>
  <c r="V1009" i="56"/>
  <c r="V1008" i="56"/>
  <c r="V1007" i="56"/>
  <c r="V1006" i="56"/>
  <c r="V1005" i="56"/>
  <c r="V1004" i="56"/>
  <c r="V1003" i="56"/>
  <c r="V1002" i="56"/>
  <c r="V1001" i="56"/>
  <c r="V1000" i="56"/>
  <c r="V999" i="56"/>
  <c r="V998" i="56"/>
  <c r="V997" i="56"/>
  <c r="V996" i="56"/>
  <c r="V995" i="56"/>
  <c r="V994" i="56"/>
  <c r="V993" i="56"/>
  <c r="V992" i="56"/>
  <c r="V991" i="56"/>
  <c r="V990" i="56"/>
  <c r="V989" i="56"/>
  <c r="V988" i="56"/>
  <c r="V987" i="56"/>
  <c r="V986" i="56"/>
  <c r="V985" i="56"/>
  <c r="V984" i="56"/>
  <c r="V983" i="56"/>
  <c r="V982" i="56"/>
  <c r="V981" i="56"/>
  <c r="V980" i="56"/>
  <c r="V979" i="56"/>
  <c r="V978" i="56"/>
  <c r="V977" i="56"/>
  <c r="V976" i="56"/>
  <c r="V975" i="56"/>
  <c r="V974" i="56"/>
  <c r="V973" i="56"/>
  <c r="V972" i="56"/>
  <c r="V971" i="56"/>
  <c r="V970" i="56"/>
  <c r="V969" i="56"/>
  <c r="V968" i="56"/>
  <c r="V967" i="56"/>
  <c r="V966" i="56"/>
  <c r="V965" i="56"/>
  <c r="V964" i="56"/>
  <c r="V963" i="56"/>
  <c r="V962" i="56"/>
  <c r="V961" i="56"/>
  <c r="V960" i="56"/>
  <c r="V959" i="56"/>
  <c r="V958" i="56"/>
  <c r="V957" i="56"/>
  <c r="V956" i="56"/>
  <c r="V955" i="56"/>
  <c r="V954" i="56"/>
  <c r="V953" i="56"/>
  <c r="V952" i="56"/>
  <c r="V951" i="56"/>
  <c r="V950" i="56"/>
  <c r="V949" i="56"/>
  <c r="V948" i="56"/>
  <c r="V947" i="56"/>
  <c r="V946" i="56"/>
  <c r="V945" i="56"/>
  <c r="V944" i="56"/>
  <c r="V943" i="56"/>
  <c r="V942" i="56"/>
  <c r="V941" i="56"/>
  <c r="V940" i="56"/>
  <c r="V939" i="56"/>
  <c r="V938" i="56"/>
  <c r="V937" i="56"/>
  <c r="V936" i="56"/>
  <c r="V935" i="56"/>
  <c r="V934" i="56"/>
  <c r="V933" i="56"/>
  <c r="V932" i="56"/>
  <c r="V931" i="56"/>
  <c r="V930" i="56"/>
  <c r="V929" i="56"/>
  <c r="V928" i="56"/>
  <c r="V927" i="56"/>
  <c r="V926" i="56"/>
  <c r="V925" i="56"/>
  <c r="V924" i="56"/>
  <c r="V923" i="56"/>
  <c r="V922" i="56"/>
  <c r="V921" i="56"/>
  <c r="V920" i="56"/>
  <c r="V919" i="56"/>
  <c r="V918" i="56"/>
  <c r="V917" i="56"/>
  <c r="V916" i="56"/>
  <c r="V915" i="56"/>
  <c r="V914" i="56"/>
  <c r="V913" i="56"/>
  <c r="V912" i="56"/>
  <c r="V911" i="56"/>
  <c r="V910" i="56"/>
  <c r="V909" i="56"/>
  <c r="V908" i="56"/>
  <c r="V907" i="56"/>
  <c r="V906" i="56"/>
  <c r="V905" i="56"/>
  <c r="V904" i="56"/>
  <c r="V903" i="56"/>
  <c r="V902" i="56"/>
  <c r="V901" i="56"/>
  <c r="V900" i="56"/>
  <c r="V899" i="56"/>
  <c r="V898" i="56"/>
  <c r="V897" i="56"/>
  <c r="V896" i="56"/>
  <c r="V895" i="56"/>
  <c r="V894" i="56"/>
  <c r="V893" i="56"/>
  <c r="V892" i="56"/>
  <c r="V891" i="56"/>
  <c r="V890" i="56"/>
  <c r="V889" i="56"/>
  <c r="V888" i="56"/>
  <c r="V887" i="56"/>
  <c r="V886" i="56"/>
  <c r="V885" i="56"/>
  <c r="V884" i="56"/>
  <c r="V883" i="56"/>
  <c r="V882" i="56"/>
  <c r="V881" i="56"/>
  <c r="V880" i="56"/>
  <c r="V879" i="56"/>
  <c r="V878" i="56"/>
  <c r="V877" i="56"/>
  <c r="V876" i="56"/>
  <c r="V875" i="56"/>
  <c r="V874" i="56"/>
  <c r="V873" i="56"/>
  <c r="V872" i="56"/>
  <c r="V871" i="56"/>
  <c r="V870" i="56"/>
  <c r="V869" i="56"/>
  <c r="V868" i="56"/>
  <c r="V867" i="56"/>
  <c r="V866" i="56"/>
  <c r="V865" i="56"/>
  <c r="V864" i="56"/>
  <c r="V863" i="56"/>
  <c r="V862" i="56"/>
  <c r="V861" i="56"/>
  <c r="V860" i="56"/>
  <c r="V859" i="56"/>
  <c r="V858" i="56"/>
  <c r="V857" i="56"/>
  <c r="V856" i="56"/>
  <c r="V855" i="56"/>
  <c r="V854" i="56"/>
  <c r="V853" i="56"/>
  <c r="V852" i="56"/>
  <c r="V851" i="56"/>
  <c r="V850" i="56"/>
  <c r="V849" i="56"/>
  <c r="V848" i="56"/>
  <c r="V847" i="56"/>
  <c r="V846" i="56"/>
  <c r="V845" i="56"/>
  <c r="V844" i="56"/>
  <c r="V843" i="56"/>
  <c r="V842" i="56"/>
  <c r="V841" i="56"/>
  <c r="V840" i="56"/>
  <c r="V839" i="56"/>
  <c r="V838" i="56"/>
  <c r="V837" i="56"/>
  <c r="V836" i="56"/>
  <c r="V835" i="56"/>
  <c r="V834" i="56"/>
  <c r="V833" i="56"/>
  <c r="V832" i="56"/>
  <c r="V831" i="56"/>
  <c r="V830" i="56"/>
  <c r="V829" i="56"/>
  <c r="V828" i="56"/>
  <c r="V827" i="56"/>
  <c r="V826" i="56"/>
  <c r="V825" i="56"/>
  <c r="V824" i="56"/>
  <c r="V823" i="56"/>
  <c r="V822" i="56"/>
  <c r="V821" i="56"/>
  <c r="V820" i="56"/>
  <c r="V819" i="56"/>
  <c r="V818" i="56"/>
  <c r="V817" i="56"/>
  <c r="V816" i="56"/>
  <c r="V815" i="56"/>
  <c r="V814" i="56"/>
  <c r="V813" i="56"/>
  <c r="V812" i="56"/>
  <c r="V811" i="56"/>
  <c r="V810" i="56"/>
  <c r="V809" i="56"/>
  <c r="V808" i="56"/>
  <c r="V807" i="56"/>
  <c r="V806" i="56"/>
  <c r="V805" i="56"/>
  <c r="V804" i="56"/>
  <c r="V803" i="56"/>
  <c r="V802" i="56"/>
  <c r="V801" i="56"/>
  <c r="V800" i="56"/>
  <c r="V799" i="56"/>
  <c r="V798" i="56"/>
  <c r="V797" i="56"/>
  <c r="V796" i="56"/>
  <c r="V795" i="56"/>
  <c r="V794" i="56"/>
  <c r="V793" i="56"/>
  <c r="V792" i="56"/>
  <c r="V791" i="56"/>
  <c r="V790" i="56"/>
  <c r="V789" i="56"/>
  <c r="V788" i="56"/>
  <c r="V787" i="56"/>
  <c r="V786" i="56"/>
  <c r="V785" i="56"/>
  <c r="V784" i="56"/>
  <c r="V783" i="56"/>
  <c r="V782" i="56"/>
  <c r="V781" i="56"/>
  <c r="V780" i="56"/>
  <c r="V779" i="56"/>
  <c r="V778" i="56"/>
  <c r="V777" i="56"/>
  <c r="V776" i="56"/>
  <c r="V775" i="56"/>
  <c r="V774" i="56"/>
  <c r="V773" i="56"/>
  <c r="V772" i="56"/>
  <c r="V771" i="56"/>
  <c r="V770" i="56"/>
  <c r="V769" i="56"/>
  <c r="V768" i="56"/>
  <c r="V767" i="56"/>
  <c r="V766" i="56"/>
  <c r="V765" i="56"/>
  <c r="V764" i="56"/>
  <c r="V763" i="56"/>
  <c r="V762" i="56"/>
  <c r="V761" i="56"/>
  <c r="V760" i="56"/>
  <c r="V759" i="56"/>
  <c r="V758" i="56"/>
  <c r="V757" i="56"/>
  <c r="V756" i="56"/>
  <c r="V755" i="56"/>
  <c r="V754" i="56"/>
  <c r="V753" i="56"/>
  <c r="V752" i="56"/>
  <c r="V751" i="56"/>
  <c r="V750" i="56"/>
  <c r="V749" i="56"/>
  <c r="V748" i="56"/>
  <c r="V747" i="56"/>
  <c r="V746" i="56"/>
  <c r="V745" i="56"/>
  <c r="V744" i="56"/>
  <c r="V743" i="56"/>
  <c r="V742" i="56"/>
  <c r="V741" i="56"/>
  <c r="V740" i="56"/>
  <c r="V739" i="56"/>
  <c r="V738" i="56"/>
  <c r="V737" i="56"/>
  <c r="V736" i="56"/>
  <c r="V735" i="56"/>
  <c r="V734" i="56"/>
  <c r="V733" i="56"/>
  <c r="V732" i="56"/>
  <c r="V731" i="56"/>
  <c r="V730" i="56"/>
  <c r="V729" i="56"/>
  <c r="V728" i="56"/>
  <c r="V727" i="56"/>
  <c r="V726" i="56"/>
  <c r="V725" i="56"/>
  <c r="V724" i="56"/>
  <c r="V723" i="56"/>
  <c r="V722" i="56"/>
  <c r="V721" i="56"/>
  <c r="V720" i="56"/>
  <c r="V719" i="56"/>
  <c r="V718" i="56"/>
  <c r="V717" i="56"/>
  <c r="V716" i="56"/>
  <c r="V715" i="56"/>
  <c r="V714" i="56"/>
  <c r="V713" i="56"/>
  <c r="V712" i="56"/>
  <c r="V711" i="56"/>
  <c r="V710" i="56"/>
  <c r="V709" i="56"/>
  <c r="V708" i="56"/>
  <c r="V707" i="56"/>
  <c r="V706" i="56"/>
  <c r="V705" i="56"/>
  <c r="V704" i="56"/>
  <c r="V703" i="56"/>
  <c r="V702" i="56"/>
  <c r="V701" i="56"/>
  <c r="V700" i="56"/>
  <c r="V699" i="56"/>
  <c r="V698" i="56"/>
  <c r="V697" i="56"/>
  <c r="V696" i="56"/>
  <c r="V695" i="56"/>
  <c r="V694" i="56"/>
  <c r="V693" i="56"/>
  <c r="V692" i="56"/>
  <c r="V691" i="56"/>
  <c r="V690" i="56"/>
  <c r="V689" i="56"/>
  <c r="V688" i="56"/>
  <c r="V687" i="56"/>
  <c r="V686" i="56"/>
  <c r="V685" i="56"/>
  <c r="V684" i="56"/>
  <c r="V683" i="56"/>
  <c r="V682" i="56"/>
  <c r="V681" i="56"/>
  <c r="V680" i="56"/>
  <c r="V679" i="56"/>
  <c r="V678" i="56"/>
  <c r="V677" i="56"/>
  <c r="V676" i="56"/>
  <c r="V675" i="56"/>
  <c r="V674" i="56"/>
  <c r="V673" i="56"/>
  <c r="V672" i="56"/>
  <c r="V671" i="56"/>
  <c r="V670" i="56"/>
  <c r="V669" i="56"/>
  <c r="V668" i="56"/>
  <c r="V667" i="56"/>
  <c r="V666" i="56"/>
  <c r="V665" i="56"/>
  <c r="V664" i="56"/>
  <c r="V663" i="56"/>
  <c r="V662" i="56"/>
  <c r="V661" i="56"/>
  <c r="V660" i="56"/>
  <c r="V659" i="56"/>
  <c r="V658" i="56"/>
  <c r="V657" i="56"/>
  <c r="V656" i="56"/>
  <c r="V655" i="56"/>
  <c r="V654" i="56"/>
  <c r="V653" i="56"/>
  <c r="V652" i="56"/>
  <c r="V651" i="56"/>
  <c r="V650" i="56"/>
  <c r="V649" i="56"/>
  <c r="V648" i="56"/>
  <c r="V647" i="56"/>
  <c r="V646" i="56"/>
  <c r="V645" i="56"/>
  <c r="V644" i="56"/>
  <c r="V643" i="56"/>
  <c r="V642" i="56"/>
  <c r="V641" i="56"/>
  <c r="V640" i="56"/>
  <c r="V639" i="56"/>
  <c r="V638" i="56"/>
  <c r="V637" i="56"/>
  <c r="V636" i="56"/>
  <c r="V635" i="56"/>
  <c r="V634" i="56"/>
  <c r="V633" i="56"/>
  <c r="V632" i="56"/>
  <c r="V631" i="56"/>
  <c r="V630" i="56"/>
  <c r="V629" i="56"/>
  <c r="V628" i="56"/>
  <c r="V627" i="56"/>
  <c r="V626" i="56"/>
  <c r="V625" i="56"/>
  <c r="V624" i="56"/>
  <c r="V623" i="56"/>
  <c r="V622" i="56"/>
  <c r="V621" i="56"/>
  <c r="V620" i="56"/>
  <c r="V619" i="56"/>
  <c r="V618" i="56"/>
  <c r="V617" i="56"/>
  <c r="V616" i="56"/>
  <c r="V615" i="56"/>
  <c r="V614" i="56"/>
  <c r="V613" i="56"/>
  <c r="V612" i="56"/>
  <c r="V611" i="56"/>
  <c r="V610" i="56"/>
  <c r="V609" i="56"/>
  <c r="V608" i="56"/>
  <c r="V607" i="56"/>
  <c r="V606" i="56"/>
  <c r="V605" i="56"/>
  <c r="V604" i="56"/>
  <c r="V603" i="56"/>
  <c r="V602" i="56"/>
  <c r="V601" i="56"/>
  <c r="V600" i="56"/>
  <c r="V599" i="56"/>
  <c r="V598" i="56"/>
  <c r="V597" i="56"/>
  <c r="V596" i="56"/>
  <c r="V595" i="56"/>
  <c r="V594" i="56"/>
  <c r="V593" i="56"/>
  <c r="V592" i="56"/>
  <c r="V591" i="56"/>
  <c r="V590" i="56"/>
  <c r="V589" i="56"/>
  <c r="V588" i="56"/>
  <c r="V587" i="56"/>
  <c r="V586" i="56"/>
  <c r="V585" i="56"/>
  <c r="V584" i="56"/>
  <c r="V583" i="56"/>
  <c r="V582" i="56"/>
  <c r="V581" i="56"/>
  <c r="V580" i="56"/>
  <c r="V579" i="56"/>
  <c r="V578" i="56"/>
  <c r="V577" i="56"/>
  <c r="V576" i="56"/>
  <c r="V575" i="56"/>
  <c r="V574" i="56"/>
  <c r="V573" i="56"/>
  <c r="V572" i="56"/>
  <c r="V571" i="56"/>
  <c r="V570" i="56"/>
  <c r="V569" i="56"/>
  <c r="V568" i="56"/>
  <c r="V567" i="56"/>
  <c r="V566" i="56"/>
  <c r="V565" i="56"/>
  <c r="V564" i="56"/>
  <c r="V563" i="56"/>
  <c r="V562" i="56"/>
  <c r="V561" i="56"/>
  <c r="V560" i="56"/>
  <c r="V559" i="56"/>
  <c r="V558" i="56"/>
  <c r="V557" i="56"/>
  <c r="V556" i="56"/>
  <c r="V555" i="56"/>
  <c r="V554" i="56"/>
  <c r="V553" i="56"/>
  <c r="V552" i="56"/>
  <c r="V551" i="56"/>
  <c r="V550" i="56"/>
  <c r="V549" i="56"/>
  <c r="V548" i="56"/>
  <c r="V547" i="56"/>
  <c r="V546" i="56"/>
  <c r="V545" i="56"/>
  <c r="V544" i="56"/>
  <c r="V543" i="56"/>
  <c r="V542" i="56"/>
  <c r="V541" i="56"/>
  <c r="V540" i="56"/>
  <c r="V539" i="56"/>
  <c r="V538" i="56"/>
  <c r="V537" i="56"/>
  <c r="V536" i="56"/>
  <c r="V535" i="56"/>
  <c r="V534" i="56"/>
  <c r="V533" i="56"/>
  <c r="V532" i="56"/>
  <c r="V531" i="56"/>
  <c r="V530" i="56"/>
  <c r="V529" i="56"/>
  <c r="V528" i="56"/>
  <c r="V527" i="56"/>
  <c r="V526" i="56"/>
  <c r="V525" i="56"/>
  <c r="V524" i="56"/>
  <c r="V523" i="56"/>
  <c r="V522" i="56"/>
  <c r="V521" i="56"/>
  <c r="V520" i="56"/>
  <c r="V519" i="56"/>
  <c r="V518" i="56"/>
  <c r="V517" i="56"/>
  <c r="V516" i="56"/>
  <c r="V515" i="56"/>
  <c r="V514" i="56"/>
  <c r="V513" i="56"/>
  <c r="V512" i="56"/>
  <c r="V511" i="56"/>
  <c r="V510" i="56"/>
  <c r="V509" i="56"/>
  <c r="V508" i="56"/>
  <c r="V507" i="56"/>
  <c r="V506" i="56"/>
  <c r="V505" i="56"/>
  <c r="V504" i="56"/>
  <c r="V503" i="56"/>
  <c r="V502" i="56"/>
  <c r="V501" i="56"/>
  <c r="V500" i="56"/>
  <c r="V499" i="56"/>
  <c r="V498" i="56"/>
  <c r="V497" i="56"/>
  <c r="V496" i="56"/>
  <c r="V495" i="56"/>
  <c r="V494" i="56"/>
  <c r="V493" i="56"/>
  <c r="V492" i="56"/>
  <c r="V491" i="56"/>
  <c r="V490" i="56"/>
  <c r="V489" i="56"/>
  <c r="V488" i="56"/>
  <c r="V487" i="56"/>
  <c r="V486" i="56"/>
  <c r="V485" i="56"/>
  <c r="V484" i="56"/>
  <c r="V483" i="56"/>
  <c r="V482" i="56"/>
  <c r="V481" i="56"/>
  <c r="V480" i="56"/>
  <c r="V479" i="56"/>
  <c r="V478" i="56"/>
  <c r="V477" i="56"/>
  <c r="V476" i="56"/>
  <c r="V475" i="56"/>
  <c r="V474" i="56"/>
  <c r="V473" i="56"/>
  <c r="V472" i="56"/>
  <c r="V471" i="56"/>
  <c r="V470" i="56"/>
  <c r="V469" i="56"/>
  <c r="V468" i="56"/>
  <c r="V467" i="56"/>
  <c r="V466" i="56"/>
  <c r="V465" i="56"/>
  <c r="V464" i="56"/>
  <c r="V463" i="56"/>
  <c r="V462" i="56"/>
  <c r="V461" i="56"/>
  <c r="V460" i="56"/>
  <c r="V459" i="56"/>
  <c r="V458" i="56"/>
  <c r="V457" i="56"/>
  <c r="V456" i="56"/>
  <c r="V455" i="56"/>
  <c r="V454" i="56"/>
  <c r="V453" i="56"/>
  <c r="V452" i="56"/>
  <c r="V451" i="56"/>
  <c r="V450" i="56"/>
  <c r="V449" i="56"/>
  <c r="V448" i="56"/>
  <c r="V447" i="56"/>
  <c r="V446" i="56"/>
  <c r="V445" i="56"/>
  <c r="V444" i="56"/>
  <c r="V443" i="56"/>
  <c r="V442" i="56"/>
  <c r="V441" i="56"/>
  <c r="V440" i="56"/>
  <c r="V439" i="56"/>
  <c r="V438" i="56"/>
  <c r="V437" i="56"/>
  <c r="V436" i="56"/>
  <c r="V435" i="56"/>
  <c r="V434" i="56"/>
  <c r="V433" i="56"/>
  <c r="V432" i="56"/>
  <c r="V431" i="56"/>
  <c r="V430" i="56"/>
  <c r="V429" i="56"/>
  <c r="V428" i="56"/>
  <c r="V427" i="56"/>
  <c r="V426" i="56"/>
  <c r="V425" i="56"/>
  <c r="V424" i="56"/>
  <c r="V423" i="56"/>
  <c r="V422" i="56"/>
  <c r="V421" i="56"/>
  <c r="V420" i="56"/>
  <c r="V419" i="56"/>
  <c r="V418" i="56"/>
  <c r="V417" i="56"/>
  <c r="V416" i="56"/>
  <c r="V415" i="56"/>
  <c r="V414" i="56"/>
  <c r="V413" i="56"/>
  <c r="V412" i="56"/>
  <c r="V411" i="56"/>
  <c r="V410" i="56"/>
  <c r="V409" i="56"/>
  <c r="V408" i="56"/>
  <c r="V407" i="56"/>
  <c r="V406" i="56"/>
  <c r="V405" i="56"/>
  <c r="V404" i="56"/>
  <c r="V403" i="56"/>
  <c r="V402" i="56"/>
  <c r="V401" i="56"/>
  <c r="V400" i="56"/>
  <c r="V399" i="56"/>
  <c r="V398" i="56"/>
  <c r="V397" i="56"/>
  <c r="V396" i="56"/>
  <c r="V395" i="56"/>
  <c r="V394" i="56"/>
  <c r="V393" i="56"/>
  <c r="V392" i="56"/>
  <c r="V391" i="56"/>
  <c r="V390" i="56"/>
  <c r="V389" i="56"/>
  <c r="V388" i="56"/>
  <c r="V387" i="56"/>
  <c r="V386" i="56"/>
  <c r="V385" i="56"/>
  <c r="V384" i="56"/>
  <c r="V383" i="56"/>
  <c r="V382" i="56"/>
  <c r="V381" i="56"/>
  <c r="V380" i="56"/>
  <c r="V379" i="56"/>
  <c r="V378" i="56"/>
  <c r="V377" i="56"/>
  <c r="V376" i="56"/>
  <c r="V375" i="56"/>
  <c r="V374" i="56"/>
  <c r="V373" i="56"/>
  <c r="V372" i="56"/>
  <c r="V371" i="56"/>
  <c r="V370" i="56"/>
  <c r="V369" i="56"/>
  <c r="V368" i="56"/>
  <c r="V367" i="56"/>
  <c r="V366" i="56"/>
  <c r="V365" i="56"/>
  <c r="V364" i="56"/>
  <c r="V363" i="56"/>
  <c r="V362" i="56"/>
  <c r="V361" i="56"/>
  <c r="V360" i="56"/>
  <c r="V359" i="56"/>
  <c r="V358" i="56"/>
  <c r="V357" i="56"/>
  <c r="V356" i="56"/>
  <c r="V355" i="56"/>
  <c r="V354" i="56"/>
  <c r="V353" i="56"/>
  <c r="V352" i="56"/>
  <c r="V351" i="56"/>
  <c r="V350" i="56"/>
  <c r="V349" i="56"/>
  <c r="V348" i="56"/>
  <c r="V347" i="56"/>
  <c r="V346" i="56"/>
  <c r="V345" i="56"/>
  <c r="V344" i="56"/>
  <c r="V343" i="56"/>
  <c r="V342" i="56"/>
  <c r="V341" i="56"/>
  <c r="V340" i="56"/>
  <c r="V339" i="56"/>
  <c r="V338" i="56"/>
  <c r="V337" i="56"/>
  <c r="V336" i="56"/>
  <c r="V335" i="56"/>
  <c r="V334" i="56"/>
  <c r="V333" i="56"/>
  <c r="V332" i="56"/>
  <c r="V331" i="56"/>
  <c r="V330" i="56"/>
  <c r="V329" i="56"/>
  <c r="V328" i="56"/>
  <c r="V327" i="56"/>
  <c r="V326" i="56"/>
  <c r="V325" i="56"/>
  <c r="V324" i="56"/>
  <c r="V323" i="56"/>
  <c r="V322" i="56"/>
  <c r="V321" i="56"/>
  <c r="V320" i="56"/>
  <c r="V319" i="56"/>
  <c r="V318" i="56"/>
  <c r="V317" i="56"/>
  <c r="V316" i="56"/>
  <c r="V315" i="56"/>
  <c r="V314" i="56"/>
  <c r="V313" i="56"/>
  <c r="V312" i="56"/>
  <c r="V311" i="56"/>
  <c r="V310" i="56"/>
  <c r="V309" i="56"/>
  <c r="V308" i="56"/>
  <c r="V307" i="56"/>
  <c r="V306" i="56"/>
  <c r="V305" i="56"/>
  <c r="V304" i="56"/>
  <c r="V303" i="56"/>
  <c r="V302" i="56"/>
  <c r="V301" i="56"/>
  <c r="V300" i="56"/>
  <c r="V299" i="56"/>
  <c r="V298" i="56"/>
  <c r="V297" i="56"/>
  <c r="V296" i="56"/>
  <c r="V295" i="56"/>
  <c r="V294" i="56"/>
  <c r="V293" i="56"/>
  <c r="V292" i="56"/>
  <c r="V291" i="56"/>
  <c r="V290" i="56"/>
  <c r="V289" i="56"/>
  <c r="V288" i="56"/>
  <c r="V287" i="56"/>
  <c r="V286" i="56"/>
  <c r="V285" i="56"/>
  <c r="V284" i="56"/>
  <c r="V283" i="56"/>
  <c r="V282" i="56"/>
  <c r="V281" i="56"/>
  <c r="V280" i="56"/>
  <c r="V279" i="56"/>
  <c r="V278" i="56"/>
  <c r="V277" i="56"/>
  <c r="V276" i="56"/>
  <c r="V275" i="56"/>
  <c r="V274" i="56"/>
  <c r="V273" i="56"/>
  <c r="V272" i="56"/>
  <c r="V271" i="56"/>
  <c r="V270" i="56"/>
  <c r="V269" i="56"/>
  <c r="V268" i="56"/>
  <c r="V267" i="56"/>
  <c r="V266" i="56"/>
  <c r="V265" i="56"/>
  <c r="V264" i="56"/>
  <c r="V263" i="56"/>
  <c r="V262" i="56"/>
  <c r="V261" i="56"/>
  <c r="V260" i="56"/>
  <c r="V259" i="56"/>
  <c r="V258" i="56"/>
  <c r="V257" i="56"/>
  <c r="V256" i="56"/>
  <c r="V255" i="56"/>
  <c r="V254" i="56"/>
  <c r="V253" i="56"/>
  <c r="V252" i="56"/>
  <c r="V251" i="56"/>
  <c r="V250" i="56"/>
  <c r="V249" i="56"/>
  <c r="V248" i="56"/>
  <c r="V247" i="56"/>
  <c r="V246" i="56"/>
  <c r="V245" i="56"/>
  <c r="V244" i="56"/>
  <c r="V243" i="56"/>
  <c r="V242" i="56"/>
  <c r="V241" i="56"/>
  <c r="V240" i="56"/>
  <c r="V239" i="56"/>
  <c r="V238" i="56"/>
  <c r="V237" i="56"/>
  <c r="V236" i="56"/>
  <c r="V235" i="56"/>
  <c r="V234" i="56"/>
  <c r="V233" i="56"/>
  <c r="V232" i="56"/>
  <c r="V231" i="56"/>
  <c r="V230" i="56"/>
  <c r="V229" i="56"/>
  <c r="V228" i="56"/>
  <c r="V227" i="56"/>
  <c r="V226" i="56"/>
  <c r="V225" i="56"/>
  <c r="V224" i="56"/>
  <c r="V223" i="56"/>
  <c r="V222" i="56"/>
  <c r="V221" i="56"/>
  <c r="V220" i="56"/>
  <c r="V219" i="56"/>
  <c r="V218" i="56"/>
  <c r="V217" i="56"/>
  <c r="V216" i="56"/>
  <c r="V215" i="56"/>
  <c r="V214" i="56"/>
  <c r="V213" i="56"/>
  <c r="V212" i="56"/>
  <c r="V211" i="56"/>
  <c r="V210" i="56"/>
  <c r="V209" i="56"/>
  <c r="V208" i="56"/>
  <c r="V207" i="56"/>
  <c r="V206" i="56"/>
  <c r="V205" i="56"/>
  <c r="V204" i="56"/>
  <c r="V203" i="56"/>
  <c r="V202" i="56"/>
  <c r="V201" i="56"/>
  <c r="V200" i="56"/>
  <c r="V199" i="56"/>
  <c r="V198" i="56"/>
  <c r="V197" i="56"/>
  <c r="V196" i="56"/>
  <c r="V195" i="56"/>
  <c r="V194" i="56"/>
  <c r="V193" i="56"/>
  <c r="V192" i="56"/>
  <c r="V191" i="56"/>
  <c r="V190" i="56"/>
  <c r="V189" i="56"/>
  <c r="V188" i="56"/>
  <c r="V187" i="56"/>
  <c r="V186" i="56"/>
  <c r="V185" i="56"/>
  <c r="V184" i="56"/>
  <c r="V183" i="56"/>
  <c r="V182" i="56"/>
  <c r="V181" i="56"/>
  <c r="V180" i="56"/>
  <c r="V179" i="56"/>
  <c r="V178" i="56"/>
  <c r="V177" i="56"/>
  <c r="V176" i="56"/>
  <c r="V175" i="56"/>
  <c r="V174" i="56"/>
  <c r="V173" i="56"/>
  <c r="V172" i="56"/>
  <c r="V171" i="56"/>
  <c r="V170" i="56"/>
  <c r="V169" i="56"/>
  <c r="V168" i="56"/>
  <c r="V166" i="56"/>
  <c r="V165" i="56"/>
  <c r="V164" i="56"/>
  <c r="V163" i="56"/>
  <c r="V162" i="56"/>
  <c r="V161" i="56"/>
  <c r="V160" i="56"/>
  <c r="V159" i="56"/>
  <c r="V158" i="56"/>
  <c r="V157" i="56"/>
  <c r="V156" i="56"/>
  <c r="V155" i="56"/>
  <c r="V154" i="56"/>
  <c r="V153" i="56"/>
  <c r="V152" i="56"/>
  <c r="V151" i="56"/>
  <c r="V150" i="56"/>
  <c r="V149" i="56"/>
  <c r="V148" i="56"/>
  <c r="V147" i="56"/>
  <c r="V146" i="56"/>
  <c r="V145" i="56"/>
  <c r="V144" i="56"/>
  <c r="V143" i="56"/>
  <c r="V142" i="56"/>
  <c r="V141" i="56"/>
  <c r="V140" i="56"/>
  <c r="V139" i="56"/>
  <c r="V138" i="56"/>
  <c r="V137" i="56"/>
  <c r="V136" i="56"/>
  <c r="V135" i="56"/>
  <c r="V134" i="56"/>
  <c r="V133" i="56"/>
  <c r="V132" i="56"/>
  <c r="V131" i="56"/>
  <c r="V130" i="56"/>
  <c r="V129" i="56"/>
  <c r="V128" i="56"/>
  <c r="V127" i="56"/>
  <c r="V126" i="56"/>
  <c r="V125" i="56"/>
  <c r="V124" i="56"/>
  <c r="V123" i="56"/>
  <c r="V122" i="56"/>
  <c r="V121" i="56"/>
  <c r="V120" i="56"/>
  <c r="V119" i="56"/>
  <c r="V118" i="56"/>
  <c r="V117" i="56"/>
  <c r="V116" i="56"/>
  <c r="V115" i="56"/>
  <c r="V114" i="56"/>
  <c r="V113" i="56"/>
  <c r="V112" i="56"/>
  <c r="V111" i="56"/>
  <c r="V110" i="56"/>
  <c r="V109" i="56"/>
  <c r="V108" i="56"/>
  <c r="V107" i="56"/>
  <c r="V106" i="56"/>
  <c r="V105" i="56"/>
  <c r="V104" i="56"/>
  <c r="V103" i="56"/>
  <c r="V102" i="56"/>
  <c r="V101" i="56"/>
  <c r="V100" i="56"/>
  <c r="V99" i="56"/>
  <c r="V98" i="56"/>
  <c r="V97" i="56"/>
  <c r="V96" i="56"/>
  <c r="V95" i="56"/>
  <c r="V94" i="56"/>
  <c r="V93" i="56"/>
  <c r="V92" i="56"/>
  <c r="V91" i="56"/>
  <c r="V90" i="56"/>
  <c r="V89" i="56"/>
  <c r="V88" i="56"/>
  <c r="V87" i="56"/>
  <c r="V86" i="56"/>
  <c r="V85" i="56"/>
  <c r="V84" i="56"/>
  <c r="V83" i="56"/>
  <c r="V82" i="56"/>
  <c r="V81" i="56"/>
  <c r="V80" i="56"/>
  <c r="V79" i="56"/>
  <c r="V78" i="56"/>
  <c r="V77" i="56"/>
  <c r="V76" i="56"/>
  <c r="V75" i="56"/>
  <c r="V74" i="56"/>
  <c r="V73" i="56"/>
  <c r="V72" i="56"/>
  <c r="V57" i="56"/>
  <c r="V70" i="56"/>
  <c r="V68" i="56"/>
  <c r="V63" i="56"/>
  <c r="V62" i="56"/>
  <c r="V58" i="56"/>
  <c r="V54" i="56"/>
  <c r="V52" i="56"/>
  <c r="V47" i="56"/>
  <c r="V46" i="56"/>
  <c r="V42" i="56"/>
  <c r="V402" i="51"/>
  <c r="V403" i="51"/>
  <c r="V404" i="51"/>
  <c r="V405" i="51"/>
  <c r="V406" i="51"/>
  <c r="V407" i="51"/>
  <c r="V408" i="51"/>
  <c r="V409" i="51"/>
  <c r="V410" i="51"/>
  <c r="V411" i="51"/>
  <c r="V412" i="51"/>
  <c r="V413" i="51"/>
  <c r="V414" i="51"/>
  <c r="V415" i="51"/>
  <c r="V416" i="51"/>
  <c r="V417" i="51"/>
  <c r="V418" i="51"/>
  <c r="V419" i="51"/>
  <c r="V420" i="51"/>
  <c r="V421" i="51"/>
  <c r="V422" i="51"/>
  <c r="V423" i="51"/>
  <c r="V424" i="51"/>
  <c r="V425" i="51"/>
  <c r="V426" i="51"/>
  <c r="V427" i="51"/>
  <c r="V428" i="51"/>
  <c r="V429" i="51"/>
  <c r="V430" i="51"/>
  <c r="V431" i="51"/>
  <c r="V432" i="51"/>
  <c r="V433" i="51"/>
  <c r="V434" i="51"/>
  <c r="V435" i="51"/>
  <c r="V436" i="51"/>
  <c r="V437" i="51"/>
  <c r="V438" i="51"/>
  <c r="V439" i="51"/>
  <c r="V440" i="51"/>
  <c r="V441" i="51"/>
  <c r="V442" i="51"/>
  <c r="V443" i="51"/>
  <c r="V444" i="51"/>
  <c r="V445" i="51"/>
  <c r="V446" i="51"/>
  <c r="V447" i="51"/>
  <c r="V448" i="51"/>
  <c r="V449" i="51"/>
  <c r="V450" i="51"/>
  <c r="V451" i="51"/>
  <c r="V452" i="51"/>
  <c r="V453" i="51"/>
  <c r="V454" i="51"/>
  <c r="V455" i="51"/>
  <c r="V456" i="51"/>
  <c r="V457" i="51"/>
  <c r="V458" i="51"/>
  <c r="V459" i="51"/>
  <c r="V460" i="51"/>
  <c r="V461" i="51"/>
  <c r="V462" i="51"/>
  <c r="V463" i="51"/>
  <c r="V464" i="51"/>
  <c r="V465" i="51"/>
  <c r="V466" i="51"/>
  <c r="V467" i="51"/>
  <c r="V468" i="51"/>
  <c r="V469" i="51"/>
  <c r="V470" i="51"/>
  <c r="V471" i="51"/>
  <c r="V472" i="51"/>
  <c r="V473" i="51"/>
  <c r="V474" i="51"/>
  <c r="V475" i="51"/>
  <c r="V476" i="51"/>
  <c r="V477" i="51"/>
  <c r="V478" i="51"/>
  <c r="V479" i="51"/>
  <c r="V480" i="51"/>
  <c r="V481" i="51"/>
  <c r="V482" i="51"/>
  <c r="V483" i="51"/>
  <c r="V484" i="51"/>
  <c r="V485" i="51"/>
  <c r="V486" i="51"/>
  <c r="V487" i="51"/>
  <c r="V488" i="51"/>
  <c r="V489" i="51"/>
  <c r="V490" i="51"/>
  <c r="V491" i="51"/>
  <c r="V492" i="51"/>
  <c r="V493" i="51"/>
  <c r="V494" i="51"/>
  <c r="V495" i="51"/>
  <c r="V496" i="51"/>
  <c r="V497" i="51"/>
  <c r="V498" i="51"/>
  <c r="V499" i="51"/>
  <c r="V500" i="51"/>
  <c r="V501" i="51"/>
  <c r="V502" i="51"/>
  <c r="V503" i="51"/>
  <c r="V504" i="51"/>
  <c r="V505" i="51"/>
  <c r="V506" i="51"/>
  <c r="V507" i="51"/>
  <c r="V508" i="51"/>
  <c r="V509" i="51"/>
  <c r="V510" i="51"/>
  <c r="V511" i="51"/>
  <c r="V512" i="51"/>
  <c r="V513" i="51"/>
  <c r="V514" i="51"/>
  <c r="V515" i="51"/>
  <c r="V516" i="51"/>
  <c r="V517" i="51"/>
  <c r="V518" i="51"/>
  <c r="V519" i="51"/>
  <c r="V520" i="51"/>
  <c r="V521" i="51"/>
  <c r="V522" i="51"/>
  <c r="V523" i="51"/>
  <c r="V524" i="51"/>
  <c r="V525" i="51"/>
  <c r="V526" i="51"/>
  <c r="V527" i="51"/>
  <c r="V528" i="51"/>
  <c r="V529" i="51"/>
  <c r="V530" i="51"/>
  <c r="V531" i="51"/>
  <c r="V532" i="51"/>
  <c r="V533" i="51"/>
  <c r="V534" i="51"/>
  <c r="V535" i="51"/>
  <c r="V536" i="51"/>
  <c r="V537" i="51"/>
  <c r="V538" i="51"/>
  <c r="V539" i="51"/>
  <c r="V540" i="51"/>
  <c r="V541" i="51"/>
  <c r="V542" i="51"/>
  <c r="V543" i="51"/>
  <c r="V544" i="51"/>
  <c r="V545" i="51"/>
  <c r="V546" i="51"/>
  <c r="V547" i="51"/>
  <c r="V548" i="51"/>
  <c r="V549" i="51"/>
  <c r="V550" i="51"/>
  <c r="V551" i="51"/>
  <c r="V552" i="51"/>
  <c r="V553" i="51"/>
  <c r="V554" i="51"/>
  <c r="V555" i="51"/>
  <c r="V556" i="51"/>
  <c r="V557" i="51"/>
  <c r="V558" i="51"/>
  <c r="V559" i="51"/>
  <c r="V560" i="51"/>
  <c r="V561" i="51"/>
  <c r="V562" i="51"/>
  <c r="V563" i="51"/>
  <c r="V564" i="51"/>
  <c r="V565" i="51"/>
  <c r="V566" i="51"/>
  <c r="V567" i="51"/>
  <c r="V568" i="51"/>
  <c r="V569" i="51"/>
  <c r="V570" i="51"/>
  <c r="V571" i="51"/>
  <c r="V572" i="51"/>
  <c r="V573" i="51"/>
  <c r="V574" i="51"/>
  <c r="V575" i="51"/>
  <c r="V576" i="51"/>
  <c r="V577" i="51"/>
  <c r="V578" i="51"/>
  <c r="V579" i="51"/>
  <c r="V580" i="51"/>
  <c r="V581" i="51"/>
  <c r="V582" i="51"/>
  <c r="V583" i="51"/>
  <c r="V584" i="51"/>
  <c r="V585" i="51"/>
  <c r="V586" i="51"/>
  <c r="V587" i="51"/>
  <c r="V588" i="51"/>
  <c r="V589" i="51"/>
  <c r="V590" i="51"/>
  <c r="V591" i="51"/>
  <c r="V592" i="51"/>
  <c r="V593" i="51"/>
  <c r="V594" i="51"/>
  <c r="V595" i="51"/>
  <c r="V596" i="51"/>
  <c r="V597" i="51"/>
  <c r="V598" i="51"/>
  <c r="V599" i="51"/>
  <c r="V600" i="51"/>
  <c r="V601" i="51"/>
  <c r="V602" i="51"/>
  <c r="V603" i="51"/>
  <c r="V604" i="51"/>
  <c r="V605" i="51"/>
  <c r="V606" i="51"/>
  <c r="V607" i="51"/>
  <c r="V608" i="51"/>
  <c r="V609" i="51"/>
  <c r="V610" i="51"/>
  <c r="V611" i="51"/>
  <c r="V612" i="51"/>
  <c r="V613" i="51"/>
  <c r="V614" i="51"/>
  <c r="V615" i="51"/>
  <c r="V616" i="51"/>
  <c r="V617" i="51"/>
  <c r="V618" i="51"/>
  <c r="V619" i="51"/>
  <c r="V620" i="51"/>
  <c r="V621" i="51"/>
  <c r="V622" i="51"/>
  <c r="V623" i="51"/>
  <c r="V624" i="51"/>
  <c r="V625" i="51"/>
  <c r="V626" i="51"/>
  <c r="V627" i="51"/>
  <c r="V628" i="51"/>
  <c r="V629" i="51"/>
  <c r="V630" i="51"/>
  <c r="V631" i="51"/>
  <c r="V632" i="51"/>
  <c r="V633" i="51"/>
  <c r="V634" i="51"/>
  <c r="V635" i="51"/>
  <c r="V636" i="51"/>
  <c r="V637" i="51"/>
  <c r="V638" i="51"/>
  <c r="V639" i="51"/>
  <c r="V640" i="51"/>
  <c r="V641" i="51"/>
  <c r="V642" i="51"/>
  <c r="V643" i="51"/>
  <c r="V644" i="51"/>
  <c r="V645" i="51"/>
  <c r="V646" i="51"/>
  <c r="V647" i="51"/>
  <c r="V648" i="51"/>
  <c r="V649" i="51"/>
  <c r="V650" i="51"/>
  <c r="V651" i="51"/>
  <c r="V652" i="51"/>
  <c r="V653" i="51"/>
  <c r="V654" i="51"/>
  <c r="V655" i="51"/>
  <c r="V656" i="51"/>
  <c r="V657" i="51"/>
  <c r="V658" i="51"/>
  <c r="V659" i="51"/>
  <c r="V660" i="51"/>
  <c r="V661" i="51"/>
  <c r="V662" i="51"/>
  <c r="V663" i="51"/>
  <c r="V664" i="51"/>
  <c r="V665" i="51"/>
  <c r="V666" i="51"/>
  <c r="V667" i="51"/>
  <c r="V668" i="51"/>
  <c r="V669" i="51"/>
  <c r="V670" i="51"/>
  <c r="V671" i="51"/>
  <c r="V672" i="51"/>
  <c r="V673" i="51"/>
  <c r="V674" i="51"/>
  <c r="V675" i="51"/>
  <c r="V676" i="51"/>
  <c r="V677" i="51"/>
  <c r="V678" i="51"/>
  <c r="V679" i="51"/>
  <c r="V680" i="51"/>
  <c r="V681" i="51"/>
  <c r="V682" i="51"/>
  <c r="V683" i="51"/>
  <c r="V684" i="51"/>
  <c r="V685" i="51"/>
  <c r="V686" i="51"/>
  <c r="V687" i="51"/>
  <c r="V688" i="51"/>
  <c r="V689" i="51"/>
  <c r="V690" i="51"/>
  <c r="V691" i="51"/>
  <c r="V692" i="51"/>
  <c r="V693" i="51"/>
  <c r="V694" i="51"/>
  <c r="V695" i="51"/>
  <c r="V696" i="51"/>
  <c r="V697" i="51"/>
  <c r="V698" i="51"/>
  <c r="V699" i="51"/>
  <c r="V700" i="51"/>
  <c r="V701" i="51"/>
  <c r="V702" i="51"/>
  <c r="V703" i="51"/>
  <c r="V704" i="51"/>
  <c r="V705" i="51"/>
  <c r="V706" i="51"/>
  <c r="V707" i="51"/>
  <c r="V708" i="51"/>
  <c r="V709" i="51"/>
  <c r="V710" i="51"/>
  <c r="V711" i="51"/>
  <c r="V712" i="51"/>
  <c r="V713" i="51"/>
  <c r="V714" i="51"/>
  <c r="V715" i="51"/>
  <c r="V716" i="51"/>
  <c r="V717" i="51"/>
  <c r="V718" i="51"/>
  <c r="V719" i="51"/>
  <c r="V720" i="51"/>
  <c r="V721" i="51"/>
  <c r="V722" i="51"/>
  <c r="V723" i="51"/>
  <c r="V724" i="51"/>
  <c r="V725" i="51"/>
  <c r="V726" i="51"/>
  <c r="V727" i="51"/>
  <c r="V728" i="51"/>
  <c r="V729" i="51"/>
  <c r="V730" i="51"/>
  <c r="V731" i="51"/>
  <c r="V732" i="51"/>
  <c r="V733" i="51"/>
  <c r="V734" i="51"/>
  <c r="V735" i="51"/>
  <c r="V736" i="51"/>
  <c r="V737" i="51"/>
  <c r="V738" i="51"/>
  <c r="V739" i="51"/>
  <c r="V740" i="51"/>
  <c r="V741" i="51"/>
  <c r="V742" i="51"/>
  <c r="V743" i="51"/>
  <c r="V744" i="51"/>
  <c r="V745" i="51"/>
  <c r="V746" i="51"/>
  <c r="V747" i="51"/>
  <c r="V748" i="51"/>
  <c r="V749" i="51"/>
  <c r="V750" i="51"/>
  <c r="V751" i="51"/>
  <c r="V752" i="51"/>
  <c r="V753" i="51"/>
  <c r="V754" i="51"/>
  <c r="V755" i="51"/>
  <c r="V756" i="51"/>
  <c r="V757" i="51"/>
  <c r="V758" i="51"/>
  <c r="V759" i="51"/>
  <c r="V760" i="51"/>
  <c r="V761" i="51"/>
  <c r="V762" i="51"/>
  <c r="V763" i="51"/>
  <c r="V764" i="51"/>
  <c r="V765" i="51"/>
  <c r="V766" i="51"/>
  <c r="V767" i="51"/>
  <c r="V768" i="51"/>
  <c r="V769" i="51"/>
  <c r="V770" i="51"/>
  <c r="V771" i="51"/>
  <c r="V772" i="51"/>
  <c r="V773" i="51"/>
  <c r="V774" i="51"/>
  <c r="V775" i="51"/>
  <c r="V776" i="51"/>
  <c r="V777" i="51"/>
  <c r="V778" i="51"/>
  <c r="V779" i="51"/>
  <c r="V780" i="51"/>
  <c r="V781" i="51"/>
  <c r="V782" i="51"/>
  <c r="V783" i="51"/>
  <c r="V784" i="51"/>
  <c r="V785" i="51"/>
  <c r="V786" i="51"/>
  <c r="V787" i="51"/>
  <c r="V788" i="51"/>
  <c r="V789" i="51"/>
  <c r="V790" i="51"/>
  <c r="V791" i="51"/>
  <c r="V792" i="51"/>
  <c r="V793" i="51"/>
  <c r="V794" i="51"/>
  <c r="V795" i="51"/>
  <c r="V796" i="51"/>
  <c r="V797" i="51"/>
  <c r="V798" i="51"/>
  <c r="V799" i="51"/>
  <c r="V800" i="51"/>
  <c r="V801" i="51"/>
  <c r="V802" i="51"/>
  <c r="V803" i="51"/>
  <c r="V804" i="51"/>
  <c r="V805" i="51"/>
  <c r="V806" i="51"/>
  <c r="V807" i="51"/>
  <c r="V808" i="51"/>
  <c r="V809" i="51"/>
  <c r="V810" i="51"/>
  <c r="V811" i="51"/>
  <c r="V812" i="51"/>
  <c r="V813" i="51"/>
  <c r="V814" i="51"/>
  <c r="V815" i="51"/>
  <c r="V816" i="51"/>
  <c r="V817" i="51"/>
  <c r="V818" i="51"/>
  <c r="V819" i="51"/>
  <c r="V820" i="51"/>
  <c r="V821" i="51"/>
  <c r="V822" i="51"/>
  <c r="V823" i="51"/>
  <c r="V824" i="51"/>
  <c r="V825" i="51"/>
  <c r="V826" i="51"/>
  <c r="V827" i="51"/>
  <c r="V828" i="51"/>
  <c r="V829" i="51"/>
  <c r="V830" i="51"/>
  <c r="V831" i="51"/>
  <c r="V832" i="51"/>
  <c r="V833" i="51"/>
  <c r="V834" i="51"/>
  <c r="V835" i="51"/>
  <c r="V836" i="51"/>
  <c r="V837" i="51"/>
  <c r="V838" i="51"/>
  <c r="V839" i="51"/>
  <c r="V840" i="51"/>
  <c r="V841" i="51"/>
  <c r="V842" i="51"/>
  <c r="V843" i="51"/>
  <c r="V844" i="51"/>
  <c r="V845" i="51"/>
  <c r="V846" i="51"/>
  <c r="V847" i="51"/>
  <c r="V848" i="51"/>
  <c r="V849" i="51"/>
  <c r="V850" i="51"/>
  <c r="V851" i="51"/>
  <c r="V852" i="51"/>
  <c r="V853" i="51"/>
  <c r="V854" i="51"/>
  <c r="V855" i="51"/>
  <c r="V856" i="51"/>
  <c r="V857" i="51"/>
  <c r="V858" i="51"/>
  <c r="V859" i="51"/>
  <c r="V860" i="51"/>
  <c r="V861" i="51"/>
  <c r="V862" i="51"/>
  <c r="V863" i="51"/>
  <c r="V864" i="51"/>
  <c r="V865" i="51"/>
  <c r="V866" i="51"/>
  <c r="V867" i="51"/>
  <c r="V868" i="51"/>
  <c r="V869" i="51"/>
  <c r="V870" i="51"/>
  <c r="V871" i="51"/>
  <c r="V872" i="51"/>
  <c r="V873" i="51"/>
  <c r="V874" i="51"/>
  <c r="V875" i="51"/>
  <c r="V876" i="51"/>
  <c r="V877" i="51"/>
  <c r="V878" i="51"/>
  <c r="V879" i="51"/>
  <c r="V880" i="51"/>
  <c r="V881" i="51"/>
  <c r="V882" i="51"/>
  <c r="V883" i="51"/>
  <c r="V884" i="51"/>
  <c r="V885" i="51"/>
  <c r="V886" i="51"/>
  <c r="V887" i="51"/>
  <c r="V888" i="51"/>
  <c r="V889" i="51"/>
  <c r="V890" i="51"/>
  <c r="V891" i="51"/>
  <c r="V892" i="51"/>
  <c r="V893" i="51"/>
  <c r="V894" i="51"/>
  <c r="V895" i="51"/>
  <c r="V896" i="51"/>
  <c r="V897" i="51"/>
  <c r="V898" i="51"/>
  <c r="V899" i="51"/>
  <c r="V900" i="51"/>
  <c r="V901" i="51"/>
  <c r="V902" i="51"/>
  <c r="V903" i="51"/>
  <c r="V904" i="51"/>
  <c r="V905" i="51"/>
  <c r="V906" i="51"/>
  <c r="V907" i="51"/>
  <c r="V908" i="51"/>
  <c r="V909" i="51"/>
  <c r="V910" i="51"/>
  <c r="V911" i="51"/>
  <c r="V912" i="51"/>
  <c r="V913" i="51"/>
  <c r="V914" i="51"/>
  <c r="V915" i="51"/>
  <c r="V916" i="51"/>
  <c r="V917" i="51"/>
  <c r="V918" i="51"/>
  <c r="V919" i="51"/>
  <c r="V920" i="51"/>
  <c r="V921" i="51"/>
  <c r="V922" i="51"/>
  <c r="V923" i="51"/>
  <c r="V924" i="51"/>
  <c r="V925" i="51"/>
  <c r="V926" i="51"/>
  <c r="V927" i="51"/>
  <c r="V928" i="51"/>
  <c r="V929" i="51"/>
  <c r="V930" i="51"/>
  <c r="V931" i="51"/>
  <c r="V932" i="51"/>
  <c r="V933" i="51"/>
  <c r="V934" i="51"/>
  <c r="V935" i="51"/>
  <c r="V936" i="51"/>
  <c r="V937" i="51"/>
  <c r="V938" i="51"/>
  <c r="V939" i="51"/>
  <c r="V940" i="51"/>
  <c r="V941" i="51"/>
  <c r="V942" i="51"/>
  <c r="V943" i="51"/>
  <c r="V944" i="51"/>
  <c r="V945" i="51"/>
  <c r="V946" i="51"/>
  <c r="V947" i="51"/>
  <c r="V948" i="51"/>
  <c r="V949" i="51"/>
  <c r="V950" i="51"/>
  <c r="V951" i="51"/>
  <c r="V952" i="51"/>
  <c r="V953" i="51"/>
  <c r="V954" i="51"/>
  <c r="V955" i="51"/>
  <c r="V956" i="51"/>
  <c r="V957" i="51"/>
  <c r="V958" i="51"/>
  <c r="V959" i="51"/>
  <c r="V960" i="51"/>
  <c r="V961" i="51"/>
  <c r="V962" i="51"/>
  <c r="V963" i="51"/>
  <c r="V964" i="51"/>
  <c r="V965" i="51"/>
  <c r="V966" i="51"/>
  <c r="V967" i="51"/>
  <c r="V968" i="51"/>
  <c r="V969" i="51"/>
  <c r="V970" i="51"/>
  <c r="V971" i="51"/>
  <c r="V972" i="51"/>
  <c r="V973" i="51"/>
  <c r="V974" i="51"/>
  <c r="V975" i="51"/>
  <c r="V976" i="51"/>
  <c r="V977" i="51"/>
  <c r="V978" i="51"/>
  <c r="V979" i="51"/>
  <c r="V980" i="51"/>
  <c r="V981" i="51"/>
  <c r="V982" i="51"/>
  <c r="V983" i="51"/>
  <c r="V984" i="51"/>
  <c r="V985" i="51"/>
  <c r="V986" i="51"/>
  <c r="V987" i="51"/>
  <c r="V988" i="51"/>
  <c r="V989" i="51"/>
  <c r="V990" i="51"/>
  <c r="V991" i="51"/>
  <c r="V992" i="51"/>
  <c r="V993" i="51"/>
  <c r="V994" i="51"/>
  <c r="V995" i="51"/>
  <c r="V996" i="51"/>
  <c r="V997" i="51"/>
  <c r="V998" i="51"/>
  <c r="V999" i="51"/>
  <c r="V1000" i="51"/>
  <c r="V1001" i="51"/>
  <c r="V1002" i="51"/>
  <c r="V1003" i="51"/>
  <c r="V1004" i="51"/>
  <c r="V1005" i="51"/>
  <c r="V1006" i="51"/>
  <c r="V1007" i="51"/>
  <c r="V1008" i="51"/>
  <c r="V1009" i="51"/>
  <c r="V1010" i="51"/>
  <c r="V1011" i="51"/>
  <c r="V1012" i="51"/>
  <c r="V1013" i="51"/>
  <c r="V1014" i="51"/>
  <c r="V1015" i="51"/>
  <c r="V1016" i="51"/>
  <c r="V1017" i="51"/>
  <c r="V1018" i="51"/>
  <c r="V1019" i="51"/>
  <c r="V1020" i="51"/>
  <c r="V1021" i="51"/>
  <c r="V1022" i="51"/>
  <c r="V1023" i="51"/>
  <c r="V1024" i="51"/>
  <c r="V1025" i="51"/>
  <c r="V1026" i="51"/>
  <c r="V1027" i="51"/>
  <c r="V1028" i="51"/>
  <c r="V1029" i="51"/>
  <c r="V1030" i="51"/>
  <c r="V1031" i="51"/>
  <c r="V1032" i="51"/>
  <c r="V1033" i="51"/>
  <c r="V1034" i="51"/>
  <c r="V1035" i="51"/>
  <c r="V1036" i="51"/>
  <c r="V1037" i="51"/>
  <c r="V1038" i="51"/>
  <c r="V1039" i="51"/>
  <c r="V1040" i="51"/>
  <c r="V1041" i="51"/>
  <c r="V1042" i="51"/>
  <c r="V1043" i="51"/>
  <c r="V1044" i="51"/>
  <c r="V1045" i="51"/>
  <c r="V1046" i="51"/>
  <c r="V1047" i="51"/>
  <c r="V1048" i="51"/>
  <c r="V1049" i="51"/>
  <c r="V1050" i="51"/>
  <c r="V1051" i="51"/>
  <c r="V1052" i="51"/>
  <c r="V1053" i="51"/>
  <c r="V1054" i="51"/>
  <c r="V1055" i="51"/>
  <c r="V1056" i="51"/>
  <c r="V1057" i="51"/>
  <c r="V1058" i="51"/>
  <c r="V1059" i="51"/>
  <c r="V1060" i="51"/>
  <c r="V1061" i="51"/>
  <c r="V1062" i="51"/>
  <c r="V1063" i="51"/>
  <c r="V1064" i="51"/>
  <c r="V1065" i="51"/>
  <c r="V1066" i="51"/>
  <c r="V1067" i="51"/>
  <c r="V1068" i="51"/>
  <c r="V1069" i="51"/>
  <c r="V1070" i="51"/>
  <c r="V1071" i="51"/>
  <c r="V1072" i="51"/>
  <c r="V1073" i="51"/>
  <c r="V1074" i="51"/>
  <c r="V1075" i="51"/>
  <c r="V1076" i="51"/>
  <c r="V1077" i="51"/>
  <c r="V1078" i="51"/>
  <c r="V1079" i="51"/>
  <c r="V1080" i="51"/>
  <c r="V1081" i="51"/>
  <c r="V1082" i="51"/>
  <c r="V1083" i="51"/>
  <c r="V1084" i="51"/>
  <c r="V1085" i="51"/>
  <c r="V1086" i="51"/>
  <c r="V1087" i="51"/>
  <c r="V1088" i="51"/>
  <c r="V1089" i="51"/>
  <c r="V1090" i="51"/>
  <c r="V1091" i="51"/>
  <c r="V1092" i="51"/>
  <c r="V1093" i="51"/>
  <c r="V1094" i="51"/>
  <c r="V1095" i="51"/>
  <c r="V1096" i="51"/>
  <c r="V1097" i="51"/>
  <c r="V1098" i="51"/>
  <c r="V1099" i="51"/>
  <c r="V1100" i="51"/>
  <c r="V1101" i="51"/>
  <c r="V1102" i="51"/>
  <c r="V1103" i="51"/>
  <c r="V1104" i="51"/>
  <c r="V1105" i="51"/>
  <c r="V1106" i="51"/>
  <c r="V1107" i="51"/>
  <c r="V1108" i="51"/>
  <c r="V1109" i="51"/>
  <c r="V1110" i="51"/>
  <c r="V1111" i="51"/>
  <c r="V1112" i="51"/>
  <c r="V1113" i="51"/>
  <c r="V1114" i="51"/>
  <c r="V1115" i="51"/>
  <c r="V1116" i="51"/>
  <c r="V1117" i="51"/>
  <c r="V1118" i="51"/>
  <c r="V1119" i="51"/>
  <c r="V1120" i="51"/>
  <c r="V1121" i="51"/>
  <c r="V1122" i="51"/>
  <c r="V1123" i="51"/>
  <c r="V1124" i="51"/>
  <c r="V1125" i="51"/>
  <c r="V1126" i="51"/>
  <c r="V1127" i="51"/>
  <c r="V1128" i="51"/>
  <c r="V1129" i="51"/>
  <c r="V1130" i="51"/>
  <c r="V1131" i="51"/>
  <c r="V1132" i="51"/>
  <c r="V1133" i="51"/>
  <c r="V1134" i="51"/>
  <c r="V1135" i="51"/>
  <c r="V1136" i="51"/>
  <c r="V1137" i="51"/>
  <c r="V1138" i="51"/>
  <c r="V1139" i="51"/>
  <c r="V1140" i="51"/>
  <c r="V1141" i="51"/>
  <c r="V1142" i="51"/>
  <c r="V1143" i="51"/>
  <c r="V1144" i="51"/>
  <c r="V1145" i="51"/>
  <c r="V1146" i="51"/>
  <c r="V1147" i="51"/>
  <c r="V1148" i="51"/>
  <c r="V1149" i="51"/>
  <c r="V1150" i="51"/>
  <c r="V1151" i="51"/>
  <c r="V1152" i="51"/>
  <c r="V1153" i="51"/>
  <c r="V1154" i="51"/>
  <c r="V1155" i="51"/>
  <c r="V1156" i="51"/>
  <c r="V1157" i="51"/>
  <c r="V1158" i="51"/>
  <c r="V1159" i="51"/>
  <c r="V1160" i="51"/>
  <c r="V1161" i="51"/>
  <c r="V1162" i="51"/>
  <c r="V1163" i="51"/>
  <c r="V1164" i="51"/>
  <c r="V1165" i="51"/>
  <c r="V1166" i="51"/>
  <c r="V1167" i="51"/>
  <c r="V1168" i="51"/>
  <c r="V1169" i="51"/>
  <c r="V1170" i="51"/>
  <c r="V1171" i="51"/>
  <c r="V1172" i="51"/>
  <c r="V1173" i="51"/>
  <c r="V1174" i="51"/>
  <c r="V1175" i="51"/>
  <c r="V1176" i="51"/>
  <c r="V1177" i="51"/>
  <c r="V1178" i="51"/>
  <c r="V1179" i="51"/>
  <c r="V1180" i="51"/>
  <c r="V1181" i="51"/>
  <c r="V1182" i="51"/>
  <c r="V1183" i="51"/>
  <c r="V1184" i="51"/>
  <c r="V1185" i="51"/>
  <c r="V1186" i="51"/>
  <c r="V1187" i="51"/>
  <c r="V1188" i="51"/>
  <c r="V1189" i="51"/>
  <c r="V1190" i="51"/>
  <c r="V1191" i="51"/>
  <c r="V1192" i="51"/>
  <c r="V1193" i="51"/>
  <c r="V1194" i="51"/>
  <c r="V1195" i="51"/>
  <c r="V1196" i="51"/>
  <c r="V1197" i="51"/>
  <c r="V1198" i="51"/>
  <c r="V1199" i="51"/>
  <c r="V1200" i="51"/>
  <c r="V1201" i="51"/>
  <c r="V1202" i="51"/>
  <c r="V1203" i="51"/>
  <c r="V1204" i="51"/>
  <c r="V1205" i="51"/>
  <c r="V1206" i="51"/>
  <c r="V1207" i="51"/>
  <c r="V1208" i="51"/>
  <c r="V1209" i="51"/>
  <c r="V1210" i="51"/>
  <c r="V1211" i="51"/>
  <c r="V1212" i="51"/>
  <c r="V1213" i="51"/>
  <c r="V1214" i="51"/>
  <c r="V1215" i="51"/>
  <c r="V1216" i="51"/>
  <c r="V1217" i="51"/>
  <c r="V1218" i="51"/>
  <c r="V1219" i="51"/>
  <c r="V1220" i="51"/>
  <c r="V1221" i="51"/>
  <c r="V1222" i="51"/>
  <c r="V1223" i="51"/>
  <c r="V1224" i="51"/>
  <c r="V1225" i="51"/>
  <c r="V1226" i="51"/>
  <c r="V1227" i="51"/>
  <c r="V1228" i="51"/>
  <c r="V1229" i="51"/>
  <c r="V1230" i="51"/>
  <c r="V1231" i="51"/>
  <c r="V1232" i="51"/>
  <c r="V1233" i="51"/>
  <c r="V1234" i="51"/>
  <c r="V1235" i="51"/>
  <c r="V1236" i="51"/>
  <c r="V1237" i="51"/>
  <c r="V1238" i="51"/>
  <c r="V1239" i="51"/>
  <c r="V1240" i="51"/>
  <c r="V1241" i="51"/>
  <c r="V1242" i="51"/>
  <c r="V1243" i="51"/>
  <c r="V1244" i="51"/>
  <c r="V1245" i="51"/>
  <c r="V1246" i="51"/>
  <c r="V1247" i="51"/>
  <c r="V1248" i="51"/>
  <c r="V1249" i="51"/>
  <c r="V1250" i="51"/>
  <c r="V1251" i="51"/>
  <c r="V1252" i="51"/>
  <c r="V1253" i="51"/>
  <c r="V1254" i="51"/>
  <c r="V1255" i="51"/>
  <c r="V1256" i="51"/>
  <c r="V1257" i="51"/>
  <c r="V1258" i="51"/>
  <c r="V1259" i="51"/>
  <c r="V1260" i="51"/>
  <c r="V1261" i="51"/>
  <c r="V1262" i="51"/>
  <c r="V1263" i="51"/>
  <c r="V1264" i="51"/>
  <c r="V1265" i="51"/>
  <c r="V1266" i="51"/>
  <c r="V1267" i="51"/>
  <c r="V1268" i="51"/>
  <c r="V1269" i="51"/>
  <c r="V1270" i="51"/>
  <c r="V1271" i="51"/>
  <c r="V1272" i="51"/>
  <c r="V1273" i="51"/>
  <c r="V1274" i="51"/>
  <c r="V1275" i="51"/>
  <c r="V1276" i="51"/>
  <c r="V1277" i="51"/>
  <c r="V1278" i="51"/>
  <c r="V1279" i="51"/>
  <c r="V1280" i="51"/>
  <c r="V1281" i="51"/>
  <c r="V1282" i="51"/>
  <c r="V1283" i="51"/>
  <c r="V1284" i="51"/>
  <c r="V1285" i="51"/>
  <c r="V1286" i="51"/>
  <c r="V1287" i="51"/>
  <c r="V1288" i="51"/>
  <c r="V1289" i="51"/>
  <c r="V1290" i="51"/>
  <c r="V1291" i="51"/>
  <c r="V1292" i="51"/>
  <c r="V1293" i="51"/>
  <c r="V1294" i="51"/>
  <c r="V1295" i="51"/>
  <c r="V1296" i="51"/>
  <c r="V1297" i="51"/>
  <c r="V1298" i="51"/>
  <c r="V1299" i="51"/>
  <c r="V1300" i="51"/>
  <c r="V1301" i="51"/>
  <c r="V1302" i="51"/>
  <c r="V1303" i="51"/>
  <c r="V1304" i="51"/>
  <c r="V1305" i="51"/>
  <c r="V1306" i="51"/>
  <c r="V1307" i="51"/>
  <c r="V1308" i="51"/>
  <c r="V1309" i="51"/>
  <c r="V1310" i="51"/>
  <c r="V1311" i="51"/>
  <c r="V1312" i="51"/>
  <c r="V1313" i="51"/>
  <c r="V1314" i="51"/>
  <c r="V1315" i="51"/>
  <c r="V1316" i="51"/>
  <c r="V1317" i="51"/>
  <c r="V1318" i="51"/>
  <c r="V1319" i="51"/>
  <c r="V1320" i="51"/>
  <c r="V1321" i="51"/>
  <c r="V1322" i="51"/>
  <c r="V1323" i="51"/>
  <c r="V1324" i="51"/>
  <c r="V1325" i="51"/>
  <c r="V1326" i="51"/>
  <c r="V1327" i="51"/>
  <c r="V1328" i="51"/>
  <c r="V1329" i="51"/>
  <c r="V1330" i="51"/>
  <c r="V1331" i="51"/>
  <c r="V1332" i="51"/>
  <c r="V1333" i="51"/>
  <c r="V1334" i="51"/>
  <c r="V1335" i="51"/>
  <c r="V1336" i="51"/>
  <c r="V1337" i="51"/>
  <c r="V1338" i="51"/>
  <c r="V1339" i="51"/>
  <c r="V1340" i="51"/>
  <c r="V1341" i="51"/>
  <c r="V1342" i="51"/>
  <c r="V1343" i="51"/>
  <c r="V1344" i="51"/>
  <c r="V1345" i="51"/>
  <c r="V1346" i="51"/>
  <c r="V1347" i="51"/>
  <c r="V1348" i="51"/>
  <c r="V1349" i="51"/>
  <c r="V1350" i="51"/>
  <c r="V1351" i="51"/>
  <c r="V1352" i="51"/>
  <c r="V1353" i="51"/>
  <c r="V1354" i="51"/>
  <c r="V1355" i="51"/>
  <c r="V1356" i="51"/>
  <c r="V1357" i="51"/>
  <c r="V1358" i="51"/>
  <c r="V1359" i="51"/>
  <c r="V1360" i="51"/>
  <c r="V1361" i="51"/>
  <c r="V1362" i="51"/>
  <c r="V1363" i="51"/>
  <c r="V1364" i="51"/>
  <c r="V1365" i="51"/>
  <c r="V1366" i="51"/>
  <c r="V1367" i="51"/>
  <c r="V1368" i="51"/>
  <c r="V1369" i="51"/>
  <c r="V1370" i="51"/>
  <c r="V1371" i="51"/>
  <c r="V1372" i="51"/>
  <c r="V1373" i="51"/>
  <c r="V1374" i="51"/>
  <c r="V1375" i="51"/>
  <c r="V1376" i="51"/>
  <c r="V1377" i="51"/>
  <c r="V1378" i="51"/>
  <c r="V1379" i="51"/>
  <c r="V1380" i="51"/>
  <c r="V1381" i="51"/>
  <c r="V1382" i="51"/>
  <c r="V1383" i="51"/>
  <c r="V1384" i="51"/>
  <c r="V1385" i="51"/>
  <c r="V1386" i="51"/>
  <c r="V1387" i="51"/>
  <c r="V1388" i="51"/>
  <c r="V1389" i="51"/>
  <c r="V1390" i="51"/>
  <c r="V1391" i="51"/>
  <c r="V1392" i="51"/>
  <c r="V1393" i="51"/>
  <c r="V1394" i="51"/>
  <c r="V1395" i="51"/>
  <c r="V1396" i="51"/>
  <c r="V1397" i="51"/>
  <c r="V1398" i="51"/>
  <c r="V1399" i="51"/>
  <c r="V1400" i="51"/>
  <c r="V1401" i="51"/>
  <c r="V1402" i="51"/>
  <c r="V1403" i="51"/>
  <c r="V1404" i="51"/>
  <c r="V1405" i="51"/>
  <c r="V1406" i="51"/>
  <c r="V1407" i="51"/>
  <c r="V1408" i="51"/>
  <c r="V1409" i="51"/>
  <c r="V1410" i="51"/>
  <c r="V1411" i="51"/>
  <c r="V1412" i="51"/>
  <c r="V1413" i="51"/>
  <c r="V1414" i="51"/>
  <c r="V1415" i="51"/>
  <c r="V1416" i="51"/>
  <c r="V1417" i="51"/>
  <c r="V1418" i="51"/>
  <c r="V1419" i="51"/>
  <c r="V1420" i="51"/>
  <c r="V1421" i="51"/>
  <c r="V1422" i="51"/>
  <c r="V1423" i="51"/>
  <c r="V1424" i="51"/>
  <c r="V1425" i="51"/>
  <c r="V1426" i="51"/>
  <c r="V1427" i="51"/>
  <c r="V1428" i="51"/>
  <c r="V1429" i="51"/>
  <c r="V1430" i="51"/>
  <c r="V1431" i="51"/>
  <c r="V1432" i="51"/>
  <c r="V1433" i="51"/>
  <c r="V1434" i="51"/>
  <c r="V1435" i="51"/>
  <c r="V1436" i="51"/>
  <c r="V1437" i="51"/>
  <c r="V1438" i="51"/>
  <c r="V1439" i="51"/>
  <c r="V1440" i="51"/>
  <c r="V1441" i="51"/>
  <c r="V1442" i="51"/>
  <c r="V1443" i="51"/>
  <c r="V1444" i="51"/>
  <c r="V1445" i="51"/>
  <c r="V1446" i="51"/>
  <c r="V1447" i="51"/>
  <c r="V1448" i="51"/>
  <c r="V1449" i="51"/>
  <c r="V1450" i="51"/>
  <c r="V1451" i="51"/>
  <c r="V1452" i="51"/>
  <c r="V1453" i="51"/>
  <c r="V1454" i="51"/>
  <c r="V1455" i="51"/>
  <c r="V1456" i="51"/>
  <c r="V1457" i="51"/>
  <c r="V1458" i="51"/>
  <c r="V1459" i="51"/>
  <c r="V1460" i="51"/>
  <c r="V1461" i="51"/>
  <c r="V1462" i="51"/>
  <c r="V1463" i="51"/>
  <c r="V1464" i="51"/>
  <c r="V1465" i="51"/>
  <c r="V1466" i="51"/>
  <c r="V1467" i="51"/>
  <c r="V1468" i="51"/>
  <c r="V1469" i="51"/>
  <c r="V1470" i="51"/>
  <c r="V1471" i="51"/>
  <c r="V1472" i="51"/>
  <c r="V1473" i="51"/>
  <c r="V1474" i="51"/>
  <c r="V1475" i="51"/>
  <c r="V1476" i="51"/>
  <c r="V1477" i="51"/>
  <c r="V1478" i="51"/>
  <c r="V1479" i="51"/>
  <c r="V1480" i="51"/>
  <c r="V1481" i="51"/>
  <c r="V1482" i="51"/>
  <c r="V1483" i="51"/>
  <c r="V1484" i="51"/>
  <c r="V1485" i="51"/>
  <c r="V1486" i="51"/>
  <c r="V1487" i="51"/>
  <c r="V1488" i="51"/>
  <c r="V1489" i="51"/>
  <c r="V1490" i="51"/>
  <c r="V1491" i="51"/>
  <c r="V1492" i="51"/>
  <c r="V1493" i="51"/>
  <c r="V1494" i="51"/>
  <c r="V1495" i="51"/>
  <c r="V1496" i="51"/>
  <c r="V1497" i="51"/>
  <c r="V1498" i="51"/>
  <c r="V1499" i="51"/>
  <c r="V1500" i="51"/>
  <c r="V1501" i="51"/>
  <c r="V1502" i="51"/>
  <c r="V1503" i="51"/>
  <c r="V1504" i="51"/>
  <c r="V1505" i="51"/>
  <c r="V1506" i="51"/>
  <c r="V1507" i="51"/>
  <c r="V1508" i="51"/>
  <c r="V1509" i="51"/>
  <c r="V1510" i="51"/>
  <c r="V1511" i="51"/>
  <c r="V1512" i="51"/>
  <c r="V1513" i="51"/>
  <c r="V1514" i="51"/>
  <c r="V1515" i="51"/>
  <c r="V1516" i="51"/>
  <c r="V1517" i="51"/>
  <c r="V1518" i="51"/>
  <c r="V1519" i="51"/>
  <c r="V1520" i="51"/>
  <c r="V1521" i="51"/>
  <c r="V1522" i="51"/>
  <c r="V1523" i="51"/>
  <c r="V1524" i="51"/>
  <c r="V1525" i="51"/>
  <c r="V1526" i="51"/>
  <c r="V1527" i="51"/>
  <c r="V1528" i="51"/>
  <c r="V1529" i="51"/>
  <c r="V1530" i="51"/>
  <c r="V1531" i="51"/>
  <c r="V1532" i="51"/>
  <c r="V1533" i="51"/>
  <c r="V1534" i="51"/>
  <c r="V1535" i="51"/>
  <c r="V1536" i="51"/>
  <c r="V1537" i="51"/>
  <c r="V1538" i="51"/>
  <c r="V1539" i="51"/>
  <c r="V1540" i="51"/>
  <c r="V1541" i="51"/>
  <c r="V1542" i="51"/>
  <c r="V1543" i="51"/>
  <c r="V1544" i="51"/>
  <c r="V1545" i="51"/>
  <c r="V1546" i="51"/>
  <c r="V1547" i="51"/>
  <c r="V1548" i="51"/>
  <c r="V1549" i="51"/>
  <c r="V1550" i="51"/>
  <c r="V1551" i="51"/>
  <c r="V1552" i="51"/>
  <c r="V1553" i="51"/>
  <c r="V1554" i="51"/>
  <c r="V1555" i="51"/>
  <c r="V1556" i="51"/>
  <c r="V1557" i="51"/>
  <c r="V1558" i="51"/>
  <c r="V1559" i="51"/>
  <c r="V1560" i="51"/>
  <c r="V1561" i="51"/>
  <c r="V1562" i="51"/>
  <c r="V1563" i="51"/>
  <c r="V1564" i="51"/>
  <c r="V1565" i="51"/>
  <c r="V1566" i="51"/>
  <c r="V1567" i="51"/>
  <c r="V1568" i="51"/>
  <c r="V1569" i="51"/>
  <c r="V1570" i="51"/>
  <c r="V1571" i="51"/>
  <c r="V1572" i="51"/>
  <c r="V1573" i="51"/>
  <c r="V1574" i="51"/>
  <c r="V1575" i="51"/>
  <c r="V1576" i="51"/>
  <c r="V1577" i="51"/>
  <c r="V1578" i="51"/>
  <c r="V1579" i="51"/>
  <c r="V1580" i="51"/>
  <c r="V1581" i="51"/>
  <c r="V1582" i="51"/>
  <c r="V1583" i="51"/>
  <c r="V1584" i="51"/>
  <c r="V1585" i="51"/>
  <c r="V1586" i="51"/>
  <c r="V1587" i="51"/>
  <c r="V1588" i="51"/>
  <c r="V1589" i="51"/>
  <c r="V1590" i="51"/>
  <c r="V1591" i="51"/>
  <c r="V1592" i="51"/>
  <c r="V1593" i="51"/>
  <c r="V1594" i="51"/>
  <c r="V1595" i="51"/>
  <c r="V1596" i="51"/>
  <c r="V1597" i="51"/>
  <c r="V1598" i="51"/>
  <c r="V1599" i="51"/>
  <c r="V1600" i="51"/>
  <c r="V1601" i="51"/>
  <c r="V1602" i="51"/>
  <c r="V1603" i="51"/>
  <c r="V1604" i="51"/>
  <c r="V1605" i="51"/>
  <c r="V1606" i="51"/>
  <c r="V1607" i="51"/>
  <c r="V1608" i="51"/>
  <c r="V1609" i="51"/>
  <c r="V1610" i="51"/>
  <c r="V1611" i="51"/>
  <c r="V1612" i="51"/>
  <c r="V1613" i="51"/>
  <c r="V1614" i="51"/>
  <c r="V1615" i="51"/>
  <c r="V1616" i="51"/>
  <c r="V1617" i="51"/>
  <c r="V1618" i="51"/>
  <c r="V1619" i="51"/>
  <c r="V1620" i="51"/>
  <c r="V1621" i="51"/>
  <c r="V1622" i="51"/>
  <c r="V1623" i="51"/>
  <c r="V1624" i="51"/>
  <c r="V1625" i="51"/>
  <c r="V1626" i="51"/>
  <c r="V1627" i="51"/>
  <c r="V1628" i="51"/>
  <c r="V1629" i="51"/>
  <c r="V1630" i="51"/>
  <c r="V1631" i="51"/>
  <c r="V1632" i="51"/>
  <c r="V1633" i="51"/>
  <c r="V1634" i="51"/>
  <c r="V1635" i="51"/>
  <c r="V1636" i="51"/>
  <c r="V1637" i="51"/>
  <c r="V1638" i="51"/>
  <c r="V1639" i="51"/>
  <c r="V1640" i="51"/>
  <c r="V1641" i="51"/>
  <c r="V1642" i="51"/>
  <c r="V1643" i="51"/>
  <c r="V1644" i="51"/>
  <c r="V1645" i="51"/>
  <c r="V1646" i="51"/>
  <c r="V1647" i="51"/>
  <c r="V1648" i="51"/>
  <c r="V1649" i="51"/>
  <c r="V1650" i="51"/>
  <c r="V1651" i="51"/>
  <c r="V1652" i="51"/>
  <c r="V1653" i="51"/>
  <c r="V1654" i="51"/>
  <c r="V1655" i="51"/>
  <c r="V1656" i="51"/>
  <c r="V1657" i="51"/>
  <c r="V1658" i="51"/>
  <c r="V1659" i="51"/>
  <c r="V1660" i="51"/>
  <c r="V1661" i="51"/>
  <c r="V1662" i="51"/>
  <c r="V1663" i="51"/>
  <c r="V1664" i="51"/>
  <c r="V1665" i="51"/>
  <c r="V1666" i="51"/>
  <c r="V1667" i="51"/>
  <c r="V1668" i="51"/>
  <c r="V1669" i="51"/>
  <c r="V1670" i="51"/>
  <c r="V1671" i="51"/>
  <c r="V1672" i="51"/>
  <c r="V1673" i="51"/>
  <c r="V1674" i="51"/>
  <c r="V1675" i="51"/>
  <c r="V1676" i="51"/>
  <c r="V1677" i="51"/>
  <c r="V1678" i="51"/>
  <c r="V1679" i="51"/>
  <c r="V1680" i="51"/>
  <c r="V1681" i="51"/>
  <c r="V1682" i="51"/>
  <c r="V1683" i="51"/>
  <c r="V1684" i="51"/>
  <c r="V1685" i="51"/>
  <c r="V1686" i="51"/>
  <c r="V1687" i="51"/>
  <c r="V1688" i="51"/>
  <c r="V1689" i="51"/>
  <c r="V1690" i="51"/>
  <c r="V1691" i="51"/>
  <c r="V1692" i="51"/>
  <c r="V1693" i="51"/>
  <c r="V1694" i="51"/>
  <c r="V1695" i="51"/>
  <c r="V1696" i="51"/>
  <c r="V1697" i="51"/>
  <c r="V1698" i="51"/>
  <c r="V1699" i="51"/>
  <c r="V1700" i="51"/>
  <c r="V1701" i="51"/>
  <c r="V1702" i="51"/>
  <c r="V1703" i="51"/>
  <c r="V1704" i="51"/>
  <c r="V1705" i="51"/>
  <c r="V1706" i="51"/>
  <c r="V1707" i="51"/>
  <c r="V1708" i="51"/>
  <c r="V1709" i="51"/>
  <c r="V1710" i="51"/>
  <c r="V1711" i="51"/>
  <c r="V1712" i="51"/>
  <c r="V1713" i="51"/>
  <c r="V1714" i="51"/>
  <c r="V1715" i="51"/>
  <c r="V1716" i="51"/>
  <c r="V1717" i="51"/>
  <c r="V1718" i="51"/>
  <c r="V1719" i="51"/>
  <c r="V1720" i="51"/>
  <c r="V1721" i="51"/>
  <c r="V1722" i="51"/>
  <c r="V1723" i="51"/>
  <c r="V1724" i="51"/>
  <c r="V1725" i="51"/>
  <c r="V1726" i="51"/>
  <c r="V1727" i="51"/>
  <c r="V1728" i="51"/>
  <c r="V1729" i="51"/>
  <c r="V1730" i="51"/>
  <c r="V1731" i="51"/>
  <c r="V1732" i="51"/>
  <c r="V1733" i="51"/>
  <c r="V1734" i="51"/>
  <c r="V1735" i="51"/>
  <c r="V1736" i="51"/>
  <c r="V1737" i="51"/>
  <c r="V1738" i="51"/>
  <c r="V1739" i="51"/>
  <c r="V1740" i="51"/>
  <c r="V1741" i="51"/>
  <c r="V1742" i="51"/>
  <c r="V1743" i="51"/>
  <c r="V1744" i="51"/>
  <c r="V1745" i="51"/>
  <c r="V1746" i="51"/>
  <c r="V1747" i="51"/>
  <c r="V1748" i="51"/>
  <c r="V1749" i="51"/>
  <c r="V1750" i="51"/>
  <c r="V1751" i="51"/>
  <c r="V1752" i="51"/>
  <c r="V1753" i="51"/>
  <c r="V1754" i="51"/>
  <c r="V1755" i="51"/>
  <c r="V1756" i="51"/>
  <c r="V1757" i="51"/>
  <c r="V1758" i="51"/>
  <c r="V1759" i="51"/>
  <c r="V1760" i="51"/>
  <c r="V1761" i="51"/>
  <c r="V1762" i="51"/>
  <c r="V1763" i="51"/>
  <c r="V1764" i="51"/>
  <c r="V1765" i="51"/>
  <c r="V1766" i="51"/>
  <c r="V1767" i="51"/>
  <c r="V1768" i="51"/>
  <c r="V1769" i="51"/>
  <c r="V1770" i="51"/>
  <c r="V1771" i="51"/>
  <c r="V1772" i="51"/>
  <c r="V1773" i="51"/>
  <c r="V1774" i="51"/>
  <c r="V1775" i="51"/>
  <c r="V1776" i="51"/>
  <c r="V1777" i="51"/>
  <c r="V1778" i="51"/>
  <c r="V1779" i="51"/>
  <c r="V1780" i="51"/>
  <c r="V1781" i="51"/>
  <c r="V1782" i="51"/>
  <c r="V1783" i="51"/>
  <c r="V1784" i="51"/>
  <c r="V1785" i="51"/>
  <c r="V1786" i="51"/>
  <c r="V1787" i="51"/>
  <c r="V1788" i="51"/>
  <c r="V1789" i="51"/>
  <c r="V1790" i="51"/>
  <c r="V1791" i="51"/>
  <c r="V1792" i="51"/>
  <c r="V1793" i="51"/>
  <c r="V1794" i="51"/>
  <c r="V1795" i="51"/>
  <c r="V1796" i="51"/>
  <c r="V1797" i="51"/>
  <c r="V1798" i="51"/>
  <c r="V1799" i="51"/>
  <c r="V1800" i="51"/>
  <c r="V1801" i="51"/>
  <c r="V1802" i="51"/>
  <c r="V1803" i="51"/>
  <c r="V1804" i="51"/>
  <c r="V1805" i="51"/>
  <c r="V1806" i="51"/>
  <c r="V1807" i="51"/>
  <c r="V1808" i="51"/>
  <c r="V1809" i="51"/>
  <c r="V1810" i="51"/>
  <c r="V1811" i="51"/>
  <c r="V1812" i="51"/>
  <c r="V1813" i="51"/>
  <c r="V1814" i="51"/>
  <c r="V1815" i="51"/>
  <c r="V1816" i="51"/>
  <c r="V1817" i="51"/>
  <c r="V1818" i="51"/>
  <c r="V1819" i="51"/>
  <c r="V1820" i="51"/>
  <c r="V1821" i="51"/>
  <c r="V1822" i="51"/>
  <c r="V1823" i="51"/>
  <c r="V1824" i="51"/>
  <c r="V1825" i="51"/>
  <c r="V1826" i="51"/>
  <c r="V1827" i="51"/>
  <c r="V1828" i="51"/>
  <c r="V1829" i="51"/>
  <c r="V1830" i="51"/>
  <c r="V1831" i="51"/>
  <c r="V1832" i="51"/>
  <c r="V1833" i="51"/>
  <c r="V1834" i="51"/>
  <c r="V1835" i="51"/>
  <c r="V1836" i="51"/>
  <c r="V1837" i="51"/>
  <c r="V1838" i="51"/>
  <c r="V1839" i="51"/>
  <c r="V1840" i="51"/>
  <c r="V1841" i="51"/>
  <c r="V1842" i="51"/>
  <c r="V1843" i="51"/>
  <c r="V1844" i="51"/>
  <c r="V1845" i="51"/>
  <c r="V1846" i="51"/>
  <c r="V1847" i="51"/>
  <c r="V1848" i="51"/>
  <c r="V1849" i="51"/>
  <c r="V1850" i="51"/>
  <c r="V1851" i="51"/>
  <c r="V1852" i="51"/>
  <c r="V1853" i="51"/>
  <c r="V1854" i="51"/>
  <c r="V1855" i="51"/>
  <c r="V1856" i="51"/>
  <c r="V1857" i="51"/>
  <c r="V1858" i="51"/>
  <c r="V1859" i="51"/>
  <c r="V1860" i="51"/>
  <c r="V1861" i="51"/>
  <c r="V1862" i="51"/>
  <c r="V1863" i="51"/>
  <c r="V1864" i="51"/>
  <c r="V1865" i="51"/>
  <c r="V1866" i="51"/>
  <c r="V1867" i="51"/>
  <c r="V1868" i="51"/>
  <c r="V1869" i="51"/>
  <c r="V1870" i="51"/>
  <c r="V1871" i="51"/>
  <c r="V1872" i="51"/>
  <c r="V1873" i="51"/>
  <c r="V1874" i="51"/>
  <c r="V1875" i="51"/>
  <c r="V1876" i="51"/>
  <c r="V1877" i="51"/>
  <c r="V1878" i="51"/>
  <c r="V1879" i="51"/>
  <c r="V1880" i="51"/>
  <c r="V1881" i="51"/>
  <c r="V1882" i="51"/>
  <c r="V1883" i="51"/>
  <c r="V1884" i="51"/>
  <c r="V1885" i="51"/>
  <c r="V1886" i="51"/>
  <c r="V1887" i="51"/>
  <c r="V1888" i="51"/>
  <c r="V1889" i="51"/>
  <c r="V1890" i="51"/>
  <c r="V1891" i="51"/>
  <c r="V1892" i="51"/>
  <c r="V1893" i="51"/>
  <c r="V1894" i="51"/>
  <c r="V1895" i="51"/>
  <c r="V1896" i="51"/>
  <c r="V1897" i="51"/>
  <c r="V1898" i="51"/>
  <c r="V1899" i="51"/>
  <c r="V1900" i="51"/>
  <c r="V1901" i="51"/>
  <c r="V1902" i="51"/>
  <c r="V1903" i="51"/>
  <c r="V1904" i="51"/>
  <c r="V1905" i="51"/>
  <c r="V1906" i="51"/>
  <c r="V1907" i="51"/>
  <c r="V1908" i="51"/>
  <c r="V1909" i="51"/>
  <c r="V1910" i="51"/>
  <c r="V1911" i="51"/>
  <c r="V1912" i="51"/>
  <c r="V1913" i="51"/>
  <c r="V1914" i="51"/>
  <c r="V1915" i="51"/>
  <c r="V1916" i="51"/>
  <c r="V1917" i="51"/>
  <c r="V1918" i="51"/>
  <c r="V1919" i="51"/>
  <c r="V1920" i="51"/>
  <c r="V1921" i="51"/>
  <c r="V1922" i="51"/>
  <c r="V1923" i="51"/>
  <c r="V1924" i="51"/>
  <c r="V1925" i="51"/>
  <c r="V1926" i="51"/>
  <c r="V1927" i="51"/>
  <c r="V1928" i="51"/>
  <c r="V1929" i="51"/>
  <c r="V1930" i="51"/>
  <c r="V1931" i="51"/>
  <c r="V1932" i="51"/>
  <c r="V1933" i="51"/>
  <c r="V1934" i="51"/>
  <c r="V1935" i="51"/>
  <c r="V1936" i="51"/>
  <c r="V1937" i="51"/>
  <c r="V1938" i="51"/>
  <c r="V1939" i="51"/>
  <c r="V1940" i="51"/>
  <c r="V1941" i="51"/>
  <c r="V1942" i="51"/>
  <c r="V1943" i="51"/>
  <c r="V1944" i="51"/>
  <c r="V1945" i="51"/>
  <c r="V1946" i="51"/>
  <c r="V1947" i="51"/>
  <c r="V1948" i="51"/>
  <c r="V1949" i="51"/>
  <c r="V1950" i="51"/>
  <c r="V1951" i="51"/>
  <c r="V1952" i="51"/>
  <c r="V1953" i="51"/>
  <c r="V1954" i="51"/>
  <c r="V1955" i="51"/>
  <c r="V1956" i="51"/>
  <c r="V1957" i="51"/>
  <c r="V1958" i="51"/>
  <c r="V1959" i="51"/>
  <c r="V1960" i="51"/>
  <c r="V1961" i="51"/>
  <c r="V1962" i="51"/>
  <c r="V1963" i="51"/>
  <c r="V1964" i="51"/>
  <c r="V1965" i="51"/>
  <c r="V1966" i="51"/>
  <c r="V1967" i="51"/>
  <c r="V1968" i="51"/>
  <c r="V1969" i="51"/>
  <c r="V1970" i="51"/>
  <c r="V1971" i="51"/>
  <c r="V1972" i="51"/>
  <c r="V1973" i="51"/>
  <c r="V1974" i="51"/>
  <c r="V1975" i="51"/>
  <c r="V1976" i="51"/>
  <c r="V1977" i="51"/>
  <c r="V1978" i="51"/>
  <c r="V1979" i="51"/>
  <c r="V1980" i="51"/>
  <c r="V1981" i="51"/>
  <c r="V1982" i="51"/>
  <c r="V1983" i="51"/>
  <c r="V1984" i="51"/>
  <c r="V1985" i="51"/>
  <c r="V1986" i="51"/>
  <c r="V1987" i="51"/>
  <c r="V1988" i="51"/>
  <c r="V1989" i="51"/>
  <c r="V1990" i="51"/>
  <c r="V1991" i="51"/>
  <c r="V1992" i="51"/>
  <c r="V1993" i="51"/>
  <c r="V1994" i="51"/>
  <c r="V1995" i="51"/>
  <c r="V1996" i="51"/>
  <c r="V1997" i="51"/>
  <c r="V1998" i="51"/>
  <c r="V1999" i="51"/>
  <c r="V2000" i="51"/>
  <c r="V2001" i="51"/>
  <c r="V2002" i="51"/>
  <c r="V2003" i="51"/>
  <c r="V2004" i="51"/>
  <c r="V2005" i="51"/>
  <c r="V2006" i="51"/>
  <c r="V2007" i="51"/>
  <c r="V2008" i="51"/>
  <c r="V2009" i="51"/>
  <c r="V2010" i="51"/>
  <c r="V2011" i="51"/>
  <c r="V2012" i="51"/>
  <c r="V2013" i="51"/>
  <c r="V2014" i="51"/>
  <c r="V2015" i="51"/>
  <c r="V2016" i="51"/>
  <c r="V2017" i="51"/>
  <c r="V2018" i="51"/>
  <c r="V2019" i="51"/>
  <c r="V2020" i="51"/>
  <c r="V2021" i="51"/>
  <c r="V2022" i="51"/>
  <c r="V2023" i="51"/>
  <c r="V2024" i="51"/>
  <c r="V2025" i="51"/>
  <c r="V2026" i="51"/>
  <c r="V2027" i="51"/>
  <c r="V2028" i="51"/>
  <c r="V2029" i="51"/>
  <c r="V2030" i="51"/>
  <c r="V2031" i="51"/>
  <c r="V2032" i="51"/>
  <c r="V2033" i="51"/>
  <c r="V2034" i="51"/>
  <c r="V2035" i="51"/>
  <c r="V2036" i="51"/>
  <c r="V2037" i="51"/>
  <c r="V2038" i="51"/>
  <c r="V2039" i="51"/>
  <c r="V2040" i="51"/>
  <c r="V2041" i="51"/>
  <c r="V2042" i="51"/>
  <c r="V2043" i="51"/>
  <c r="V2044" i="51"/>
  <c r="V2045" i="51"/>
  <c r="V2046" i="51"/>
  <c r="V2047" i="51"/>
  <c r="V2048" i="51"/>
  <c r="V2049" i="51"/>
  <c r="V2050" i="51"/>
  <c r="V2051" i="51"/>
  <c r="V2052" i="51"/>
  <c r="V2053" i="51"/>
  <c r="V2054" i="51"/>
  <c r="V2055" i="51"/>
  <c r="V2056" i="51"/>
  <c r="V2057" i="51"/>
  <c r="V2058" i="51"/>
  <c r="V2059" i="51"/>
  <c r="V2060" i="51"/>
  <c r="V2061" i="51"/>
  <c r="V2062" i="51"/>
  <c r="V2063" i="51"/>
  <c r="V2064" i="51"/>
  <c r="V2065" i="51"/>
  <c r="V2066" i="51"/>
  <c r="V2067" i="51"/>
  <c r="V2068" i="51"/>
  <c r="V2069" i="51"/>
  <c r="V2070" i="51"/>
  <c r="V2071" i="51"/>
  <c r="V2072" i="51"/>
  <c r="V2073" i="51"/>
  <c r="V2074" i="51"/>
  <c r="V2075" i="51"/>
  <c r="V2076" i="51"/>
  <c r="V2077" i="51"/>
  <c r="V2078" i="51"/>
  <c r="V2079" i="51"/>
  <c r="V2080" i="51"/>
  <c r="V2081" i="51"/>
  <c r="V2082" i="51"/>
  <c r="V2083" i="51"/>
  <c r="V2084" i="51"/>
  <c r="V2085" i="51"/>
  <c r="V2086" i="51"/>
  <c r="V2087" i="51"/>
  <c r="V2088" i="51"/>
  <c r="V2089" i="51"/>
  <c r="V2090" i="51"/>
  <c r="V2091" i="51"/>
  <c r="V2092" i="51"/>
  <c r="V2093" i="51"/>
  <c r="V2094" i="51"/>
  <c r="V2095" i="51"/>
  <c r="V2096" i="51"/>
  <c r="V2097" i="51"/>
  <c r="V2098" i="51"/>
  <c r="V2099" i="51"/>
  <c r="V2100" i="51"/>
  <c r="V2101" i="51"/>
  <c r="V2102" i="51"/>
  <c r="V2103" i="51"/>
  <c r="V2104" i="51"/>
  <c r="V2105" i="51"/>
  <c r="V2106" i="51"/>
  <c r="V2107" i="51"/>
  <c r="V2108" i="51"/>
  <c r="V2109" i="51"/>
  <c r="V2110" i="51"/>
  <c r="V2111" i="51"/>
  <c r="V2112" i="51"/>
  <c r="V2113" i="51"/>
  <c r="V2114" i="51"/>
  <c r="V2115" i="51"/>
  <c r="V2116" i="51"/>
  <c r="V2117" i="51"/>
  <c r="V2118" i="51"/>
  <c r="V2119" i="51"/>
  <c r="V2120" i="51"/>
  <c r="V2121" i="51"/>
  <c r="V2122" i="51"/>
  <c r="V2123" i="51"/>
  <c r="V2124" i="51"/>
  <c r="V2125" i="51"/>
  <c r="V2126" i="51"/>
  <c r="V2127" i="51"/>
  <c r="V2128" i="51"/>
  <c r="V2129" i="51"/>
  <c r="V2130" i="51"/>
  <c r="V2131" i="51"/>
  <c r="V2132" i="51"/>
  <c r="V2133" i="51"/>
  <c r="V2134" i="51"/>
  <c r="V2135" i="51"/>
  <c r="V2136" i="51"/>
  <c r="V2137" i="51"/>
  <c r="V2138" i="51"/>
  <c r="V2139" i="51"/>
  <c r="V2140" i="51"/>
  <c r="V2141" i="51"/>
  <c r="V2142" i="51"/>
  <c r="V2143" i="51"/>
  <c r="V2144" i="51"/>
  <c r="V2145" i="51"/>
  <c r="V2146" i="51"/>
  <c r="V2147" i="51"/>
  <c r="V2148" i="51"/>
  <c r="V2149" i="51"/>
  <c r="V2150" i="51"/>
  <c r="V2151" i="51"/>
  <c r="V2152" i="51"/>
  <c r="V2153" i="51"/>
  <c r="V2154" i="51"/>
  <c r="V2155" i="51"/>
  <c r="V2156" i="51"/>
  <c r="V2157" i="51"/>
  <c r="V2158" i="51"/>
  <c r="V2159" i="51"/>
  <c r="V2160" i="51"/>
  <c r="V2161" i="51"/>
  <c r="V2162" i="51"/>
  <c r="V2163" i="51"/>
  <c r="V2164" i="51"/>
  <c r="V2165" i="51"/>
  <c r="V2166" i="51"/>
  <c r="V2167" i="51"/>
  <c r="V2168" i="51"/>
  <c r="V2169" i="51"/>
  <c r="V2170" i="51"/>
  <c r="V2171" i="51"/>
  <c r="V2172" i="51"/>
  <c r="V2173" i="51"/>
  <c r="V2174" i="51"/>
  <c r="V2175" i="51"/>
  <c r="V2176" i="51"/>
  <c r="V2177" i="51"/>
  <c r="V2178" i="51"/>
  <c r="V2179" i="51"/>
  <c r="V2180" i="51"/>
  <c r="V2181" i="51"/>
  <c r="V2182" i="51"/>
  <c r="V2183" i="51"/>
  <c r="V2184" i="51"/>
  <c r="V2185" i="51"/>
  <c r="V2186" i="51"/>
  <c r="V2187" i="51"/>
  <c r="V2188" i="51"/>
  <c r="V2189" i="51"/>
  <c r="V2190" i="51"/>
  <c r="V2191" i="51"/>
  <c r="V2192" i="51"/>
  <c r="V2193" i="51"/>
  <c r="V2194" i="51"/>
  <c r="V2195" i="51"/>
  <c r="V2196" i="51"/>
  <c r="V2197" i="51"/>
  <c r="V2198" i="51"/>
  <c r="V2199" i="51"/>
  <c r="V2200" i="51"/>
  <c r="V2201" i="51"/>
  <c r="V2202" i="51"/>
  <c r="V2203" i="51"/>
  <c r="V2204" i="51"/>
  <c r="V2205" i="51"/>
  <c r="V2206" i="51"/>
  <c r="V2207" i="51"/>
  <c r="V2208" i="51"/>
  <c r="V2209" i="51"/>
  <c r="V2210" i="51"/>
  <c r="V2211" i="51"/>
  <c r="V2212" i="51"/>
  <c r="V2213" i="51"/>
  <c r="V2214" i="51"/>
  <c r="V2215" i="51"/>
  <c r="V2216" i="51"/>
  <c r="V2217" i="51"/>
  <c r="V2218" i="51"/>
  <c r="V2219" i="51"/>
  <c r="V2220" i="51"/>
  <c r="V2221" i="51"/>
  <c r="V2222" i="51"/>
  <c r="V2223" i="51"/>
  <c r="V2224" i="51"/>
  <c r="V2225" i="51"/>
  <c r="V2226" i="51"/>
  <c r="V2227" i="51"/>
  <c r="V2228" i="51"/>
  <c r="V2229" i="51"/>
  <c r="V2230" i="51"/>
  <c r="V2231" i="51"/>
  <c r="V2232" i="51"/>
  <c r="V2233" i="51"/>
  <c r="V2234" i="51"/>
  <c r="V2235" i="51"/>
  <c r="V2236" i="51"/>
  <c r="V2237" i="51"/>
  <c r="V2238" i="51"/>
  <c r="V2239" i="51"/>
  <c r="V2240" i="51"/>
  <c r="V2241" i="51"/>
  <c r="V2242" i="51"/>
  <c r="V2243" i="51"/>
  <c r="V2244" i="51"/>
  <c r="V2245" i="51"/>
  <c r="V2246" i="51"/>
  <c r="V2247" i="51"/>
  <c r="V2248" i="51"/>
  <c r="V2249" i="51"/>
  <c r="V2250" i="51"/>
  <c r="V2251" i="51"/>
  <c r="V2252" i="51"/>
  <c r="V2253" i="51"/>
  <c r="V2254" i="51"/>
  <c r="V2255" i="51"/>
  <c r="V2256" i="51"/>
  <c r="V2257" i="51"/>
  <c r="V2258" i="51"/>
  <c r="V2259" i="51"/>
  <c r="V2260" i="51"/>
  <c r="V2261" i="51"/>
  <c r="V2262" i="51"/>
  <c r="V2263" i="51"/>
  <c r="V2264" i="51"/>
  <c r="V2265" i="51"/>
  <c r="V2266" i="51"/>
  <c r="V2267" i="51"/>
  <c r="V2268" i="51"/>
  <c r="V2269" i="51"/>
  <c r="V2270" i="51"/>
  <c r="V2271" i="51"/>
  <c r="V2272" i="51"/>
  <c r="V2273" i="51"/>
  <c r="V2274" i="51"/>
  <c r="V2275" i="51"/>
  <c r="V2276" i="51"/>
  <c r="V2277" i="51"/>
  <c r="V2278" i="51"/>
  <c r="V2279" i="51"/>
  <c r="V2280" i="51"/>
  <c r="V2281" i="51"/>
  <c r="V2282" i="51"/>
  <c r="V2283" i="51"/>
  <c r="V2284" i="51"/>
  <c r="V2285" i="51"/>
  <c r="V2286" i="51"/>
  <c r="V2287" i="51"/>
  <c r="V2288" i="51"/>
  <c r="V2289" i="51"/>
  <c r="V2290" i="51"/>
  <c r="V2291" i="51"/>
  <c r="V2292" i="51"/>
  <c r="V2293" i="51"/>
  <c r="V2294" i="51"/>
  <c r="V2295" i="51"/>
  <c r="V2296" i="51"/>
  <c r="V2297" i="51"/>
  <c r="V2298" i="51"/>
  <c r="V2299" i="51"/>
  <c r="V2300" i="51"/>
  <c r="V2301" i="51"/>
  <c r="V2302" i="51"/>
  <c r="V2303" i="51"/>
  <c r="V2304" i="51"/>
  <c r="V2305" i="51"/>
  <c r="V2306" i="51"/>
  <c r="V2307" i="51"/>
  <c r="V2308" i="51"/>
  <c r="V2309" i="51"/>
  <c r="V2310" i="51"/>
  <c r="V2311" i="51"/>
  <c r="V2312" i="51"/>
  <c r="V2313" i="51"/>
  <c r="V2314" i="51"/>
  <c r="V2315" i="51"/>
  <c r="V2316" i="51"/>
  <c r="V2317" i="51"/>
  <c r="V2318" i="51"/>
  <c r="V2319" i="51"/>
  <c r="V2320" i="51"/>
  <c r="V2321" i="51"/>
  <c r="V2322" i="51"/>
  <c r="V2323" i="51"/>
  <c r="V2324" i="51"/>
  <c r="V2325" i="51"/>
  <c r="V2326" i="51"/>
  <c r="V2327" i="51"/>
  <c r="V2328" i="51"/>
  <c r="V2329" i="51"/>
  <c r="V2330" i="51"/>
  <c r="V2331" i="51"/>
  <c r="V2332" i="51"/>
  <c r="V2333" i="51"/>
  <c r="V2334" i="51"/>
  <c r="V2335" i="51"/>
  <c r="V2336" i="51"/>
  <c r="V2337" i="51"/>
  <c r="V2338" i="51"/>
  <c r="V2339" i="51"/>
  <c r="V2340" i="51"/>
  <c r="V2341" i="51"/>
  <c r="V2342" i="51"/>
  <c r="V2343" i="51"/>
  <c r="V2344" i="51"/>
  <c r="V2345" i="51"/>
  <c r="V2346" i="51"/>
  <c r="V2347" i="51"/>
  <c r="V2348" i="51"/>
  <c r="V2349" i="51"/>
  <c r="V2350" i="51"/>
  <c r="V2351" i="51"/>
  <c r="V2352" i="51"/>
  <c r="V2353" i="51"/>
  <c r="V2354" i="51"/>
  <c r="V2355" i="51"/>
  <c r="V2356" i="51"/>
  <c r="V2357" i="51"/>
  <c r="V2358" i="51"/>
  <c r="V2359" i="51"/>
  <c r="V2360" i="51"/>
  <c r="V2361" i="51"/>
  <c r="V2362" i="51"/>
  <c r="V2363" i="51"/>
  <c r="V2364" i="51"/>
  <c r="V2365" i="51"/>
  <c r="V2366" i="51"/>
  <c r="V2367" i="51"/>
  <c r="V2368" i="51"/>
  <c r="V2369" i="51"/>
  <c r="V2370" i="51"/>
  <c r="V2371" i="51"/>
  <c r="V2372" i="51"/>
  <c r="V2373" i="51"/>
  <c r="V2374" i="51"/>
  <c r="V2375" i="51"/>
  <c r="V2376" i="51"/>
  <c r="V2377" i="51"/>
  <c r="V2378" i="51"/>
  <c r="V2379" i="51"/>
  <c r="V2380" i="51"/>
  <c r="V2381" i="51"/>
  <c r="V2382" i="51"/>
  <c r="V2383" i="51"/>
  <c r="V2384" i="51"/>
  <c r="V2385" i="51"/>
  <c r="V2386" i="51"/>
  <c r="V2387" i="51"/>
  <c r="V2388" i="51"/>
  <c r="V2389" i="51"/>
  <c r="V2390" i="51"/>
  <c r="V2391" i="51"/>
  <c r="V2392" i="51"/>
  <c r="V2393" i="51"/>
  <c r="V2394" i="51"/>
  <c r="V2395" i="51"/>
  <c r="V2396" i="51"/>
  <c r="V2397" i="51"/>
  <c r="V2398" i="51"/>
  <c r="V2399" i="51"/>
  <c r="V2400" i="51"/>
  <c r="V2401" i="51"/>
  <c r="V2402" i="51"/>
  <c r="V2403" i="51"/>
  <c r="V2404" i="51"/>
  <c r="V2405" i="51"/>
  <c r="V2406" i="51"/>
  <c r="V2407" i="51"/>
  <c r="V2408" i="51"/>
  <c r="V2409" i="51"/>
  <c r="V2410" i="51"/>
  <c r="V2411" i="51"/>
  <c r="V2412" i="51"/>
  <c r="V2413" i="51"/>
  <c r="V2414" i="51"/>
  <c r="V2415" i="51"/>
  <c r="V2416" i="51"/>
  <c r="V2417" i="51"/>
  <c r="V2418" i="51"/>
  <c r="V2419" i="51"/>
  <c r="V2420" i="51"/>
  <c r="V2421" i="51"/>
  <c r="V2422" i="51"/>
  <c r="V2423" i="51"/>
  <c r="V2424" i="51"/>
  <c r="V2425" i="51"/>
  <c r="V2426" i="51"/>
  <c r="V2427" i="51"/>
  <c r="V2428" i="51"/>
  <c r="V2429" i="51"/>
  <c r="V2430" i="51"/>
  <c r="V2431" i="51"/>
  <c r="V2432" i="51"/>
  <c r="V2433" i="51"/>
  <c r="V2434" i="51"/>
  <c r="V2435" i="51"/>
  <c r="V2436" i="51"/>
  <c r="V2437" i="51"/>
  <c r="V2438" i="51"/>
  <c r="V2439" i="51"/>
  <c r="V2440" i="51"/>
  <c r="V2441" i="51"/>
  <c r="V2442" i="51"/>
  <c r="V2443" i="51"/>
  <c r="V2444" i="51"/>
  <c r="V2445" i="51"/>
  <c r="V2446" i="51"/>
  <c r="V2447" i="51"/>
  <c r="V2448" i="51"/>
  <c r="V2449" i="51"/>
  <c r="V2450" i="51"/>
  <c r="V2451" i="51"/>
  <c r="V2452" i="51"/>
  <c r="V2453" i="51"/>
  <c r="V2454" i="51"/>
  <c r="V2455" i="51"/>
  <c r="V2456" i="51"/>
  <c r="V2457" i="51"/>
  <c r="V2458" i="51"/>
  <c r="V2459" i="51"/>
  <c r="V2460" i="51"/>
  <c r="V2461" i="51"/>
  <c r="V2462" i="51"/>
  <c r="V2463" i="51"/>
  <c r="V2464" i="51"/>
  <c r="V2465" i="51"/>
  <c r="V2466" i="51"/>
  <c r="V2467" i="51"/>
  <c r="V2468" i="51"/>
  <c r="V2469" i="51"/>
  <c r="V2470" i="51"/>
  <c r="V2471" i="51"/>
  <c r="V2472" i="51"/>
  <c r="V2473" i="51"/>
  <c r="V2474" i="51"/>
  <c r="V2475" i="51"/>
  <c r="V2476" i="51"/>
  <c r="V2477" i="51"/>
  <c r="V2478" i="51"/>
  <c r="V2479" i="51"/>
  <c r="V2480" i="51"/>
  <c r="V2481" i="51"/>
  <c r="V2482" i="51"/>
  <c r="V2483" i="51"/>
  <c r="V2484" i="51"/>
  <c r="V2485" i="51"/>
  <c r="V2486" i="51"/>
  <c r="V2487" i="51"/>
  <c r="V2488" i="51"/>
  <c r="V2489" i="51"/>
  <c r="V2490" i="51"/>
  <c r="V2491" i="51"/>
  <c r="V2492" i="51"/>
  <c r="V2493" i="51"/>
  <c r="V2494" i="51"/>
  <c r="V2495" i="51"/>
  <c r="V2496" i="51"/>
  <c r="V2497" i="51"/>
  <c r="V2498" i="51"/>
  <c r="V2499" i="51"/>
  <c r="V2500" i="51"/>
  <c r="V2501" i="51"/>
  <c r="V2502" i="51"/>
  <c r="V2503" i="51"/>
  <c r="V2504" i="51"/>
  <c r="V2505" i="51"/>
  <c r="V2506" i="51"/>
  <c r="V2507" i="51"/>
  <c r="V2508" i="51"/>
  <c r="V2509" i="51"/>
  <c r="V2510" i="51"/>
  <c r="V2511" i="51"/>
  <c r="V2512" i="51"/>
  <c r="V2513" i="51"/>
  <c r="V2514" i="51"/>
  <c r="V2515" i="51"/>
  <c r="V2516" i="51"/>
  <c r="V2517" i="51"/>
  <c r="V2518" i="51"/>
  <c r="V2519" i="51"/>
  <c r="V2520" i="51"/>
  <c r="V2521" i="51"/>
  <c r="V2522" i="51"/>
  <c r="V2523" i="51"/>
  <c r="V2524" i="51"/>
  <c r="V2525" i="51"/>
  <c r="V2526" i="51"/>
  <c r="V2527" i="51"/>
  <c r="V2528" i="51"/>
  <c r="V2529" i="51"/>
  <c r="V2530" i="51"/>
  <c r="V2531" i="51"/>
  <c r="V2532" i="51"/>
  <c r="V2533" i="51"/>
  <c r="V2534" i="51"/>
  <c r="V2535" i="51"/>
  <c r="V2536" i="51"/>
  <c r="V2537" i="51"/>
  <c r="V2538" i="51"/>
  <c r="V2539" i="51"/>
  <c r="V2540" i="51"/>
  <c r="V2541" i="51"/>
  <c r="V2542" i="51"/>
  <c r="V2543" i="51"/>
  <c r="V2544" i="51"/>
  <c r="V2545" i="51"/>
  <c r="V2546" i="51"/>
  <c r="V2547" i="51"/>
  <c r="V2548" i="51"/>
  <c r="V2549" i="51"/>
  <c r="V2550" i="51"/>
  <c r="V2551" i="51"/>
  <c r="V2552" i="51"/>
  <c r="V2553" i="51"/>
  <c r="V2554" i="51"/>
  <c r="V2555" i="51"/>
  <c r="V2556" i="51"/>
  <c r="V2557" i="51"/>
  <c r="V2558" i="51"/>
  <c r="V2559" i="51"/>
  <c r="V2560" i="51"/>
  <c r="V2561" i="51"/>
  <c r="V2562" i="51"/>
  <c r="V2563" i="51"/>
  <c r="V2564" i="51"/>
  <c r="V2565" i="51"/>
  <c r="V2566" i="51"/>
  <c r="V2567" i="51"/>
  <c r="V2568" i="51"/>
  <c r="V2569" i="51"/>
  <c r="V2570" i="51"/>
  <c r="V2571" i="51"/>
  <c r="V2572" i="51"/>
  <c r="V2573" i="51"/>
  <c r="V2574" i="51"/>
  <c r="V2575" i="51"/>
  <c r="V2576" i="51"/>
  <c r="V2577" i="51"/>
  <c r="V2578" i="51"/>
  <c r="V2579" i="51"/>
  <c r="V2580" i="51"/>
  <c r="V2581" i="51"/>
  <c r="V2582" i="51"/>
  <c r="V2583" i="51"/>
  <c r="V2584" i="51"/>
  <c r="V2585" i="51"/>
  <c r="V2586" i="51"/>
  <c r="V2587" i="51"/>
  <c r="V2588" i="51"/>
  <c r="V2589" i="51"/>
  <c r="V2590" i="51"/>
  <c r="V2591" i="51"/>
  <c r="V2592" i="51"/>
  <c r="V2593" i="51"/>
  <c r="V2594" i="51"/>
  <c r="V2595" i="51"/>
  <c r="V2596" i="51"/>
  <c r="V2597" i="51"/>
  <c r="V2598" i="51"/>
  <c r="V2599" i="51"/>
  <c r="V2600" i="51"/>
  <c r="V2601" i="51"/>
  <c r="V2602" i="51"/>
  <c r="V2603" i="51"/>
  <c r="V2604" i="51"/>
  <c r="V2605" i="51"/>
  <c r="V2606" i="51"/>
  <c r="V2607" i="51"/>
  <c r="V2608" i="51"/>
  <c r="V2609" i="51"/>
  <c r="V2610" i="51"/>
  <c r="V2611" i="51"/>
  <c r="V2612" i="51"/>
  <c r="V2613" i="51"/>
  <c r="V2614" i="51"/>
  <c r="V2615" i="51"/>
  <c r="V2616" i="51"/>
  <c r="V2617" i="51"/>
  <c r="V2618" i="51"/>
  <c r="V2619" i="51"/>
  <c r="V2620" i="51"/>
  <c r="V2621" i="51"/>
  <c r="V2622" i="51"/>
  <c r="V2623" i="51"/>
  <c r="V2624" i="51"/>
  <c r="V2625" i="51"/>
  <c r="V2626" i="51"/>
  <c r="V2627" i="51"/>
  <c r="V2628" i="51"/>
  <c r="V2629" i="51"/>
  <c r="V2630" i="51"/>
  <c r="V2631" i="51"/>
  <c r="V2632" i="51"/>
  <c r="V2633" i="51"/>
  <c r="V2634" i="51"/>
  <c r="V2635" i="51"/>
  <c r="V2636" i="51"/>
  <c r="V2637" i="51"/>
  <c r="V2638" i="51"/>
  <c r="V2639" i="51"/>
  <c r="V2640" i="51"/>
  <c r="V2641" i="51"/>
  <c r="V2642" i="51"/>
  <c r="V2643" i="51"/>
  <c r="V2644" i="51"/>
  <c r="V2645" i="51"/>
  <c r="V2646" i="51"/>
  <c r="V2647" i="51"/>
  <c r="V2648" i="51"/>
  <c r="V2649" i="51"/>
  <c r="V2650" i="51"/>
  <c r="V2651" i="51"/>
  <c r="V2652" i="51"/>
  <c r="V2653" i="51"/>
  <c r="V2654" i="51"/>
  <c r="V2655" i="51"/>
  <c r="V2656" i="51"/>
  <c r="V2657" i="51"/>
  <c r="V2658" i="51"/>
  <c r="V2659" i="51"/>
  <c r="V2660" i="51"/>
  <c r="V2661" i="51"/>
  <c r="V2662" i="51"/>
  <c r="V2663" i="51"/>
  <c r="V2664" i="51"/>
  <c r="V2665" i="51"/>
  <c r="V2666" i="51"/>
  <c r="V2667" i="51"/>
  <c r="V2668" i="51"/>
  <c r="V2669" i="51"/>
  <c r="V2670" i="51"/>
  <c r="V2671" i="51"/>
  <c r="V2672" i="51"/>
  <c r="V2673" i="51"/>
  <c r="V2674" i="51"/>
  <c r="V2675" i="51"/>
  <c r="V2676" i="51"/>
  <c r="V2677" i="51"/>
  <c r="V2678" i="51"/>
  <c r="V2679" i="51"/>
  <c r="V2680" i="51"/>
  <c r="V2681" i="51"/>
  <c r="V2682" i="51"/>
  <c r="V2683" i="51"/>
  <c r="V2684" i="51"/>
  <c r="V2685" i="51"/>
  <c r="V2686" i="51"/>
  <c r="V2687" i="51"/>
  <c r="V2688" i="51"/>
  <c r="V2689" i="51"/>
  <c r="V2690" i="51"/>
  <c r="V2691" i="51"/>
  <c r="V2692" i="51"/>
  <c r="V2693" i="51"/>
  <c r="V2694" i="51"/>
  <c r="V2695" i="51"/>
  <c r="V2696" i="51"/>
  <c r="V2697" i="51"/>
  <c r="V2698" i="51"/>
  <c r="V2699" i="51"/>
  <c r="V2700" i="51"/>
  <c r="V2701" i="51"/>
  <c r="V2702" i="51"/>
  <c r="V2703" i="51"/>
  <c r="V2704" i="51"/>
  <c r="V2705" i="51"/>
  <c r="V2706" i="51"/>
  <c r="V2707" i="51"/>
  <c r="V2708" i="51"/>
  <c r="V2709" i="51"/>
  <c r="V2710" i="51"/>
  <c r="V2711" i="51"/>
  <c r="V2712" i="51"/>
  <c r="V2713" i="51"/>
  <c r="V2714" i="51"/>
  <c r="V2715" i="51"/>
  <c r="V2716" i="51"/>
  <c r="V2717" i="51"/>
  <c r="V2718" i="51"/>
  <c r="V2719" i="51"/>
  <c r="V2720" i="51"/>
  <c r="V2721" i="51"/>
  <c r="V2722" i="51"/>
  <c r="V2723" i="51"/>
  <c r="V2724" i="51"/>
  <c r="V2725" i="51"/>
  <c r="V2726" i="51"/>
  <c r="V2727" i="51"/>
  <c r="V2728" i="51"/>
  <c r="V2729" i="51"/>
  <c r="V2730" i="51"/>
  <c r="V2731" i="51"/>
  <c r="V2732" i="51"/>
  <c r="V2733" i="51"/>
  <c r="V2734" i="51"/>
  <c r="V2735" i="51"/>
  <c r="V2736" i="51"/>
  <c r="V2737" i="51"/>
  <c r="V2738" i="51"/>
  <c r="V2739" i="51"/>
  <c r="V2740" i="51"/>
  <c r="V2741" i="51"/>
  <c r="V2742" i="51"/>
  <c r="V2743" i="51"/>
  <c r="V2744" i="51"/>
  <c r="V2745" i="51"/>
  <c r="V2746" i="51"/>
  <c r="V2747" i="51"/>
  <c r="V2748" i="51"/>
  <c r="V2749" i="51"/>
  <c r="V2750" i="51"/>
  <c r="V2751" i="51"/>
  <c r="V2752" i="51"/>
  <c r="V2753" i="51"/>
  <c r="V2754" i="51"/>
  <c r="V2755" i="51"/>
  <c r="V2756" i="51"/>
  <c r="V2757" i="51"/>
  <c r="V2758" i="51"/>
  <c r="V2759" i="51"/>
  <c r="V2760" i="51"/>
  <c r="V2761" i="51"/>
  <c r="V2762" i="51"/>
  <c r="V2763" i="51"/>
  <c r="V2764" i="51"/>
  <c r="V2765" i="51"/>
  <c r="V2766" i="51"/>
  <c r="V2767" i="51"/>
  <c r="V2768" i="51"/>
  <c r="V2769" i="51"/>
  <c r="V2770" i="51"/>
  <c r="V2771" i="51"/>
  <c r="V2772" i="51"/>
  <c r="V2773" i="51"/>
  <c r="V2774" i="51"/>
  <c r="V2775" i="51"/>
  <c r="V2776" i="51"/>
  <c r="V2777" i="51"/>
  <c r="V2778" i="51"/>
  <c r="V2779" i="51"/>
  <c r="V2780" i="51"/>
  <c r="V2781" i="51"/>
  <c r="V2782" i="51"/>
  <c r="V2783" i="51"/>
  <c r="V2784" i="51"/>
  <c r="V2785" i="51"/>
  <c r="V2786" i="51"/>
  <c r="V2787" i="51"/>
  <c r="V2788" i="51"/>
  <c r="V2789" i="51"/>
  <c r="V2790" i="51"/>
  <c r="V2791" i="51"/>
  <c r="V2792" i="51"/>
  <c r="V2793" i="51"/>
  <c r="V2794" i="51"/>
  <c r="V2795" i="51"/>
  <c r="V2796" i="51"/>
  <c r="V2797" i="51"/>
  <c r="V2798" i="51"/>
  <c r="V2799" i="51"/>
  <c r="V2800" i="51"/>
  <c r="V2801" i="51"/>
  <c r="V2802" i="51"/>
  <c r="V2803" i="51"/>
  <c r="V2804" i="51"/>
  <c r="V2805" i="51"/>
  <c r="V2806" i="51"/>
  <c r="V2807" i="51"/>
  <c r="V2808" i="51"/>
  <c r="V2809" i="51"/>
  <c r="V2810" i="51"/>
  <c r="V2811" i="51"/>
  <c r="V2812" i="51"/>
  <c r="V2813" i="51"/>
  <c r="V2814" i="51"/>
  <c r="V2815" i="51"/>
  <c r="V2816" i="51"/>
  <c r="V2817" i="51"/>
  <c r="V2818" i="51"/>
  <c r="V2819" i="51"/>
  <c r="V2820" i="51"/>
  <c r="V2821" i="51"/>
  <c r="V2822" i="51"/>
  <c r="V2823" i="51"/>
  <c r="V2824" i="51"/>
  <c r="V2825" i="51"/>
  <c r="V2826" i="51"/>
  <c r="V2827" i="51"/>
  <c r="V2828" i="51"/>
  <c r="V2829" i="51"/>
  <c r="V2830" i="51"/>
  <c r="V2831" i="51"/>
  <c r="V2832" i="51"/>
  <c r="V2833" i="51"/>
  <c r="V2834" i="51"/>
  <c r="V2835" i="51"/>
  <c r="V2836" i="51"/>
  <c r="V2837" i="51"/>
  <c r="V2838" i="51"/>
  <c r="V2839" i="51"/>
  <c r="V2840" i="51"/>
  <c r="V2841" i="51"/>
  <c r="V2842" i="51"/>
  <c r="V2843" i="51"/>
  <c r="V2844" i="51"/>
  <c r="V2845" i="51"/>
  <c r="V2846" i="51"/>
  <c r="V2847" i="51"/>
  <c r="V2848" i="51"/>
  <c r="V2849" i="51"/>
  <c r="V2850" i="51"/>
  <c r="V2851" i="51"/>
  <c r="V2852" i="51"/>
  <c r="V2853" i="51"/>
  <c r="V2854" i="51"/>
  <c r="V2855" i="51"/>
  <c r="V2856" i="51"/>
  <c r="V2857" i="51"/>
  <c r="V2858" i="51"/>
  <c r="V2859" i="51"/>
  <c r="V2860" i="51"/>
  <c r="V2861" i="51"/>
  <c r="V2862" i="51"/>
  <c r="V2863" i="51"/>
  <c r="V2864" i="51"/>
  <c r="V2865" i="51"/>
  <c r="V2866" i="51"/>
  <c r="V2867" i="51"/>
  <c r="V2868" i="51"/>
  <c r="V2869" i="51"/>
  <c r="V2870" i="51"/>
  <c r="V2871" i="51"/>
  <c r="V2872" i="51"/>
  <c r="V2873" i="51"/>
  <c r="V2874" i="51"/>
  <c r="V2875" i="51"/>
  <c r="V2876" i="51"/>
  <c r="V2877" i="51"/>
  <c r="V2878" i="51"/>
  <c r="V2879" i="51"/>
  <c r="V2880" i="51"/>
  <c r="V2881" i="51"/>
  <c r="V2882" i="51"/>
  <c r="V2883" i="51"/>
  <c r="V2884" i="51"/>
  <c r="V2885" i="51"/>
  <c r="V2886" i="51"/>
  <c r="V2887" i="51"/>
  <c r="V2888" i="51"/>
  <c r="V2889" i="51"/>
  <c r="V2890" i="51"/>
  <c r="V2891" i="51"/>
  <c r="V2892" i="51"/>
  <c r="V2893" i="51"/>
  <c r="V2894" i="51"/>
  <c r="V2895" i="51"/>
  <c r="V2896" i="51"/>
  <c r="V2897" i="51"/>
  <c r="V2898" i="51"/>
  <c r="V2899" i="51"/>
  <c r="V2900" i="51"/>
  <c r="V2901" i="51"/>
  <c r="V2902" i="51"/>
  <c r="V2903" i="51"/>
  <c r="V2904" i="51"/>
  <c r="V2905" i="51"/>
  <c r="V2906" i="51"/>
  <c r="V2907" i="51"/>
  <c r="V2908" i="51"/>
  <c r="V2909" i="51"/>
  <c r="V2910" i="51"/>
  <c r="V2911" i="51"/>
  <c r="V2912" i="51"/>
  <c r="V2913" i="51"/>
  <c r="V2914" i="51"/>
  <c r="V2915" i="51"/>
  <c r="V2916" i="51"/>
  <c r="V2917" i="51"/>
  <c r="V2918" i="51"/>
  <c r="V2919" i="51"/>
  <c r="V2920" i="51"/>
  <c r="V2921" i="51"/>
  <c r="V401" i="51"/>
  <c r="V400" i="51"/>
  <c r="V162" i="51"/>
  <c r="V163" i="51"/>
  <c r="V164" i="51"/>
  <c r="V165" i="51"/>
  <c r="V166" i="51"/>
  <c r="V167" i="51"/>
  <c r="V168" i="51"/>
  <c r="V169" i="51"/>
  <c r="V170" i="51"/>
  <c r="V171" i="51"/>
  <c r="V172" i="51"/>
  <c r="V173" i="51"/>
  <c r="V174" i="51"/>
  <c r="V175" i="51"/>
  <c r="V176" i="51"/>
  <c r="V177" i="51"/>
  <c r="V178" i="51"/>
  <c r="V179" i="51"/>
  <c r="V180" i="51"/>
  <c r="V181" i="51"/>
  <c r="V182" i="51"/>
  <c r="V183" i="51"/>
  <c r="V184" i="51"/>
  <c r="V185" i="51"/>
  <c r="V186" i="51"/>
  <c r="V187" i="51"/>
  <c r="V188" i="51"/>
  <c r="V189" i="51"/>
  <c r="V190" i="51"/>
  <c r="V191" i="51"/>
  <c r="V192" i="51"/>
  <c r="V193" i="51"/>
  <c r="V194" i="51"/>
  <c r="V195" i="51"/>
  <c r="V196" i="51"/>
  <c r="V197" i="51"/>
  <c r="V198" i="51"/>
  <c r="V199" i="51"/>
  <c r="V200" i="51"/>
  <c r="V201" i="51"/>
  <c r="V202" i="51"/>
  <c r="V203" i="51"/>
  <c r="V204" i="51"/>
  <c r="V205" i="51"/>
  <c r="V206" i="51"/>
  <c r="V207" i="51"/>
  <c r="V208" i="51"/>
  <c r="V209" i="51"/>
  <c r="V210" i="51"/>
  <c r="V211" i="51"/>
  <c r="V212" i="51"/>
  <c r="V213" i="51"/>
  <c r="V214" i="51"/>
  <c r="V215" i="51"/>
  <c r="V216" i="51"/>
  <c r="V217" i="51"/>
  <c r="V218" i="51"/>
  <c r="V219" i="51"/>
  <c r="V220" i="51"/>
  <c r="V221" i="51"/>
  <c r="V222" i="51"/>
  <c r="V223" i="51"/>
  <c r="V224" i="51"/>
  <c r="V225" i="51"/>
  <c r="V226" i="51"/>
  <c r="V227" i="51"/>
  <c r="V228" i="51"/>
  <c r="V229" i="51"/>
  <c r="V230" i="51"/>
  <c r="V231" i="51"/>
  <c r="V232" i="51"/>
  <c r="V233" i="51"/>
  <c r="V234" i="51"/>
  <c r="V235" i="51"/>
  <c r="V236" i="51"/>
  <c r="V237" i="51"/>
  <c r="V238" i="51"/>
  <c r="V239" i="51"/>
  <c r="V240" i="51"/>
  <c r="V241" i="51"/>
  <c r="V242" i="51"/>
  <c r="V243" i="51"/>
  <c r="V244" i="51"/>
  <c r="V245" i="51"/>
  <c r="V246" i="51"/>
  <c r="V247" i="51"/>
  <c r="V248" i="51"/>
  <c r="V249" i="51"/>
  <c r="V250" i="51"/>
  <c r="V251" i="51"/>
  <c r="V252" i="51"/>
  <c r="V253" i="51"/>
  <c r="V254" i="51"/>
  <c r="V255" i="51"/>
  <c r="V256" i="51"/>
  <c r="V257" i="51"/>
  <c r="V258" i="51"/>
  <c r="V259" i="51"/>
  <c r="V260" i="51"/>
  <c r="V261" i="51"/>
  <c r="V262" i="51"/>
  <c r="V263" i="51"/>
  <c r="V264" i="51"/>
  <c r="V265" i="51"/>
  <c r="V266" i="51"/>
  <c r="V267" i="51"/>
  <c r="V268" i="51"/>
  <c r="V269" i="51"/>
  <c r="V270" i="51"/>
  <c r="V271" i="51"/>
  <c r="V272" i="51"/>
  <c r="V273" i="51"/>
  <c r="V274" i="51"/>
  <c r="V275" i="51"/>
  <c r="V276" i="51"/>
  <c r="V277" i="51"/>
  <c r="V278" i="51"/>
  <c r="V279" i="51"/>
  <c r="V280" i="51"/>
  <c r="V281" i="51"/>
  <c r="V282" i="51"/>
  <c r="V283" i="51"/>
  <c r="V284" i="51"/>
  <c r="V285" i="51"/>
  <c r="V286" i="51"/>
  <c r="V287" i="51"/>
  <c r="V288" i="51"/>
  <c r="V289" i="51"/>
  <c r="V290" i="51"/>
  <c r="V291" i="51"/>
  <c r="V292" i="51"/>
  <c r="V293" i="51"/>
  <c r="V294" i="51"/>
  <c r="V295" i="51"/>
  <c r="V296" i="51"/>
  <c r="V297" i="51"/>
  <c r="V298" i="51"/>
  <c r="V299" i="51"/>
  <c r="V300" i="51"/>
  <c r="V301" i="51"/>
  <c r="V302" i="51"/>
  <c r="V303" i="51"/>
  <c r="V304" i="51"/>
  <c r="V305" i="51"/>
  <c r="V306" i="51"/>
  <c r="V307" i="51"/>
  <c r="V308" i="51"/>
  <c r="V309" i="51"/>
  <c r="V310" i="51"/>
  <c r="V311" i="51"/>
  <c r="V312" i="51"/>
  <c r="V313" i="51"/>
  <c r="V314" i="51"/>
  <c r="V315" i="51"/>
  <c r="V316" i="51"/>
  <c r="V317" i="51"/>
  <c r="V318" i="51"/>
  <c r="V319" i="51"/>
  <c r="V320" i="51"/>
  <c r="V321" i="51"/>
  <c r="V322" i="51"/>
  <c r="V323" i="51"/>
  <c r="V324" i="51"/>
  <c r="V325" i="51"/>
  <c r="V326" i="51"/>
  <c r="V327" i="51"/>
  <c r="V328" i="51"/>
  <c r="V329" i="51"/>
  <c r="V330" i="51"/>
  <c r="V331" i="51"/>
  <c r="V332" i="51"/>
  <c r="V333" i="51"/>
  <c r="V334" i="51"/>
  <c r="V335" i="51"/>
  <c r="V336" i="51"/>
  <c r="V337" i="51"/>
  <c r="V338" i="51"/>
  <c r="V339" i="51"/>
  <c r="V340" i="51"/>
  <c r="V341" i="51"/>
  <c r="V342" i="51"/>
  <c r="V343" i="51"/>
  <c r="V344" i="51"/>
  <c r="V345" i="51"/>
  <c r="V346" i="51"/>
  <c r="V347" i="51"/>
  <c r="V348" i="51"/>
  <c r="V349" i="51"/>
  <c r="V350" i="51"/>
  <c r="V351" i="51"/>
  <c r="V352" i="51"/>
  <c r="V353" i="51"/>
  <c r="V354" i="51"/>
  <c r="V355" i="51"/>
  <c r="V356" i="51"/>
  <c r="V357" i="51"/>
  <c r="V358" i="51"/>
  <c r="V359" i="51"/>
  <c r="V360" i="51"/>
  <c r="V361" i="51"/>
  <c r="V362" i="51"/>
  <c r="V363" i="51"/>
  <c r="V364" i="51"/>
  <c r="V365" i="51"/>
  <c r="V366" i="51"/>
  <c r="V367" i="51"/>
  <c r="V368" i="51"/>
  <c r="V369" i="51"/>
  <c r="V370" i="51"/>
  <c r="V371" i="51"/>
  <c r="V372" i="51"/>
  <c r="V373" i="51"/>
  <c r="V374" i="51"/>
  <c r="V375" i="51"/>
  <c r="V376" i="51"/>
  <c r="V377" i="51"/>
  <c r="V378" i="51"/>
  <c r="V379" i="51"/>
  <c r="V380" i="51"/>
  <c r="V381" i="51"/>
  <c r="V382" i="51"/>
  <c r="V383" i="51"/>
  <c r="V384" i="51"/>
  <c r="V385" i="51"/>
  <c r="V386" i="51"/>
  <c r="V387" i="51"/>
  <c r="V388" i="51"/>
  <c r="V389" i="51"/>
  <c r="V390" i="51"/>
  <c r="V391" i="51"/>
  <c r="V392" i="51"/>
  <c r="V393" i="51"/>
  <c r="V394" i="51"/>
  <c r="V395" i="51"/>
  <c r="V396" i="51"/>
  <c r="V397" i="51"/>
  <c r="V398" i="51"/>
  <c r="V399" i="51"/>
  <c r="V161" i="51"/>
  <c r="V73" i="51"/>
  <c r="V74" i="51"/>
  <c r="V75" i="51"/>
  <c r="V76" i="51"/>
  <c r="V77" i="51"/>
  <c r="V78" i="51"/>
  <c r="V79" i="51"/>
  <c r="V80" i="51"/>
  <c r="V81" i="51"/>
  <c r="V82" i="51"/>
  <c r="V83" i="51"/>
  <c r="V84" i="51"/>
  <c r="V85" i="51"/>
  <c r="V86" i="51"/>
  <c r="V87" i="51"/>
  <c r="V88" i="51"/>
  <c r="V89" i="51"/>
  <c r="V90" i="51"/>
  <c r="V91" i="51"/>
  <c r="V92" i="51"/>
  <c r="V93" i="51"/>
  <c r="V94" i="51"/>
  <c r="V95" i="51"/>
  <c r="V96" i="51"/>
  <c r="V97" i="51"/>
  <c r="V98" i="51"/>
  <c r="V99" i="51"/>
  <c r="V100" i="51"/>
  <c r="V101" i="51"/>
  <c r="V102" i="51"/>
  <c r="V103" i="51"/>
  <c r="V104" i="51"/>
  <c r="V105" i="51"/>
  <c r="V106" i="51"/>
  <c r="V107" i="51"/>
  <c r="V108" i="51"/>
  <c r="V109" i="51"/>
  <c r="V110" i="51"/>
  <c r="V111" i="51"/>
  <c r="V112" i="51"/>
  <c r="V113" i="51"/>
  <c r="V114" i="51"/>
  <c r="V115" i="51"/>
  <c r="V116" i="51"/>
  <c r="V117" i="51"/>
  <c r="V118" i="51"/>
  <c r="V119" i="51"/>
  <c r="V120" i="51"/>
  <c r="V121" i="51"/>
  <c r="V122" i="51"/>
  <c r="V123" i="51"/>
  <c r="V124" i="51"/>
  <c r="V125" i="51"/>
  <c r="V126" i="51"/>
  <c r="V127" i="51"/>
  <c r="V128" i="51"/>
  <c r="V129" i="51"/>
  <c r="V130" i="51"/>
  <c r="V131" i="51"/>
  <c r="V132" i="51"/>
  <c r="V133" i="51"/>
  <c r="V134" i="51"/>
  <c r="V135" i="51"/>
  <c r="V136" i="51"/>
  <c r="V137" i="51"/>
  <c r="V138" i="51"/>
  <c r="V139" i="51"/>
  <c r="V140" i="51"/>
  <c r="V141" i="51"/>
  <c r="V142" i="51"/>
  <c r="V143" i="51"/>
  <c r="V144" i="51"/>
  <c r="V145" i="51"/>
  <c r="V146" i="51"/>
  <c r="V147" i="51"/>
  <c r="V148" i="51"/>
  <c r="V149" i="51"/>
  <c r="V150" i="51"/>
  <c r="V151" i="51"/>
  <c r="V152" i="51"/>
  <c r="V153" i="51"/>
  <c r="V154" i="51"/>
  <c r="V155" i="51"/>
  <c r="V156" i="51"/>
  <c r="V157" i="51"/>
  <c r="V158" i="51"/>
  <c r="V159" i="51"/>
  <c r="V160" i="51"/>
  <c r="V72" i="51"/>
  <c r="V71" i="51"/>
  <c r="V43" i="51"/>
  <c r="V58" i="51"/>
  <c r="V43" i="56" l="1"/>
  <c r="V59" i="56"/>
  <c r="V44" i="56"/>
  <c r="V60" i="56"/>
  <c r="V45" i="56"/>
  <c r="V61" i="56"/>
  <c r="V48" i="56"/>
  <c r="V64" i="56"/>
  <c r="V49" i="56"/>
  <c r="V65" i="56"/>
  <c r="V50" i="56"/>
  <c r="V66" i="56"/>
  <c r="V51" i="56"/>
  <c r="V67" i="56"/>
  <c r="V53" i="56"/>
  <c r="V69" i="56"/>
  <c r="V56" i="56"/>
  <c r="V55" i="56"/>
  <c r="V57" i="51"/>
  <c r="V56" i="51"/>
  <c r="V42" i="51"/>
  <c r="V55" i="51"/>
  <c r="V70" i="51"/>
  <c r="V54" i="51"/>
  <c r="V69" i="51"/>
  <c r="V53" i="51"/>
  <c r="V68" i="51"/>
  <c r="V52" i="51"/>
  <c r="V67" i="51"/>
  <c r="V51" i="51"/>
  <c r="V66" i="51"/>
  <c r="V50" i="51"/>
  <c r="V65" i="51"/>
  <c r="V49" i="51"/>
  <c r="V64" i="51"/>
  <c r="V48" i="51"/>
  <c r="V63" i="51"/>
  <c r="V47" i="51"/>
  <c r="V62" i="51"/>
  <c r="V46" i="51"/>
  <c r="V61" i="51"/>
  <c r="V45" i="51"/>
  <c r="V60" i="51"/>
  <c r="V44" i="51"/>
  <c r="V59" i="51"/>
  <c r="C32" i="73" l="1"/>
  <c r="U400" i="51"/>
  <c r="C6" i="43"/>
  <c r="K49" i="59" l="1"/>
  <c r="K51" i="59" s="1"/>
  <c r="K50" i="59" l="1"/>
  <c r="C7" i="43"/>
  <c r="C5" i="43"/>
  <c r="C4" i="43"/>
  <c r="G5" i="51" l="1"/>
  <c r="X42" i="51" s="1"/>
  <c r="T1482" i="56" l="1"/>
  <c r="U1482" i="56" s="1"/>
  <c r="AA1482" i="56" s="1"/>
  <c r="U1481" i="56"/>
  <c r="AA1481" i="56" s="1"/>
  <c r="U1480" i="56"/>
  <c r="AA1480" i="56" s="1"/>
  <c r="U1479" i="56"/>
  <c r="AA1479" i="56" s="1"/>
  <c r="U1478" i="56"/>
  <c r="AA1478" i="56" s="1"/>
  <c r="U1477" i="56"/>
  <c r="AA1477" i="56" s="1"/>
  <c r="U1476" i="56"/>
  <c r="AA1476" i="56" s="1"/>
  <c r="U1475" i="56"/>
  <c r="AA1475" i="56" s="1"/>
  <c r="U1474" i="56"/>
  <c r="AA1474" i="56" s="1"/>
  <c r="U1473" i="56"/>
  <c r="AA1473" i="56" s="1"/>
  <c r="U1472" i="56"/>
  <c r="AA1472" i="56" s="1"/>
  <c r="U1471" i="56"/>
  <c r="AA1471" i="56" s="1"/>
  <c r="U1470" i="56"/>
  <c r="AA1470" i="56" s="1"/>
  <c r="U1469" i="56"/>
  <c r="AA1469" i="56" s="1"/>
  <c r="U1468" i="56"/>
  <c r="AA1468" i="56" s="1"/>
  <c r="U1467" i="56"/>
  <c r="AA1467" i="56" s="1"/>
  <c r="U1466" i="56"/>
  <c r="AA1466" i="56" s="1"/>
  <c r="U1465" i="56"/>
  <c r="AA1465" i="56" s="1"/>
  <c r="U1464" i="56"/>
  <c r="AA1464" i="56" s="1"/>
  <c r="U1463" i="56"/>
  <c r="AA1463" i="56" s="1"/>
  <c r="AA1462" i="56"/>
  <c r="U1462" i="56"/>
  <c r="U1461" i="56"/>
  <c r="AA1461" i="56" s="1"/>
  <c r="U1460" i="56"/>
  <c r="AA1460" i="56" s="1"/>
  <c r="U1459" i="56"/>
  <c r="AA1459" i="56" s="1"/>
  <c r="AA1458" i="56"/>
  <c r="U1458" i="56"/>
  <c r="U1457" i="56"/>
  <c r="AA1457" i="56" s="1"/>
  <c r="U1456" i="56"/>
  <c r="AA1456" i="56" s="1"/>
  <c r="AA1455" i="56"/>
  <c r="U1455" i="56"/>
  <c r="U1454" i="56"/>
  <c r="AA1454" i="56" s="1"/>
  <c r="U1453" i="56"/>
  <c r="AA1453" i="56" s="1"/>
  <c r="U1452" i="56"/>
  <c r="AA1452" i="56" s="1"/>
  <c r="U1451" i="56"/>
  <c r="AA1451" i="56" s="1"/>
  <c r="U1450" i="56"/>
  <c r="AA1450" i="56" s="1"/>
  <c r="U1449" i="56"/>
  <c r="AA1449" i="56" s="1"/>
  <c r="U1448" i="56"/>
  <c r="AA1448" i="56" s="1"/>
  <c r="U1447" i="56"/>
  <c r="AA1447" i="56" s="1"/>
  <c r="U1446" i="56"/>
  <c r="AA1446" i="56" s="1"/>
  <c r="U1445" i="56"/>
  <c r="AA1445" i="56" s="1"/>
  <c r="U1444" i="56"/>
  <c r="AA1444" i="56" s="1"/>
  <c r="U1443" i="56"/>
  <c r="AA1443" i="56" s="1"/>
  <c r="AA1442" i="56"/>
  <c r="U1442" i="56"/>
  <c r="U1441" i="56"/>
  <c r="AA1441" i="56" s="1"/>
  <c r="U1440" i="56"/>
  <c r="AA1440" i="56" s="1"/>
  <c r="U1439" i="56"/>
  <c r="AA1439" i="56" s="1"/>
  <c r="U1438" i="56"/>
  <c r="AA1438" i="56" s="1"/>
  <c r="U1437" i="56"/>
  <c r="AA1437" i="56" s="1"/>
  <c r="U1436" i="56"/>
  <c r="AA1436" i="56" s="1"/>
  <c r="U1435" i="56"/>
  <c r="AA1435" i="56" s="1"/>
  <c r="AA1434" i="56"/>
  <c r="U1434" i="56"/>
  <c r="U1433" i="56"/>
  <c r="AA1433" i="56" s="1"/>
  <c r="U1432" i="56"/>
  <c r="AA1432" i="56" s="1"/>
  <c r="U1431" i="56"/>
  <c r="AA1431" i="56" s="1"/>
  <c r="U1430" i="56"/>
  <c r="AA1430" i="56" s="1"/>
  <c r="U1429" i="56"/>
  <c r="AA1429" i="56" s="1"/>
  <c r="U1428" i="56"/>
  <c r="AA1428" i="56" s="1"/>
  <c r="U1427" i="56"/>
  <c r="AA1427" i="56" s="1"/>
  <c r="U1426" i="56"/>
  <c r="AA1426" i="56" s="1"/>
  <c r="U1425" i="56"/>
  <c r="AA1425" i="56" s="1"/>
  <c r="U1424" i="56"/>
  <c r="AA1424" i="56" s="1"/>
  <c r="U1423" i="56"/>
  <c r="AA1423" i="56" s="1"/>
  <c r="U1422" i="56"/>
  <c r="AA1422" i="56" s="1"/>
  <c r="U1421" i="56"/>
  <c r="AA1421" i="56" s="1"/>
  <c r="U1420" i="56"/>
  <c r="AA1420" i="56" s="1"/>
  <c r="AA1419" i="56"/>
  <c r="U1419" i="56"/>
  <c r="U1418" i="56"/>
  <c r="AA1418" i="56" s="1"/>
  <c r="U1417" i="56"/>
  <c r="AA1417" i="56" s="1"/>
  <c r="U1416" i="56"/>
  <c r="AA1416" i="56" s="1"/>
  <c r="U1415" i="56"/>
  <c r="AA1415" i="56" s="1"/>
  <c r="U1414" i="56"/>
  <c r="AA1414" i="56" s="1"/>
  <c r="U1413" i="56"/>
  <c r="AA1413" i="56" s="1"/>
  <c r="U1412" i="56"/>
  <c r="AA1412" i="56" s="1"/>
  <c r="U1411" i="56"/>
  <c r="AA1411" i="56" s="1"/>
  <c r="AA1410" i="56"/>
  <c r="U1410" i="56"/>
  <c r="U1409" i="56"/>
  <c r="AA1409" i="56" s="1"/>
  <c r="U1408" i="56"/>
  <c r="AA1408" i="56" s="1"/>
  <c r="U1407" i="56"/>
  <c r="AA1407" i="56" s="1"/>
  <c r="U1406" i="56"/>
  <c r="AA1406" i="56" s="1"/>
  <c r="U1405" i="56"/>
  <c r="AA1405" i="56" s="1"/>
  <c r="U1404" i="56"/>
  <c r="AA1404" i="56" s="1"/>
  <c r="U1403" i="56"/>
  <c r="AA1403" i="56" s="1"/>
  <c r="U1402" i="56"/>
  <c r="AA1402" i="56" s="1"/>
  <c r="U1401" i="56"/>
  <c r="AA1401" i="56" s="1"/>
  <c r="U1400" i="56"/>
  <c r="AA1400" i="56" s="1"/>
  <c r="U1399" i="56"/>
  <c r="AA1399" i="56" s="1"/>
  <c r="U1398" i="56"/>
  <c r="AA1398" i="56" s="1"/>
  <c r="U1397" i="56"/>
  <c r="AA1397" i="56" s="1"/>
  <c r="U1396" i="56"/>
  <c r="AA1396" i="56" s="1"/>
  <c r="U1395" i="56"/>
  <c r="AA1395" i="56" s="1"/>
  <c r="AA1394" i="56"/>
  <c r="U1394" i="56"/>
  <c r="U1393" i="56"/>
  <c r="AA1393" i="56" s="1"/>
  <c r="U1392" i="56"/>
  <c r="AA1392" i="56" s="1"/>
  <c r="U1391" i="56"/>
  <c r="AA1391" i="56" s="1"/>
  <c r="U1390" i="56"/>
  <c r="AA1390" i="56" s="1"/>
  <c r="U1389" i="56"/>
  <c r="AA1389" i="56" s="1"/>
  <c r="U1388" i="56"/>
  <c r="AA1388" i="56" s="1"/>
  <c r="AA1387" i="56"/>
  <c r="U1387" i="56"/>
  <c r="U1386" i="56"/>
  <c r="AA1386" i="56" s="1"/>
  <c r="U1385" i="56"/>
  <c r="AA1385" i="56" s="1"/>
  <c r="U1384" i="56"/>
  <c r="AA1384" i="56" s="1"/>
  <c r="U1383" i="56"/>
  <c r="AA1383" i="56" s="1"/>
  <c r="U1382" i="56"/>
  <c r="AA1382" i="56" s="1"/>
  <c r="U1381" i="56"/>
  <c r="AA1381" i="56" s="1"/>
  <c r="U1380" i="56"/>
  <c r="AA1380" i="56" s="1"/>
  <c r="U1379" i="56"/>
  <c r="AA1379" i="56" s="1"/>
  <c r="U1378" i="56"/>
  <c r="AA1378" i="56" s="1"/>
  <c r="U1377" i="56"/>
  <c r="AA1377" i="56" s="1"/>
  <c r="U1376" i="56"/>
  <c r="AA1376" i="56" s="1"/>
  <c r="U1375" i="56"/>
  <c r="AA1375" i="56" s="1"/>
  <c r="U1374" i="56"/>
  <c r="AA1374" i="56" s="1"/>
  <c r="U1373" i="56"/>
  <c r="AA1373" i="56" s="1"/>
  <c r="U1372" i="56"/>
  <c r="AA1372" i="56" s="1"/>
  <c r="U1371" i="56"/>
  <c r="AA1371" i="56" s="1"/>
  <c r="U1370" i="56"/>
  <c r="AA1370" i="56" s="1"/>
  <c r="U1369" i="56"/>
  <c r="AA1369" i="56" s="1"/>
  <c r="U1368" i="56"/>
  <c r="AA1368" i="56" s="1"/>
  <c r="U1367" i="56"/>
  <c r="AA1367" i="56" s="1"/>
  <c r="U1366" i="56"/>
  <c r="AA1366" i="56" s="1"/>
  <c r="U1365" i="56"/>
  <c r="AA1365" i="56" s="1"/>
  <c r="U1364" i="56"/>
  <c r="AA1364" i="56" s="1"/>
  <c r="U1363" i="56"/>
  <c r="AA1363" i="56" s="1"/>
  <c r="U1362" i="56"/>
  <c r="AA1362" i="56" s="1"/>
  <c r="U1361" i="56"/>
  <c r="AA1361" i="56" s="1"/>
  <c r="U1360" i="56"/>
  <c r="AA1360" i="56" s="1"/>
  <c r="U1359" i="56"/>
  <c r="AA1359" i="56" s="1"/>
  <c r="U1358" i="56"/>
  <c r="AA1358" i="56" s="1"/>
  <c r="U1357" i="56"/>
  <c r="AA1357" i="56" s="1"/>
  <c r="U1356" i="56"/>
  <c r="AA1356" i="56" s="1"/>
  <c r="U1355" i="56"/>
  <c r="AA1355" i="56" s="1"/>
  <c r="U1354" i="56"/>
  <c r="AA1354" i="56" s="1"/>
  <c r="U1353" i="56"/>
  <c r="AA1353" i="56" s="1"/>
  <c r="U1352" i="56"/>
  <c r="AA1352" i="56" s="1"/>
  <c r="U1351" i="56"/>
  <c r="AA1351" i="56" s="1"/>
  <c r="U1350" i="56"/>
  <c r="AA1350" i="56" s="1"/>
  <c r="U1349" i="56"/>
  <c r="AA1349" i="56" s="1"/>
  <c r="U1348" i="56"/>
  <c r="AA1348" i="56" s="1"/>
  <c r="U1347" i="56"/>
  <c r="AA1347" i="56" s="1"/>
  <c r="U1346" i="56"/>
  <c r="AA1346" i="56" s="1"/>
  <c r="U1345" i="56"/>
  <c r="AA1345" i="56" s="1"/>
  <c r="U1344" i="56"/>
  <c r="AA1344" i="56" s="1"/>
  <c r="U1343" i="56"/>
  <c r="AA1343" i="56" s="1"/>
  <c r="AA1342" i="56"/>
  <c r="U1342" i="56"/>
  <c r="U1341" i="56"/>
  <c r="AA1341" i="56" s="1"/>
  <c r="U1340" i="56"/>
  <c r="AA1340" i="56" s="1"/>
  <c r="U1339" i="56"/>
  <c r="AA1339" i="56" s="1"/>
  <c r="U1338" i="56"/>
  <c r="AA1338" i="56" s="1"/>
  <c r="U1337" i="56"/>
  <c r="AA1337" i="56" s="1"/>
  <c r="U1336" i="56"/>
  <c r="AA1336" i="56" s="1"/>
  <c r="U1335" i="56"/>
  <c r="AA1335" i="56" s="1"/>
  <c r="U1334" i="56"/>
  <c r="AA1334" i="56" s="1"/>
  <c r="U1333" i="56"/>
  <c r="AA1333" i="56" s="1"/>
  <c r="U1332" i="56"/>
  <c r="AA1332" i="56" s="1"/>
  <c r="AA1331" i="56"/>
  <c r="U1331" i="56"/>
  <c r="U1330" i="56"/>
  <c r="AA1330" i="56" s="1"/>
  <c r="U1329" i="56"/>
  <c r="AA1329" i="56" s="1"/>
  <c r="U1328" i="56"/>
  <c r="AA1328" i="56" s="1"/>
  <c r="U1327" i="56"/>
  <c r="AA1327" i="56" s="1"/>
  <c r="U1326" i="56"/>
  <c r="AA1326" i="56" s="1"/>
  <c r="U1325" i="56"/>
  <c r="AA1325" i="56" s="1"/>
  <c r="U1324" i="56"/>
  <c r="AA1324" i="56" s="1"/>
  <c r="U1323" i="56"/>
  <c r="AA1323" i="56" s="1"/>
  <c r="U1322" i="56"/>
  <c r="AA1322" i="56" s="1"/>
  <c r="U1321" i="56"/>
  <c r="AA1321" i="56" s="1"/>
  <c r="U1320" i="56"/>
  <c r="AA1320" i="56" s="1"/>
  <c r="U1319" i="56"/>
  <c r="AA1319" i="56" s="1"/>
  <c r="U1318" i="56"/>
  <c r="AA1318" i="56" s="1"/>
  <c r="U1317" i="56"/>
  <c r="AA1317" i="56" s="1"/>
  <c r="U1316" i="56"/>
  <c r="AA1316" i="56" s="1"/>
  <c r="U1315" i="56"/>
  <c r="AA1315" i="56" s="1"/>
  <c r="U1314" i="56"/>
  <c r="AA1314" i="56" s="1"/>
  <c r="U1313" i="56"/>
  <c r="AA1313" i="56" s="1"/>
  <c r="U1312" i="56"/>
  <c r="AA1312" i="56" s="1"/>
  <c r="U1311" i="56"/>
  <c r="AA1311" i="56" s="1"/>
  <c r="U1310" i="56"/>
  <c r="AA1310" i="56" s="1"/>
  <c r="U1309" i="56"/>
  <c r="AA1309" i="56" s="1"/>
  <c r="U1308" i="56"/>
  <c r="AA1308" i="56" s="1"/>
  <c r="U1307" i="56"/>
  <c r="AA1307" i="56" s="1"/>
  <c r="U1306" i="56"/>
  <c r="AA1306" i="56" s="1"/>
  <c r="U1305" i="56"/>
  <c r="AA1305" i="56" s="1"/>
  <c r="U1304" i="56"/>
  <c r="AA1304" i="56" s="1"/>
  <c r="AA1303" i="56"/>
  <c r="U1303" i="56"/>
  <c r="U1302" i="56"/>
  <c r="AA1302" i="56" s="1"/>
  <c r="U1301" i="56"/>
  <c r="AA1301" i="56" s="1"/>
  <c r="U1300" i="56"/>
  <c r="AA1300" i="56" s="1"/>
  <c r="AA1299" i="56"/>
  <c r="U1299" i="56"/>
  <c r="U1298" i="56"/>
  <c r="AA1298" i="56" s="1"/>
  <c r="U1297" i="56"/>
  <c r="AA1297" i="56" s="1"/>
  <c r="U1296" i="56"/>
  <c r="AA1296" i="56" s="1"/>
  <c r="U1295" i="56"/>
  <c r="AA1295" i="56" s="1"/>
  <c r="U1294" i="56"/>
  <c r="AA1294" i="56" s="1"/>
  <c r="U1293" i="56"/>
  <c r="AA1293" i="56" s="1"/>
  <c r="U1292" i="56"/>
  <c r="AA1292" i="56" s="1"/>
  <c r="U1291" i="56"/>
  <c r="AA1291" i="56" s="1"/>
  <c r="U1290" i="56"/>
  <c r="AA1290" i="56" s="1"/>
  <c r="U1289" i="56"/>
  <c r="AA1289" i="56" s="1"/>
  <c r="U1288" i="56"/>
  <c r="AA1288" i="56" s="1"/>
  <c r="U1287" i="56"/>
  <c r="AA1287" i="56" s="1"/>
  <c r="U1286" i="56"/>
  <c r="AA1286" i="56" s="1"/>
  <c r="U1285" i="56"/>
  <c r="AA1285" i="56" s="1"/>
  <c r="U1284" i="56"/>
  <c r="AA1284" i="56" s="1"/>
  <c r="U1283" i="56"/>
  <c r="AA1283" i="56" s="1"/>
  <c r="U1282" i="56"/>
  <c r="AA1282" i="56" s="1"/>
  <c r="U1281" i="56"/>
  <c r="AA1281" i="56" s="1"/>
  <c r="AA1280" i="56"/>
  <c r="U1280" i="56"/>
  <c r="U1279" i="56"/>
  <c r="AA1279" i="56" s="1"/>
  <c r="U1278" i="56"/>
  <c r="AA1278" i="56" s="1"/>
  <c r="U1277" i="56"/>
  <c r="AA1277" i="56" s="1"/>
  <c r="U1276" i="56"/>
  <c r="AA1276" i="56" s="1"/>
  <c r="U1275" i="56"/>
  <c r="AA1275" i="56" s="1"/>
  <c r="U1274" i="56"/>
  <c r="AA1274" i="56" s="1"/>
  <c r="U1273" i="56"/>
  <c r="AA1273" i="56" s="1"/>
  <c r="U1272" i="56"/>
  <c r="AA1272" i="56" s="1"/>
  <c r="U1271" i="56"/>
  <c r="AA1271" i="56" s="1"/>
  <c r="U1270" i="56"/>
  <c r="AA1270" i="56" s="1"/>
  <c r="AA1269" i="56"/>
  <c r="U1269" i="56"/>
  <c r="AA1268" i="56"/>
  <c r="U1268" i="56"/>
  <c r="U1267" i="56"/>
  <c r="AA1267" i="56" s="1"/>
  <c r="U1266" i="56"/>
  <c r="AA1266" i="56" s="1"/>
  <c r="U1265" i="56"/>
  <c r="AA1265" i="56" s="1"/>
  <c r="U1264" i="56"/>
  <c r="AA1264" i="56" s="1"/>
  <c r="U1263" i="56"/>
  <c r="AA1263" i="56" s="1"/>
  <c r="U1262" i="56"/>
  <c r="AA1262" i="56" s="1"/>
  <c r="U1261" i="56"/>
  <c r="AA1261" i="56" s="1"/>
  <c r="U1260" i="56"/>
  <c r="AA1260" i="56" s="1"/>
  <c r="U1259" i="56"/>
  <c r="AA1259" i="56" s="1"/>
  <c r="U1258" i="56"/>
  <c r="AA1258" i="56" s="1"/>
  <c r="AA1257" i="56"/>
  <c r="U1257" i="56"/>
  <c r="U1256" i="56"/>
  <c r="AA1256" i="56" s="1"/>
  <c r="U1255" i="56"/>
  <c r="AA1255" i="56" s="1"/>
  <c r="U1254" i="56"/>
  <c r="AA1254" i="56" s="1"/>
  <c r="U1253" i="56"/>
  <c r="AA1253" i="56" s="1"/>
  <c r="U1252" i="56"/>
  <c r="AA1252" i="56" s="1"/>
  <c r="U1251" i="56"/>
  <c r="AA1251" i="56" s="1"/>
  <c r="U1250" i="56"/>
  <c r="AA1250" i="56" s="1"/>
  <c r="U1249" i="56"/>
  <c r="AA1249" i="56" s="1"/>
  <c r="U1248" i="56"/>
  <c r="AA1248" i="56" s="1"/>
  <c r="U1247" i="56"/>
  <c r="AA1247" i="56" s="1"/>
  <c r="U1246" i="56"/>
  <c r="AA1246" i="56" s="1"/>
  <c r="U1245" i="56"/>
  <c r="AA1245" i="56" s="1"/>
  <c r="U1244" i="56"/>
  <c r="AA1244" i="56" s="1"/>
  <c r="U1243" i="56"/>
  <c r="AA1243" i="56" s="1"/>
  <c r="U1242" i="56"/>
  <c r="AA1242" i="56" s="1"/>
  <c r="U1241" i="56"/>
  <c r="AA1241" i="56" s="1"/>
  <c r="U1240" i="56"/>
  <c r="AA1240" i="56" s="1"/>
  <c r="U1239" i="56"/>
  <c r="AA1239" i="56" s="1"/>
  <c r="U1238" i="56"/>
  <c r="AA1238" i="56" s="1"/>
  <c r="AA1237" i="56"/>
  <c r="U1237" i="56"/>
  <c r="AA1236" i="56"/>
  <c r="U1236" i="56"/>
  <c r="U1235" i="56"/>
  <c r="AA1235" i="56" s="1"/>
  <c r="U1234" i="56"/>
  <c r="AA1234" i="56" s="1"/>
  <c r="U1233" i="56"/>
  <c r="AA1233" i="56" s="1"/>
  <c r="U1232" i="56"/>
  <c r="AA1232" i="56" s="1"/>
  <c r="U1231" i="56"/>
  <c r="AA1231" i="56" s="1"/>
  <c r="U1230" i="56"/>
  <c r="AA1230" i="56" s="1"/>
  <c r="U1229" i="56"/>
  <c r="AA1229" i="56" s="1"/>
  <c r="AA1228" i="56"/>
  <c r="U1228" i="56"/>
  <c r="U1227" i="56"/>
  <c r="AA1227" i="56" s="1"/>
  <c r="U1226" i="56"/>
  <c r="AA1226" i="56" s="1"/>
  <c r="U1225" i="56"/>
  <c r="AA1225" i="56" s="1"/>
  <c r="U1224" i="56"/>
  <c r="AA1224" i="56" s="1"/>
  <c r="U1223" i="56"/>
  <c r="AA1223" i="56" s="1"/>
  <c r="U1222" i="56"/>
  <c r="AA1222" i="56" s="1"/>
  <c r="U1221" i="56"/>
  <c r="AA1221" i="56" s="1"/>
  <c r="U1220" i="56"/>
  <c r="AA1220" i="56" s="1"/>
  <c r="U1219" i="56"/>
  <c r="AA1219" i="56" s="1"/>
  <c r="U1218" i="56"/>
  <c r="AA1218" i="56" s="1"/>
  <c r="AA1217" i="56"/>
  <c r="U1217" i="56"/>
  <c r="AA1216" i="56"/>
  <c r="U1216" i="56"/>
  <c r="U1215" i="56"/>
  <c r="AA1215" i="56" s="1"/>
  <c r="U1214" i="56"/>
  <c r="AA1214" i="56" s="1"/>
  <c r="U1213" i="56"/>
  <c r="AA1213" i="56" s="1"/>
  <c r="U1212" i="56"/>
  <c r="AA1212" i="56" s="1"/>
  <c r="U1211" i="56"/>
  <c r="AA1211" i="56" s="1"/>
  <c r="U1210" i="56"/>
  <c r="AA1210" i="56" s="1"/>
  <c r="AA1209" i="56"/>
  <c r="U1209" i="56"/>
  <c r="U1208" i="56"/>
  <c r="AA1208" i="56" s="1"/>
  <c r="U1207" i="56"/>
  <c r="AA1207" i="56" s="1"/>
  <c r="U1206" i="56"/>
  <c r="AA1206" i="56" s="1"/>
  <c r="U1205" i="56"/>
  <c r="AA1205" i="56" s="1"/>
  <c r="U1204" i="56"/>
  <c r="AA1204" i="56" s="1"/>
  <c r="U1203" i="56"/>
  <c r="AA1203" i="56" s="1"/>
  <c r="U1202" i="56"/>
  <c r="AA1202" i="56" s="1"/>
  <c r="U1201" i="56"/>
  <c r="AA1201" i="56" s="1"/>
  <c r="U1200" i="56"/>
  <c r="AA1200" i="56" s="1"/>
  <c r="U1199" i="56"/>
  <c r="AA1199" i="56" s="1"/>
  <c r="U1198" i="56"/>
  <c r="AA1198" i="56" s="1"/>
  <c r="U1197" i="56"/>
  <c r="AA1197" i="56" s="1"/>
  <c r="U1196" i="56"/>
  <c r="AA1196" i="56" s="1"/>
  <c r="U1195" i="56"/>
  <c r="AA1195" i="56" s="1"/>
  <c r="U1194" i="56"/>
  <c r="AA1194" i="56" s="1"/>
  <c r="U1193" i="56"/>
  <c r="AA1193" i="56" s="1"/>
  <c r="AA1192" i="56"/>
  <c r="U1192" i="56"/>
  <c r="U1191" i="56"/>
  <c r="AA1191" i="56" s="1"/>
  <c r="U1190" i="56"/>
  <c r="AA1190" i="56" s="1"/>
  <c r="U1189" i="56"/>
  <c r="AA1189" i="56" s="1"/>
  <c r="U1188" i="56"/>
  <c r="AA1188" i="56" s="1"/>
  <c r="U1187" i="56"/>
  <c r="AA1187" i="56" s="1"/>
  <c r="U1186" i="56"/>
  <c r="AA1186" i="56" s="1"/>
  <c r="U1185" i="56"/>
  <c r="AA1185" i="56" s="1"/>
  <c r="U1184" i="56"/>
  <c r="AA1184" i="56" s="1"/>
  <c r="U1183" i="56"/>
  <c r="AA1183" i="56" s="1"/>
  <c r="U1182" i="56"/>
  <c r="AA1182" i="56" s="1"/>
  <c r="U1181" i="56"/>
  <c r="AA1181" i="56" s="1"/>
  <c r="U1180" i="56"/>
  <c r="AA1180" i="56" s="1"/>
  <c r="AA1179" i="56"/>
  <c r="U1179" i="56"/>
  <c r="U1178" i="56"/>
  <c r="AA1178" i="56" s="1"/>
  <c r="U1177" i="56"/>
  <c r="AA1177" i="56" s="1"/>
  <c r="U1176" i="56"/>
  <c r="AA1176" i="56" s="1"/>
  <c r="U1175" i="56"/>
  <c r="AA1175" i="56" s="1"/>
  <c r="U1174" i="56"/>
  <c r="AA1174" i="56" s="1"/>
  <c r="U1173" i="56"/>
  <c r="AA1173" i="56" s="1"/>
  <c r="U1172" i="56"/>
  <c r="AA1172" i="56" s="1"/>
  <c r="AA1171" i="56"/>
  <c r="U1171" i="56"/>
  <c r="U1170" i="56"/>
  <c r="AA1170" i="56" s="1"/>
  <c r="U1169" i="56"/>
  <c r="AA1169" i="56" s="1"/>
  <c r="U1168" i="56"/>
  <c r="AA1168" i="56" s="1"/>
  <c r="U1167" i="56"/>
  <c r="AA1167" i="56" s="1"/>
  <c r="U1166" i="56"/>
  <c r="AA1166" i="56" s="1"/>
  <c r="U1165" i="56"/>
  <c r="AA1165" i="56" s="1"/>
  <c r="U1164" i="56"/>
  <c r="AA1164" i="56" s="1"/>
  <c r="AA1163" i="56"/>
  <c r="U1163" i="56"/>
  <c r="U1162" i="56"/>
  <c r="AA1162" i="56" s="1"/>
  <c r="U1161" i="56"/>
  <c r="AA1161" i="56" s="1"/>
  <c r="U1160" i="56"/>
  <c r="AA1160" i="56" s="1"/>
  <c r="AA1159" i="56"/>
  <c r="U1159" i="56"/>
  <c r="U1158" i="56"/>
  <c r="AA1158" i="56" s="1"/>
  <c r="U1157" i="56"/>
  <c r="AA1157" i="56" s="1"/>
  <c r="U1156" i="56"/>
  <c r="AA1156" i="56" s="1"/>
  <c r="AA1155" i="56"/>
  <c r="U1155" i="56"/>
  <c r="U1154" i="56"/>
  <c r="AA1154" i="56" s="1"/>
  <c r="U1153" i="56"/>
  <c r="AA1153" i="56" s="1"/>
  <c r="U1152" i="56"/>
  <c r="AA1152" i="56" s="1"/>
  <c r="U1151" i="56"/>
  <c r="AA1151" i="56" s="1"/>
  <c r="U1150" i="56"/>
  <c r="AA1150" i="56" s="1"/>
  <c r="U1149" i="56"/>
  <c r="AA1149" i="56" s="1"/>
  <c r="U1148" i="56"/>
  <c r="AA1148" i="56" s="1"/>
  <c r="U1147" i="56"/>
  <c r="AA1147" i="56" s="1"/>
  <c r="U1146" i="56"/>
  <c r="AA1146" i="56" s="1"/>
  <c r="U1145" i="56"/>
  <c r="AA1145" i="56" s="1"/>
  <c r="U1144" i="56"/>
  <c r="AA1144" i="56" s="1"/>
  <c r="U1143" i="56"/>
  <c r="AA1143" i="56" s="1"/>
  <c r="AA1142" i="56"/>
  <c r="U1142" i="56"/>
  <c r="U1141" i="56"/>
  <c r="AA1141" i="56" s="1"/>
  <c r="U1140" i="56"/>
  <c r="AA1140" i="56" s="1"/>
  <c r="U1139" i="56"/>
  <c r="AA1139" i="56" s="1"/>
  <c r="U1138" i="56"/>
  <c r="AA1138" i="56" s="1"/>
  <c r="U1137" i="56"/>
  <c r="AA1137" i="56" s="1"/>
  <c r="U1136" i="56"/>
  <c r="AA1136" i="56" s="1"/>
  <c r="U1135" i="56"/>
  <c r="AA1135" i="56" s="1"/>
  <c r="AA1134" i="56"/>
  <c r="U1134" i="56"/>
  <c r="U1133" i="56"/>
  <c r="AA1133" i="56" s="1"/>
  <c r="U1132" i="56"/>
  <c r="AA1132" i="56" s="1"/>
  <c r="U1131" i="56"/>
  <c r="AA1131" i="56" s="1"/>
  <c r="AA1130" i="56"/>
  <c r="U1130" i="56"/>
  <c r="U1129" i="56"/>
  <c r="AA1129" i="56" s="1"/>
  <c r="U1128" i="56"/>
  <c r="AA1128" i="56" s="1"/>
  <c r="U1127" i="56"/>
  <c r="AA1127" i="56" s="1"/>
  <c r="U1126" i="56"/>
  <c r="AA1126" i="56" s="1"/>
  <c r="U1125" i="56"/>
  <c r="AA1125" i="56" s="1"/>
  <c r="U1124" i="56"/>
  <c r="AA1124" i="56" s="1"/>
  <c r="AA1123" i="56"/>
  <c r="U1123" i="56"/>
  <c r="U1122" i="56"/>
  <c r="AA1122" i="56" s="1"/>
  <c r="U1121" i="56"/>
  <c r="AA1121" i="56" s="1"/>
  <c r="U1120" i="56"/>
  <c r="AA1120" i="56" s="1"/>
  <c r="U1119" i="56"/>
  <c r="AA1119" i="56" s="1"/>
  <c r="U1118" i="56"/>
  <c r="AA1118" i="56" s="1"/>
  <c r="U1117" i="56"/>
  <c r="AA1117" i="56" s="1"/>
  <c r="U1116" i="56"/>
  <c r="AA1116" i="56" s="1"/>
  <c r="U1115" i="56"/>
  <c r="AA1115" i="56" s="1"/>
  <c r="U1114" i="56"/>
  <c r="AA1114" i="56" s="1"/>
  <c r="U1113" i="56"/>
  <c r="AA1113" i="56" s="1"/>
  <c r="U1112" i="56"/>
  <c r="AA1112" i="56" s="1"/>
  <c r="U1111" i="56"/>
  <c r="AA1111" i="56" s="1"/>
  <c r="U1110" i="56"/>
  <c r="AA1110" i="56" s="1"/>
  <c r="U1109" i="56"/>
  <c r="AA1109" i="56" s="1"/>
  <c r="U1108" i="56"/>
  <c r="AA1108" i="56" s="1"/>
  <c r="U1107" i="56"/>
  <c r="AA1107" i="56" s="1"/>
  <c r="U1106" i="56"/>
  <c r="AA1106" i="56" s="1"/>
  <c r="U1105" i="56"/>
  <c r="AA1105" i="56" s="1"/>
  <c r="U1104" i="56"/>
  <c r="AA1104" i="56" s="1"/>
  <c r="U1103" i="56"/>
  <c r="AA1103" i="56" s="1"/>
  <c r="U1102" i="56"/>
  <c r="AA1102" i="56" s="1"/>
  <c r="U1101" i="56"/>
  <c r="AA1101" i="56" s="1"/>
  <c r="U1100" i="56"/>
  <c r="AA1100" i="56" s="1"/>
  <c r="U1099" i="56"/>
  <c r="AA1099" i="56" s="1"/>
  <c r="U1098" i="56"/>
  <c r="AA1098" i="56" s="1"/>
  <c r="U1097" i="56"/>
  <c r="AA1097" i="56" s="1"/>
  <c r="U1096" i="56"/>
  <c r="AA1096" i="56" s="1"/>
  <c r="U1095" i="56"/>
  <c r="AA1095" i="56" s="1"/>
  <c r="U1094" i="56"/>
  <c r="AA1094" i="56" s="1"/>
  <c r="U1093" i="56"/>
  <c r="AA1093" i="56" s="1"/>
  <c r="U1092" i="56"/>
  <c r="AA1092" i="56" s="1"/>
  <c r="U1091" i="56"/>
  <c r="AA1091" i="56" s="1"/>
  <c r="U1090" i="56"/>
  <c r="AA1090" i="56" s="1"/>
  <c r="U1089" i="56"/>
  <c r="AA1089" i="56" s="1"/>
  <c r="U1088" i="56"/>
  <c r="AA1088" i="56" s="1"/>
  <c r="U1087" i="56"/>
  <c r="AA1087" i="56" s="1"/>
  <c r="U1086" i="56"/>
  <c r="AA1086" i="56" s="1"/>
  <c r="U1085" i="56"/>
  <c r="AA1085" i="56" s="1"/>
  <c r="U1084" i="56"/>
  <c r="AA1084" i="56" s="1"/>
  <c r="U1083" i="56"/>
  <c r="AA1083" i="56" s="1"/>
  <c r="AA1082" i="56"/>
  <c r="U1082" i="56"/>
  <c r="U1081" i="56"/>
  <c r="AA1081" i="56" s="1"/>
  <c r="U1080" i="56"/>
  <c r="AA1080" i="56" s="1"/>
  <c r="AA1079" i="56"/>
  <c r="U1079" i="56"/>
  <c r="U1078" i="56"/>
  <c r="AA1078" i="56" s="1"/>
  <c r="U1077" i="56"/>
  <c r="AA1077" i="56" s="1"/>
  <c r="U1076" i="56"/>
  <c r="AA1076" i="56" s="1"/>
  <c r="U1075" i="56"/>
  <c r="AA1075" i="56" s="1"/>
  <c r="U1074" i="56"/>
  <c r="AA1074" i="56" s="1"/>
  <c r="U1073" i="56"/>
  <c r="AA1073" i="56" s="1"/>
  <c r="U1072" i="56"/>
  <c r="AA1072" i="56" s="1"/>
  <c r="AA1071" i="56"/>
  <c r="U1071" i="56"/>
  <c r="U1070" i="56"/>
  <c r="AA1070" i="56" s="1"/>
  <c r="U1069" i="56"/>
  <c r="AA1069" i="56" s="1"/>
  <c r="U1068" i="56"/>
  <c r="AA1068" i="56" s="1"/>
  <c r="U1067" i="56"/>
  <c r="AA1067" i="56" s="1"/>
  <c r="U1066" i="56"/>
  <c r="AA1066" i="56" s="1"/>
  <c r="U1065" i="56"/>
  <c r="AA1065" i="56" s="1"/>
  <c r="U1064" i="56"/>
  <c r="AA1064" i="56" s="1"/>
  <c r="U1063" i="56"/>
  <c r="AA1063" i="56" s="1"/>
  <c r="U1062" i="56"/>
  <c r="AA1062" i="56" s="1"/>
  <c r="U1061" i="56"/>
  <c r="AA1061" i="56" s="1"/>
  <c r="AA1060" i="56"/>
  <c r="U1060" i="56"/>
  <c r="AA1059" i="56"/>
  <c r="U1059" i="56"/>
  <c r="U1058" i="56"/>
  <c r="AA1058" i="56" s="1"/>
  <c r="U1057" i="56"/>
  <c r="AA1057" i="56" s="1"/>
  <c r="U1056" i="56"/>
  <c r="AA1056" i="56" s="1"/>
  <c r="U1055" i="56"/>
  <c r="AA1055" i="56" s="1"/>
  <c r="U1054" i="56"/>
  <c r="AA1054" i="56" s="1"/>
  <c r="U1053" i="56"/>
  <c r="AA1053" i="56" s="1"/>
  <c r="U1052" i="56"/>
  <c r="AA1052" i="56" s="1"/>
  <c r="U1051" i="56"/>
  <c r="AA1051" i="56" s="1"/>
  <c r="U1050" i="56"/>
  <c r="AA1050" i="56" s="1"/>
  <c r="U1049" i="56"/>
  <c r="AA1049" i="56" s="1"/>
  <c r="U1048" i="56"/>
  <c r="AA1048" i="56" s="1"/>
  <c r="U1047" i="56"/>
  <c r="AA1047" i="56" s="1"/>
  <c r="U1046" i="56"/>
  <c r="AA1046" i="56" s="1"/>
  <c r="U1045" i="56"/>
  <c r="AA1045" i="56" s="1"/>
  <c r="U1044" i="56"/>
  <c r="AA1044" i="56" s="1"/>
  <c r="U1043" i="56"/>
  <c r="AA1043" i="56" s="1"/>
  <c r="U1042" i="56"/>
  <c r="AA1042" i="56" s="1"/>
  <c r="U1041" i="56"/>
  <c r="AA1041" i="56" s="1"/>
  <c r="U1040" i="56"/>
  <c r="AA1040" i="56" s="1"/>
  <c r="U1039" i="56"/>
  <c r="AA1039" i="56" s="1"/>
  <c r="U1038" i="56"/>
  <c r="AA1038" i="56" s="1"/>
  <c r="U1037" i="56"/>
  <c r="AA1037" i="56" s="1"/>
  <c r="U1036" i="56"/>
  <c r="AA1036" i="56" s="1"/>
  <c r="AA1035" i="56"/>
  <c r="U1035" i="56"/>
  <c r="U1034" i="56"/>
  <c r="AA1034" i="56" s="1"/>
  <c r="U1033" i="56"/>
  <c r="AA1033" i="56" s="1"/>
  <c r="U1032" i="56"/>
  <c r="AA1032" i="56" s="1"/>
  <c r="U1031" i="56"/>
  <c r="AA1031" i="56" s="1"/>
  <c r="U1030" i="56"/>
  <c r="AA1030" i="56" s="1"/>
  <c r="U1029" i="56"/>
  <c r="AA1029" i="56" s="1"/>
  <c r="U1028" i="56"/>
  <c r="AA1028" i="56" s="1"/>
  <c r="U1027" i="56"/>
  <c r="AA1027" i="56" s="1"/>
  <c r="U1026" i="56"/>
  <c r="AA1026" i="56" s="1"/>
  <c r="U1025" i="56"/>
  <c r="AA1025" i="56" s="1"/>
  <c r="U1024" i="56"/>
  <c r="AA1024" i="56" s="1"/>
  <c r="U1023" i="56"/>
  <c r="AA1023" i="56" s="1"/>
  <c r="U1022" i="56"/>
  <c r="AA1022" i="56" s="1"/>
  <c r="U1021" i="56"/>
  <c r="AA1021" i="56" s="1"/>
  <c r="U1020" i="56"/>
  <c r="AA1020" i="56" s="1"/>
  <c r="U1019" i="56"/>
  <c r="AA1019" i="56" s="1"/>
  <c r="AA1018" i="56"/>
  <c r="U1018" i="56"/>
  <c r="U1017" i="56"/>
  <c r="AA1017" i="56" s="1"/>
  <c r="U1016" i="56"/>
  <c r="AA1016" i="56" s="1"/>
  <c r="U1015" i="56"/>
  <c r="AA1015" i="56" s="1"/>
  <c r="U1014" i="56"/>
  <c r="AA1014" i="56" s="1"/>
  <c r="U1013" i="56"/>
  <c r="AA1013" i="56" s="1"/>
  <c r="U1012" i="56"/>
  <c r="AA1012" i="56" s="1"/>
  <c r="U1011" i="56"/>
  <c r="AA1011" i="56" s="1"/>
  <c r="AA1010" i="56"/>
  <c r="U1010" i="56"/>
  <c r="U1009" i="56"/>
  <c r="AA1009" i="56" s="1"/>
  <c r="U1008" i="56"/>
  <c r="AA1008" i="56" s="1"/>
  <c r="U1007" i="56"/>
  <c r="AA1007" i="56" s="1"/>
  <c r="U1006" i="56"/>
  <c r="AA1006" i="56" s="1"/>
  <c r="U1005" i="56"/>
  <c r="AA1005" i="56" s="1"/>
  <c r="U1004" i="56"/>
  <c r="AA1004" i="56" s="1"/>
  <c r="U1003" i="56"/>
  <c r="AA1003" i="56" s="1"/>
  <c r="U1002" i="56"/>
  <c r="AA1002" i="56" s="1"/>
  <c r="U1001" i="56"/>
  <c r="AA1001" i="56" s="1"/>
  <c r="U1000" i="56"/>
  <c r="AA1000" i="56" s="1"/>
  <c r="AA999" i="56"/>
  <c r="U999" i="56"/>
  <c r="U998" i="56"/>
  <c r="AA998" i="56" s="1"/>
  <c r="U997" i="56"/>
  <c r="AA997" i="56" s="1"/>
  <c r="U996" i="56"/>
  <c r="AA996" i="56" s="1"/>
  <c r="U995" i="56"/>
  <c r="AA995" i="56" s="1"/>
  <c r="U994" i="56"/>
  <c r="AA994" i="56" s="1"/>
  <c r="U993" i="56"/>
  <c r="AA993" i="56" s="1"/>
  <c r="U992" i="56"/>
  <c r="AA992" i="56" s="1"/>
  <c r="AA991" i="56"/>
  <c r="U991" i="56"/>
  <c r="U990" i="56"/>
  <c r="AA990" i="56" s="1"/>
  <c r="U989" i="56"/>
  <c r="AA989" i="56" s="1"/>
  <c r="U988" i="56"/>
  <c r="AA988" i="56" s="1"/>
  <c r="U987" i="56"/>
  <c r="AA987" i="56" s="1"/>
  <c r="U986" i="56"/>
  <c r="AA986" i="56" s="1"/>
  <c r="U985" i="56"/>
  <c r="AA985" i="56" s="1"/>
  <c r="U984" i="56"/>
  <c r="AA984" i="56" s="1"/>
  <c r="AA983" i="56"/>
  <c r="U983" i="56"/>
  <c r="U982" i="56"/>
  <c r="AA982" i="56" s="1"/>
  <c r="U981" i="56"/>
  <c r="AA981" i="56" s="1"/>
  <c r="U980" i="56"/>
  <c r="AA980" i="56" s="1"/>
  <c r="U979" i="56"/>
  <c r="AA979" i="56" s="1"/>
  <c r="AA978" i="56"/>
  <c r="U978" i="56"/>
  <c r="U977" i="56"/>
  <c r="AA977" i="56" s="1"/>
  <c r="U976" i="56"/>
  <c r="AA976" i="56" s="1"/>
  <c r="U975" i="56"/>
  <c r="AA975" i="56" s="1"/>
  <c r="U974" i="56"/>
  <c r="AA974" i="56" s="1"/>
  <c r="U973" i="56"/>
  <c r="AA973" i="56" s="1"/>
  <c r="U972" i="56"/>
  <c r="AA972" i="56" s="1"/>
  <c r="U971" i="56"/>
  <c r="AA971" i="56" s="1"/>
  <c r="U970" i="56"/>
  <c r="AA970" i="56" s="1"/>
  <c r="U969" i="56"/>
  <c r="AA969" i="56" s="1"/>
  <c r="U968" i="56"/>
  <c r="AA968" i="56" s="1"/>
  <c r="AA967" i="56"/>
  <c r="U967" i="56"/>
  <c r="U966" i="56"/>
  <c r="AA966" i="56" s="1"/>
  <c r="U965" i="56"/>
  <c r="AA965" i="56" s="1"/>
  <c r="U964" i="56"/>
  <c r="AA964" i="56" s="1"/>
  <c r="U963" i="56"/>
  <c r="AA963" i="56" s="1"/>
  <c r="U962" i="56"/>
  <c r="AA962" i="56" s="1"/>
  <c r="U961" i="56"/>
  <c r="AA961" i="56" s="1"/>
  <c r="U960" i="56"/>
  <c r="AA960" i="56" s="1"/>
  <c r="U959" i="56"/>
  <c r="AA959" i="56" s="1"/>
  <c r="U958" i="56"/>
  <c r="AA958" i="56" s="1"/>
  <c r="U957" i="56"/>
  <c r="AA957" i="56" s="1"/>
  <c r="U956" i="56"/>
  <c r="AA956" i="56" s="1"/>
  <c r="U955" i="56"/>
  <c r="AA955" i="56" s="1"/>
  <c r="U954" i="56"/>
  <c r="AA954" i="56" s="1"/>
  <c r="U953" i="56"/>
  <c r="AA953" i="56" s="1"/>
  <c r="U952" i="56"/>
  <c r="AA952" i="56" s="1"/>
  <c r="U951" i="56"/>
  <c r="AA951" i="56" s="1"/>
  <c r="U950" i="56"/>
  <c r="AA950" i="56" s="1"/>
  <c r="U949" i="56"/>
  <c r="AA949" i="56" s="1"/>
  <c r="U948" i="56"/>
  <c r="AA948" i="56" s="1"/>
  <c r="U947" i="56"/>
  <c r="AA947" i="56" s="1"/>
  <c r="AA946" i="56"/>
  <c r="U946" i="56"/>
  <c r="U945" i="56"/>
  <c r="AA945" i="56" s="1"/>
  <c r="U944" i="56"/>
  <c r="AA944" i="56" s="1"/>
  <c r="U943" i="56"/>
  <c r="AA943" i="56" s="1"/>
  <c r="U942" i="56"/>
  <c r="AA942" i="56" s="1"/>
  <c r="U941" i="56"/>
  <c r="AA941" i="56" s="1"/>
  <c r="U940" i="56"/>
  <c r="AA940" i="56" s="1"/>
  <c r="U939" i="56"/>
  <c r="AA939" i="56" s="1"/>
  <c r="U938" i="56"/>
  <c r="AA938" i="56" s="1"/>
  <c r="U937" i="56"/>
  <c r="AA937" i="56" s="1"/>
  <c r="U936" i="56"/>
  <c r="AA936" i="56" s="1"/>
  <c r="U935" i="56"/>
  <c r="AA935" i="56" s="1"/>
  <c r="U934" i="56"/>
  <c r="AA934" i="56" s="1"/>
  <c r="U933" i="56"/>
  <c r="AA933" i="56" s="1"/>
  <c r="U932" i="56"/>
  <c r="AA932" i="56" s="1"/>
  <c r="U931" i="56"/>
  <c r="AA931" i="56" s="1"/>
  <c r="U930" i="56"/>
  <c r="AA930" i="56" s="1"/>
  <c r="U929" i="56"/>
  <c r="AA929" i="56" s="1"/>
  <c r="U928" i="56"/>
  <c r="AA928" i="56" s="1"/>
  <c r="AA927" i="56"/>
  <c r="U927" i="56"/>
  <c r="U926" i="56"/>
  <c r="AA926" i="56" s="1"/>
  <c r="U925" i="56"/>
  <c r="AA925" i="56" s="1"/>
  <c r="U924" i="56"/>
  <c r="AA924" i="56" s="1"/>
  <c r="U923" i="56"/>
  <c r="AA923" i="56" s="1"/>
  <c r="U922" i="56"/>
  <c r="AA922" i="56" s="1"/>
  <c r="U921" i="56"/>
  <c r="AA921" i="56" s="1"/>
  <c r="U920" i="56"/>
  <c r="AA920" i="56" s="1"/>
  <c r="U919" i="56"/>
  <c r="AA919" i="56" s="1"/>
  <c r="U918" i="56"/>
  <c r="AA918" i="56" s="1"/>
  <c r="U917" i="56"/>
  <c r="AA917" i="56" s="1"/>
  <c r="U916" i="56"/>
  <c r="AA916" i="56" s="1"/>
  <c r="U915" i="56"/>
  <c r="AA915" i="56" s="1"/>
  <c r="U914" i="56"/>
  <c r="AA914" i="56" s="1"/>
  <c r="U913" i="56"/>
  <c r="AA913" i="56" s="1"/>
  <c r="U912" i="56"/>
  <c r="AA912" i="56" s="1"/>
  <c r="U911" i="56"/>
  <c r="AA911" i="56" s="1"/>
  <c r="U910" i="56"/>
  <c r="AA910" i="56" s="1"/>
  <c r="U909" i="56"/>
  <c r="AA909" i="56" s="1"/>
  <c r="U908" i="56"/>
  <c r="AA908" i="56" s="1"/>
  <c r="U907" i="56"/>
  <c r="AA907" i="56" s="1"/>
  <c r="U906" i="56"/>
  <c r="AA906" i="56" s="1"/>
  <c r="U905" i="56"/>
  <c r="AA905" i="56" s="1"/>
  <c r="U904" i="56"/>
  <c r="AA904" i="56" s="1"/>
  <c r="U903" i="56"/>
  <c r="AA903" i="56" s="1"/>
  <c r="U902" i="56"/>
  <c r="AA902" i="56" s="1"/>
  <c r="U901" i="56"/>
  <c r="AA901" i="56" s="1"/>
  <c r="U900" i="56"/>
  <c r="AA900" i="56" s="1"/>
  <c r="U899" i="56"/>
  <c r="AA899" i="56" s="1"/>
  <c r="U898" i="56"/>
  <c r="AA898" i="56" s="1"/>
  <c r="U897" i="56"/>
  <c r="AA897" i="56" s="1"/>
  <c r="U896" i="56"/>
  <c r="AA896" i="56" s="1"/>
  <c r="U895" i="56"/>
  <c r="AA895" i="56" s="1"/>
  <c r="U894" i="56"/>
  <c r="AA894" i="56" s="1"/>
  <c r="U893" i="56"/>
  <c r="AA893" i="56" s="1"/>
  <c r="U892" i="56"/>
  <c r="AA892" i="56" s="1"/>
  <c r="U891" i="56"/>
  <c r="AA891" i="56" s="1"/>
  <c r="U890" i="56"/>
  <c r="AA890" i="56" s="1"/>
  <c r="U889" i="56"/>
  <c r="AA889" i="56" s="1"/>
  <c r="U888" i="56"/>
  <c r="AA888" i="56" s="1"/>
  <c r="U887" i="56"/>
  <c r="AA887" i="56" s="1"/>
  <c r="U886" i="56"/>
  <c r="AA886" i="56" s="1"/>
  <c r="U885" i="56"/>
  <c r="AA885" i="56" s="1"/>
  <c r="U884" i="56"/>
  <c r="AA884" i="56" s="1"/>
  <c r="U883" i="56"/>
  <c r="AA883" i="56" s="1"/>
  <c r="U882" i="56"/>
  <c r="AA882" i="56" s="1"/>
  <c r="U881" i="56"/>
  <c r="AA881" i="56" s="1"/>
  <c r="U880" i="56"/>
  <c r="AA880" i="56" s="1"/>
  <c r="U879" i="56"/>
  <c r="AA879" i="56" s="1"/>
  <c r="U878" i="56"/>
  <c r="AA878" i="56" s="1"/>
  <c r="U877" i="56"/>
  <c r="AA877" i="56" s="1"/>
  <c r="U876" i="56"/>
  <c r="AA876" i="56" s="1"/>
  <c r="U875" i="56"/>
  <c r="AA875" i="56" s="1"/>
  <c r="U874" i="56"/>
  <c r="AA874" i="56" s="1"/>
  <c r="U873" i="56"/>
  <c r="AA873" i="56" s="1"/>
  <c r="U872" i="56"/>
  <c r="AA872" i="56" s="1"/>
  <c r="U871" i="56"/>
  <c r="AA871" i="56" s="1"/>
  <c r="U870" i="56"/>
  <c r="AA870" i="56" s="1"/>
  <c r="U869" i="56"/>
  <c r="AA869" i="56" s="1"/>
  <c r="U868" i="56"/>
  <c r="AA868" i="56" s="1"/>
  <c r="U867" i="56"/>
  <c r="AA867" i="56" s="1"/>
  <c r="U866" i="56"/>
  <c r="AA866" i="56" s="1"/>
  <c r="U865" i="56"/>
  <c r="AA865" i="56" s="1"/>
  <c r="U864" i="56"/>
  <c r="AA864" i="56" s="1"/>
  <c r="U863" i="56"/>
  <c r="AA863" i="56" s="1"/>
  <c r="U862" i="56"/>
  <c r="AA862" i="56" s="1"/>
  <c r="U861" i="56"/>
  <c r="AA861" i="56" s="1"/>
  <c r="AA860" i="56"/>
  <c r="U860" i="56"/>
  <c r="U859" i="56"/>
  <c r="AA859" i="56" s="1"/>
  <c r="U858" i="56"/>
  <c r="AA858" i="56" s="1"/>
  <c r="U857" i="56"/>
  <c r="AA857" i="56" s="1"/>
  <c r="AA856" i="56"/>
  <c r="U856" i="56"/>
  <c r="AA855" i="56"/>
  <c r="U855" i="56"/>
  <c r="U854" i="56"/>
  <c r="AA854" i="56" s="1"/>
  <c r="U853" i="56"/>
  <c r="AA853" i="56" s="1"/>
  <c r="U852" i="56"/>
  <c r="AA852" i="56" s="1"/>
  <c r="U851" i="56"/>
  <c r="AA851" i="56" s="1"/>
  <c r="U850" i="56"/>
  <c r="AA850" i="56" s="1"/>
  <c r="U849" i="56"/>
  <c r="AA849" i="56" s="1"/>
  <c r="U848" i="56"/>
  <c r="AA848" i="56" s="1"/>
  <c r="U847" i="56"/>
  <c r="AA847" i="56" s="1"/>
  <c r="U846" i="56"/>
  <c r="AA846" i="56" s="1"/>
  <c r="U845" i="56"/>
  <c r="AA845" i="56" s="1"/>
  <c r="AA844" i="56"/>
  <c r="U844" i="56"/>
  <c r="U843" i="56"/>
  <c r="AA843" i="56" s="1"/>
  <c r="U842" i="56"/>
  <c r="AA842" i="56" s="1"/>
  <c r="U841" i="56"/>
  <c r="AA841" i="56" s="1"/>
  <c r="U840" i="56"/>
  <c r="AA840" i="56" s="1"/>
  <c r="AA839" i="56"/>
  <c r="U839" i="56"/>
  <c r="U838" i="56"/>
  <c r="AA838" i="56" s="1"/>
  <c r="U837" i="56"/>
  <c r="AA837" i="56" s="1"/>
  <c r="U836" i="56"/>
  <c r="AA836" i="56" s="1"/>
  <c r="AA835" i="56"/>
  <c r="U835" i="56"/>
  <c r="U834" i="56"/>
  <c r="AA834" i="56" s="1"/>
  <c r="U833" i="56"/>
  <c r="AA833" i="56" s="1"/>
  <c r="U832" i="56"/>
  <c r="AA832" i="56" s="1"/>
  <c r="AA831" i="56"/>
  <c r="U831" i="56"/>
  <c r="U830" i="56"/>
  <c r="AA830" i="56" s="1"/>
  <c r="U829" i="56"/>
  <c r="AA829" i="56" s="1"/>
  <c r="AA828" i="56"/>
  <c r="U828" i="56"/>
  <c r="U827" i="56"/>
  <c r="AA827" i="56" s="1"/>
  <c r="U826" i="56"/>
  <c r="AA826" i="56" s="1"/>
  <c r="U825" i="56"/>
  <c r="AA825" i="56" s="1"/>
  <c r="AA824" i="56"/>
  <c r="U824" i="56"/>
  <c r="U823" i="56"/>
  <c r="AA823" i="56" s="1"/>
  <c r="U822" i="56"/>
  <c r="AA822" i="56" s="1"/>
  <c r="U821" i="56"/>
  <c r="AA821" i="56" s="1"/>
  <c r="AA820" i="56"/>
  <c r="U820" i="56"/>
  <c r="U819" i="56"/>
  <c r="AA819" i="56" s="1"/>
  <c r="U818" i="56"/>
  <c r="AA818" i="56" s="1"/>
  <c r="U817" i="56"/>
  <c r="AA817" i="56" s="1"/>
  <c r="U816" i="56"/>
  <c r="AA816" i="56" s="1"/>
  <c r="U815" i="56"/>
  <c r="AA815" i="56" s="1"/>
  <c r="U814" i="56"/>
  <c r="AA814" i="56" s="1"/>
  <c r="U813" i="56"/>
  <c r="AA813" i="56" s="1"/>
  <c r="U812" i="56"/>
  <c r="AA812" i="56" s="1"/>
  <c r="U811" i="56"/>
  <c r="AA811" i="56" s="1"/>
  <c r="U810" i="56"/>
  <c r="AA810" i="56" s="1"/>
  <c r="U809" i="56"/>
  <c r="AA809" i="56" s="1"/>
  <c r="U808" i="56"/>
  <c r="AA808" i="56" s="1"/>
  <c r="AA807" i="56"/>
  <c r="U807" i="56"/>
  <c r="U806" i="56"/>
  <c r="AA806" i="56" s="1"/>
  <c r="U805" i="56"/>
  <c r="AA805" i="56" s="1"/>
  <c r="U804" i="56"/>
  <c r="AA804" i="56" s="1"/>
  <c r="AA803" i="56"/>
  <c r="U803" i="56"/>
  <c r="U802" i="56"/>
  <c r="AA802" i="56" s="1"/>
  <c r="U801" i="56"/>
  <c r="AA801" i="56" s="1"/>
  <c r="U800" i="56"/>
  <c r="AA800" i="56" s="1"/>
  <c r="AA799" i="56"/>
  <c r="U799" i="56"/>
  <c r="U798" i="56"/>
  <c r="AA798" i="56" s="1"/>
  <c r="U797" i="56"/>
  <c r="AA797" i="56" s="1"/>
  <c r="AA796" i="56"/>
  <c r="U796" i="56"/>
  <c r="U795" i="56"/>
  <c r="AA795" i="56" s="1"/>
  <c r="U794" i="56"/>
  <c r="AA794" i="56" s="1"/>
  <c r="U793" i="56"/>
  <c r="AA793" i="56" s="1"/>
  <c r="AA792" i="56"/>
  <c r="U792" i="56"/>
  <c r="U791" i="56"/>
  <c r="AA791" i="56" s="1"/>
  <c r="U790" i="56"/>
  <c r="AA790" i="56" s="1"/>
  <c r="U789" i="56"/>
  <c r="AA789" i="56" s="1"/>
  <c r="U788" i="56"/>
  <c r="AA788" i="56" s="1"/>
  <c r="U787" i="56"/>
  <c r="AA787" i="56" s="1"/>
  <c r="U786" i="56"/>
  <c r="AA786" i="56" s="1"/>
  <c r="U785" i="56"/>
  <c r="AA785" i="56" s="1"/>
  <c r="AA784" i="56"/>
  <c r="U784" i="56"/>
  <c r="U783" i="56"/>
  <c r="AA783" i="56" s="1"/>
  <c r="U782" i="56"/>
  <c r="AA782" i="56" s="1"/>
  <c r="U781" i="56"/>
  <c r="AA781" i="56" s="1"/>
  <c r="AA780" i="56"/>
  <c r="U780" i="56"/>
  <c r="U779" i="56"/>
  <c r="AA779" i="56" s="1"/>
  <c r="U778" i="56"/>
  <c r="AA778" i="56" s="1"/>
  <c r="U777" i="56"/>
  <c r="AA777" i="56" s="1"/>
  <c r="U776" i="56"/>
  <c r="AA776" i="56" s="1"/>
  <c r="U775" i="56"/>
  <c r="AA775" i="56" s="1"/>
  <c r="U774" i="56"/>
  <c r="AA774" i="56" s="1"/>
  <c r="AA773" i="56"/>
  <c r="U773" i="56"/>
  <c r="U772" i="56"/>
  <c r="AA772" i="56" s="1"/>
  <c r="U771" i="56"/>
  <c r="AA771" i="56" s="1"/>
  <c r="U770" i="56"/>
  <c r="AA770" i="56" s="1"/>
  <c r="AA769" i="56"/>
  <c r="U769" i="56"/>
  <c r="U768" i="56"/>
  <c r="AA768" i="56" s="1"/>
  <c r="U767" i="56"/>
  <c r="AA767" i="56" s="1"/>
  <c r="U766" i="56"/>
  <c r="AA766" i="56" s="1"/>
  <c r="U765" i="56"/>
  <c r="AA765" i="56" s="1"/>
  <c r="U764" i="56"/>
  <c r="AA764" i="56" s="1"/>
  <c r="U763" i="56"/>
  <c r="AA763" i="56" s="1"/>
  <c r="U762" i="56"/>
  <c r="AA762" i="56" s="1"/>
  <c r="U761" i="56"/>
  <c r="AA761" i="56" s="1"/>
  <c r="AA760" i="56"/>
  <c r="U760" i="56"/>
  <c r="U759" i="56"/>
  <c r="AA759" i="56" s="1"/>
  <c r="U758" i="56"/>
  <c r="AA758" i="56" s="1"/>
  <c r="U757" i="56"/>
  <c r="AA757" i="56" s="1"/>
  <c r="U756" i="56"/>
  <c r="AA756" i="56" s="1"/>
  <c r="U755" i="56"/>
  <c r="AA755" i="56" s="1"/>
  <c r="U754" i="56"/>
  <c r="AA754" i="56" s="1"/>
  <c r="U753" i="56"/>
  <c r="AA753" i="56" s="1"/>
  <c r="AA752" i="56"/>
  <c r="U752" i="56"/>
  <c r="U751" i="56"/>
  <c r="AA751" i="56" s="1"/>
  <c r="U750" i="56"/>
  <c r="AA750" i="56" s="1"/>
  <c r="U749" i="56"/>
  <c r="AA749" i="56" s="1"/>
  <c r="AA748" i="56"/>
  <c r="U748" i="56"/>
  <c r="U747" i="56"/>
  <c r="AA747" i="56" s="1"/>
  <c r="U746" i="56"/>
  <c r="AA746" i="56" s="1"/>
  <c r="U745" i="56"/>
  <c r="AA745" i="56" s="1"/>
  <c r="U744" i="56"/>
  <c r="AA744" i="56" s="1"/>
  <c r="U743" i="56"/>
  <c r="AA743" i="56" s="1"/>
  <c r="U742" i="56"/>
  <c r="AA742" i="56" s="1"/>
  <c r="AA741" i="56"/>
  <c r="U741" i="56"/>
  <c r="U740" i="56"/>
  <c r="AA740" i="56" s="1"/>
  <c r="U739" i="56"/>
  <c r="AA739" i="56" s="1"/>
  <c r="U738" i="56"/>
  <c r="AA738" i="56" s="1"/>
  <c r="AA737" i="56"/>
  <c r="U737" i="56"/>
  <c r="U736" i="56"/>
  <c r="AA736" i="56" s="1"/>
  <c r="U735" i="56"/>
  <c r="AA735" i="56" s="1"/>
  <c r="U734" i="56"/>
  <c r="AA734" i="56" s="1"/>
  <c r="AA733" i="56"/>
  <c r="U733" i="56"/>
  <c r="AA732" i="56"/>
  <c r="U732" i="56"/>
  <c r="U731" i="56"/>
  <c r="AA731" i="56" s="1"/>
  <c r="U730" i="56"/>
  <c r="AA730" i="56" s="1"/>
  <c r="U729" i="56"/>
  <c r="AA729" i="56" s="1"/>
  <c r="AA728" i="56"/>
  <c r="U728" i="56"/>
  <c r="U727" i="56"/>
  <c r="AA727" i="56" s="1"/>
  <c r="U726" i="56"/>
  <c r="AA726" i="56" s="1"/>
  <c r="U725" i="56"/>
  <c r="AA725" i="56" s="1"/>
  <c r="U724" i="56"/>
  <c r="AA724" i="56" s="1"/>
  <c r="U723" i="56"/>
  <c r="AA723" i="56" s="1"/>
  <c r="U722" i="56"/>
  <c r="AA722" i="56" s="1"/>
  <c r="U721" i="56"/>
  <c r="AA721" i="56" s="1"/>
  <c r="AA720" i="56"/>
  <c r="U720" i="56"/>
  <c r="U719" i="56"/>
  <c r="AA719" i="56" s="1"/>
  <c r="U718" i="56"/>
  <c r="AA718" i="56" s="1"/>
  <c r="U717" i="56"/>
  <c r="AA717" i="56" s="1"/>
  <c r="AA716" i="56"/>
  <c r="U716" i="56"/>
  <c r="U715" i="56"/>
  <c r="AA715" i="56" s="1"/>
  <c r="U714" i="56"/>
  <c r="AA714" i="56" s="1"/>
  <c r="U713" i="56"/>
  <c r="AA713" i="56" s="1"/>
  <c r="U712" i="56"/>
  <c r="AA712" i="56" s="1"/>
  <c r="U711" i="56"/>
  <c r="AA711" i="56" s="1"/>
  <c r="U710" i="56"/>
  <c r="AA710" i="56" s="1"/>
  <c r="AA709" i="56"/>
  <c r="U709" i="56"/>
  <c r="U708" i="56"/>
  <c r="AA708" i="56" s="1"/>
  <c r="U707" i="56"/>
  <c r="AA707" i="56" s="1"/>
  <c r="U706" i="56"/>
  <c r="AA706" i="56" s="1"/>
  <c r="AA705" i="56"/>
  <c r="U705" i="56"/>
  <c r="U704" i="56"/>
  <c r="AA704" i="56" s="1"/>
  <c r="U703" i="56"/>
  <c r="AA703" i="56" s="1"/>
  <c r="U702" i="56"/>
  <c r="AA702" i="56" s="1"/>
  <c r="U701" i="56"/>
  <c r="AA701" i="56" s="1"/>
  <c r="U700" i="56"/>
  <c r="AA700" i="56" s="1"/>
  <c r="U699" i="56"/>
  <c r="AA699" i="56" s="1"/>
  <c r="U698" i="56"/>
  <c r="AA698" i="56" s="1"/>
  <c r="U697" i="56"/>
  <c r="AA697" i="56" s="1"/>
  <c r="U696" i="56"/>
  <c r="AA696" i="56" s="1"/>
  <c r="U695" i="56"/>
  <c r="AA695" i="56" s="1"/>
  <c r="U694" i="56"/>
  <c r="AA694" i="56" s="1"/>
  <c r="U693" i="56"/>
  <c r="AA693" i="56" s="1"/>
  <c r="U692" i="56"/>
  <c r="AA692" i="56" s="1"/>
  <c r="U691" i="56"/>
  <c r="AA691" i="56" s="1"/>
  <c r="U690" i="56"/>
  <c r="AA690" i="56" s="1"/>
  <c r="U689" i="56"/>
  <c r="AA689" i="56" s="1"/>
  <c r="AA688" i="56"/>
  <c r="U688" i="56"/>
  <c r="U687" i="56"/>
  <c r="AA687" i="56" s="1"/>
  <c r="U686" i="56"/>
  <c r="AA686" i="56" s="1"/>
  <c r="U685" i="56"/>
  <c r="AA685" i="56" s="1"/>
  <c r="AA684" i="56"/>
  <c r="U684" i="56"/>
  <c r="U683" i="56"/>
  <c r="AA683" i="56" s="1"/>
  <c r="U682" i="56"/>
  <c r="AA682" i="56" s="1"/>
  <c r="U681" i="56"/>
  <c r="AA681" i="56" s="1"/>
  <c r="AA680" i="56"/>
  <c r="U680" i="56"/>
  <c r="U679" i="56"/>
  <c r="AA679" i="56" s="1"/>
  <c r="U678" i="56"/>
  <c r="AA678" i="56" s="1"/>
  <c r="AA677" i="56"/>
  <c r="U677" i="56"/>
  <c r="U676" i="56"/>
  <c r="AA676" i="56" s="1"/>
  <c r="U675" i="56"/>
  <c r="AA675" i="56" s="1"/>
  <c r="U674" i="56"/>
  <c r="AA674" i="56" s="1"/>
  <c r="AA673" i="56"/>
  <c r="U673" i="56"/>
  <c r="U672" i="56"/>
  <c r="AA672" i="56" s="1"/>
  <c r="U671" i="56"/>
  <c r="AA671" i="56" s="1"/>
  <c r="U670" i="56"/>
  <c r="AA670" i="56" s="1"/>
  <c r="AA669" i="56"/>
  <c r="U669" i="56"/>
  <c r="U668" i="56"/>
  <c r="AA668" i="56" s="1"/>
  <c r="U667" i="56"/>
  <c r="AA667" i="56" s="1"/>
  <c r="U666" i="56"/>
  <c r="AA666" i="56" s="1"/>
  <c r="U665" i="56"/>
  <c r="AA665" i="56" s="1"/>
  <c r="U664" i="56"/>
  <c r="AA664" i="56" s="1"/>
  <c r="U663" i="56"/>
  <c r="AA663" i="56" s="1"/>
  <c r="U662" i="56"/>
  <c r="AA662" i="56" s="1"/>
  <c r="U661" i="56"/>
  <c r="AA661" i="56" s="1"/>
  <c r="U660" i="56"/>
  <c r="AA660" i="56" s="1"/>
  <c r="U659" i="56"/>
  <c r="AA659" i="56" s="1"/>
  <c r="U658" i="56"/>
  <c r="AA658" i="56" s="1"/>
  <c r="U657" i="56"/>
  <c r="AA657" i="56" s="1"/>
  <c r="AA656" i="56"/>
  <c r="U656" i="56"/>
  <c r="U655" i="56"/>
  <c r="AA655" i="56" s="1"/>
  <c r="U654" i="56"/>
  <c r="AA654" i="56" s="1"/>
  <c r="U653" i="56"/>
  <c r="AA653" i="56" s="1"/>
  <c r="AA652" i="56"/>
  <c r="U652" i="56"/>
  <c r="U651" i="56"/>
  <c r="AA651" i="56" s="1"/>
  <c r="U650" i="56"/>
  <c r="AA650" i="56" s="1"/>
  <c r="U649" i="56"/>
  <c r="AA649" i="56" s="1"/>
  <c r="AA648" i="56"/>
  <c r="U648" i="56"/>
  <c r="U647" i="56"/>
  <c r="AA647" i="56" s="1"/>
  <c r="U646" i="56"/>
  <c r="AA646" i="56" s="1"/>
  <c r="AA645" i="56"/>
  <c r="U645" i="56"/>
  <c r="U644" i="56"/>
  <c r="AA644" i="56" s="1"/>
  <c r="U643" i="56"/>
  <c r="AA643" i="56" s="1"/>
  <c r="U642" i="56"/>
  <c r="AA642" i="56" s="1"/>
  <c r="AA641" i="56"/>
  <c r="U641" i="56"/>
  <c r="U640" i="56"/>
  <c r="AA640" i="56" s="1"/>
  <c r="U639" i="56"/>
  <c r="AA639" i="56" s="1"/>
  <c r="U638" i="56"/>
  <c r="AA638" i="56" s="1"/>
  <c r="AA637" i="56"/>
  <c r="U637" i="56"/>
  <c r="U636" i="56"/>
  <c r="AA636" i="56" s="1"/>
  <c r="U635" i="56"/>
  <c r="AA635" i="56" s="1"/>
  <c r="U634" i="56"/>
  <c r="AA634" i="56" s="1"/>
  <c r="U633" i="56"/>
  <c r="AA633" i="56" s="1"/>
  <c r="U632" i="56"/>
  <c r="AA632" i="56" s="1"/>
  <c r="U631" i="56"/>
  <c r="AA631" i="56" s="1"/>
  <c r="U630" i="56"/>
  <c r="AA630" i="56" s="1"/>
  <c r="U629" i="56"/>
  <c r="AA629" i="56" s="1"/>
  <c r="U628" i="56"/>
  <c r="AA628" i="56" s="1"/>
  <c r="U627" i="56"/>
  <c r="AA627" i="56" s="1"/>
  <c r="U626" i="56"/>
  <c r="AA626" i="56" s="1"/>
  <c r="U625" i="56"/>
  <c r="AA625" i="56" s="1"/>
  <c r="U624" i="56"/>
  <c r="AA624" i="56" s="1"/>
  <c r="U623" i="56"/>
  <c r="AA623" i="56" s="1"/>
  <c r="U622" i="56"/>
  <c r="AA622" i="56" s="1"/>
  <c r="U621" i="56"/>
  <c r="AA621" i="56" s="1"/>
  <c r="U620" i="56"/>
  <c r="AA620" i="56" s="1"/>
  <c r="U619" i="56"/>
  <c r="AA619" i="56" s="1"/>
  <c r="U618" i="56"/>
  <c r="AA618" i="56" s="1"/>
  <c r="U617" i="56"/>
  <c r="AA617" i="56" s="1"/>
  <c r="AA616" i="56"/>
  <c r="U616" i="56"/>
  <c r="U615" i="56"/>
  <c r="AA615" i="56" s="1"/>
  <c r="U614" i="56"/>
  <c r="AA614" i="56" s="1"/>
  <c r="U613" i="56"/>
  <c r="AA613" i="56" s="1"/>
  <c r="U612" i="56"/>
  <c r="AA612" i="56" s="1"/>
  <c r="U611" i="56"/>
  <c r="AA611" i="56" s="1"/>
  <c r="U610" i="56"/>
  <c r="AA610" i="56" s="1"/>
  <c r="U609" i="56"/>
  <c r="AA609" i="56" s="1"/>
  <c r="U608" i="56"/>
  <c r="AA608" i="56" s="1"/>
  <c r="U607" i="56"/>
  <c r="AA607" i="56" s="1"/>
  <c r="U606" i="56"/>
  <c r="AA606" i="56" s="1"/>
  <c r="AA605" i="56"/>
  <c r="U605" i="56"/>
  <c r="AA604" i="56"/>
  <c r="U604" i="56"/>
  <c r="U603" i="56"/>
  <c r="AA603" i="56" s="1"/>
  <c r="U602" i="56"/>
  <c r="AA602" i="56" s="1"/>
  <c r="U601" i="56"/>
  <c r="AA601" i="56" s="1"/>
  <c r="U600" i="56"/>
  <c r="AA600" i="56" s="1"/>
  <c r="U599" i="56"/>
  <c r="AA599" i="56" s="1"/>
  <c r="U598" i="56"/>
  <c r="AA598" i="56" s="1"/>
  <c r="U597" i="56"/>
  <c r="AA597" i="56" s="1"/>
  <c r="U596" i="56"/>
  <c r="AA596" i="56" s="1"/>
  <c r="U595" i="56"/>
  <c r="AA595" i="56" s="1"/>
  <c r="U594" i="56"/>
  <c r="AA594" i="56" s="1"/>
  <c r="U593" i="56"/>
  <c r="AA593" i="56" s="1"/>
  <c r="U592" i="56"/>
  <c r="AA592" i="56" s="1"/>
  <c r="U591" i="56"/>
  <c r="AA591" i="56" s="1"/>
  <c r="U590" i="56"/>
  <c r="AA590" i="56" s="1"/>
  <c r="U589" i="56"/>
  <c r="AA589" i="56" s="1"/>
  <c r="U588" i="56"/>
  <c r="AA588" i="56" s="1"/>
  <c r="U587" i="56"/>
  <c r="AA587" i="56" s="1"/>
  <c r="U586" i="56"/>
  <c r="AA586" i="56" s="1"/>
  <c r="U585" i="56"/>
  <c r="AA585" i="56" s="1"/>
  <c r="AA584" i="56"/>
  <c r="U584" i="56"/>
  <c r="U583" i="56"/>
  <c r="AA583" i="56" s="1"/>
  <c r="U582" i="56"/>
  <c r="AA582" i="56" s="1"/>
  <c r="U581" i="56"/>
  <c r="AA581" i="56" s="1"/>
  <c r="AA580" i="56"/>
  <c r="U580" i="56"/>
  <c r="U579" i="56"/>
  <c r="AA579" i="56" s="1"/>
  <c r="U578" i="56"/>
  <c r="AA578" i="56" s="1"/>
  <c r="U577" i="56"/>
  <c r="AA577" i="56" s="1"/>
  <c r="U576" i="56"/>
  <c r="AA576" i="56" s="1"/>
  <c r="U575" i="56"/>
  <c r="AA575" i="56" s="1"/>
  <c r="U574" i="56"/>
  <c r="AA574" i="56" s="1"/>
  <c r="AA573" i="56"/>
  <c r="U573" i="56"/>
  <c r="AA572" i="56"/>
  <c r="U572" i="56"/>
  <c r="U571" i="56"/>
  <c r="AA571" i="56" s="1"/>
  <c r="U570" i="56"/>
  <c r="AA570" i="56" s="1"/>
  <c r="AA569" i="56"/>
  <c r="U569" i="56"/>
  <c r="U568" i="56"/>
  <c r="AA568" i="56" s="1"/>
  <c r="U567" i="56"/>
  <c r="AA567" i="56" s="1"/>
  <c r="U566" i="56"/>
  <c r="AA566" i="56" s="1"/>
  <c r="U565" i="56"/>
  <c r="AA565" i="56" s="1"/>
  <c r="U564" i="56"/>
  <c r="AA564" i="56" s="1"/>
  <c r="U563" i="56"/>
  <c r="AA563" i="56" s="1"/>
  <c r="U562" i="56"/>
  <c r="AA562" i="56" s="1"/>
  <c r="AA561" i="56"/>
  <c r="U561" i="56"/>
  <c r="U560" i="56"/>
  <c r="AA560" i="56" s="1"/>
  <c r="U559" i="56"/>
  <c r="AA559" i="56" s="1"/>
  <c r="U558" i="56"/>
  <c r="AA558" i="56" s="1"/>
  <c r="U557" i="56"/>
  <c r="AA557" i="56" s="1"/>
  <c r="AA556" i="56"/>
  <c r="U556" i="56"/>
  <c r="U555" i="56"/>
  <c r="AA555" i="56" s="1"/>
  <c r="U554" i="56"/>
  <c r="AA554" i="56" s="1"/>
  <c r="U553" i="56"/>
  <c r="AA553" i="56" s="1"/>
  <c r="U552" i="56"/>
  <c r="AA552" i="56" s="1"/>
  <c r="U551" i="56"/>
  <c r="AA551" i="56" s="1"/>
  <c r="U550" i="56"/>
  <c r="AA550" i="56" s="1"/>
  <c r="U549" i="56"/>
  <c r="AA549" i="56" s="1"/>
  <c r="AA548" i="56"/>
  <c r="U548" i="56"/>
  <c r="U547" i="56"/>
  <c r="AA547" i="56" s="1"/>
  <c r="U546" i="56"/>
  <c r="AA546" i="56" s="1"/>
  <c r="AA545" i="56"/>
  <c r="U545" i="56"/>
  <c r="U544" i="56"/>
  <c r="AA544" i="56" s="1"/>
  <c r="U543" i="56"/>
  <c r="AA543" i="56" s="1"/>
  <c r="U542" i="56"/>
  <c r="AA542" i="56" s="1"/>
  <c r="U541" i="56"/>
  <c r="AA541" i="56" s="1"/>
  <c r="AA540" i="56"/>
  <c r="U540" i="56"/>
  <c r="U539" i="56"/>
  <c r="AA539" i="56" s="1"/>
  <c r="U538" i="56"/>
  <c r="AA538" i="56" s="1"/>
  <c r="AA537" i="56"/>
  <c r="U537" i="56"/>
  <c r="U536" i="56"/>
  <c r="AA536" i="56" s="1"/>
  <c r="U535" i="56"/>
  <c r="AA535" i="56" s="1"/>
  <c r="U534" i="56"/>
  <c r="AA534" i="56" s="1"/>
  <c r="U533" i="56"/>
  <c r="AA533" i="56" s="1"/>
  <c r="U532" i="56"/>
  <c r="AA532" i="56" s="1"/>
  <c r="U531" i="56"/>
  <c r="AA531" i="56" s="1"/>
  <c r="U530" i="56"/>
  <c r="AA530" i="56" s="1"/>
  <c r="U529" i="56"/>
  <c r="AA529" i="56" s="1"/>
  <c r="U528" i="56"/>
  <c r="AA528" i="56" s="1"/>
  <c r="U527" i="56"/>
  <c r="AA527" i="56" s="1"/>
  <c r="U526" i="56"/>
  <c r="AA526" i="56" s="1"/>
  <c r="U525" i="56"/>
  <c r="AA525" i="56" s="1"/>
  <c r="U524" i="56"/>
  <c r="AA524" i="56" s="1"/>
  <c r="U523" i="56"/>
  <c r="AA523" i="56" s="1"/>
  <c r="U522" i="56"/>
  <c r="AA522" i="56" s="1"/>
  <c r="U521" i="56"/>
  <c r="AA521" i="56" s="1"/>
  <c r="U520" i="56"/>
  <c r="AA520" i="56" s="1"/>
  <c r="U519" i="56"/>
  <c r="AA519" i="56" s="1"/>
  <c r="U518" i="56"/>
  <c r="AA518" i="56" s="1"/>
  <c r="U517" i="56"/>
  <c r="AA517" i="56" s="1"/>
  <c r="U516" i="56"/>
  <c r="AA516" i="56" s="1"/>
  <c r="U515" i="56"/>
  <c r="AA515" i="56" s="1"/>
  <c r="U514" i="56"/>
  <c r="AA514" i="56" s="1"/>
  <c r="U513" i="56"/>
  <c r="AA513" i="56" s="1"/>
  <c r="U512" i="56"/>
  <c r="AA512" i="56" s="1"/>
  <c r="U511" i="56"/>
  <c r="AA511" i="56" s="1"/>
  <c r="U510" i="56"/>
  <c r="AA510" i="56" s="1"/>
  <c r="U509" i="56"/>
  <c r="AA509" i="56" s="1"/>
  <c r="U508" i="56"/>
  <c r="AA508" i="56" s="1"/>
  <c r="U507" i="56"/>
  <c r="AA507" i="56" s="1"/>
  <c r="U506" i="56"/>
  <c r="AA506" i="56" s="1"/>
  <c r="U505" i="56"/>
  <c r="AA505" i="56" s="1"/>
  <c r="U504" i="56"/>
  <c r="AA504" i="56" s="1"/>
  <c r="U503" i="56"/>
  <c r="AA503" i="56" s="1"/>
  <c r="U502" i="56"/>
  <c r="AA502" i="56" s="1"/>
  <c r="U501" i="56"/>
  <c r="AA501" i="56" s="1"/>
  <c r="U500" i="56"/>
  <c r="AA500" i="56" s="1"/>
  <c r="U499" i="56"/>
  <c r="AA499" i="56" s="1"/>
  <c r="U498" i="56"/>
  <c r="AA498" i="56" s="1"/>
  <c r="U497" i="56"/>
  <c r="AA497" i="56" s="1"/>
  <c r="U496" i="56"/>
  <c r="AA496" i="56" s="1"/>
  <c r="U495" i="56"/>
  <c r="AA495" i="56" s="1"/>
  <c r="U494" i="56"/>
  <c r="AA494" i="56" s="1"/>
  <c r="U493" i="56"/>
  <c r="AA493" i="56" s="1"/>
  <c r="AA492" i="56"/>
  <c r="U492" i="56"/>
  <c r="U491" i="56"/>
  <c r="AA491" i="56" s="1"/>
  <c r="U490" i="56"/>
  <c r="AA490" i="56" s="1"/>
  <c r="U489" i="56"/>
  <c r="AA489" i="56" s="1"/>
  <c r="U488" i="56"/>
  <c r="AA488" i="56" s="1"/>
  <c r="U487" i="56"/>
  <c r="AA487" i="56" s="1"/>
  <c r="U486" i="56"/>
  <c r="AA486" i="56" s="1"/>
  <c r="U485" i="56"/>
  <c r="AA485" i="56" s="1"/>
  <c r="AA484" i="56"/>
  <c r="U484" i="56"/>
  <c r="U483" i="56"/>
  <c r="AA483" i="56" s="1"/>
  <c r="U482" i="56"/>
  <c r="AA482" i="56" s="1"/>
  <c r="AA481" i="56"/>
  <c r="U481" i="56"/>
  <c r="U480" i="56"/>
  <c r="AA480" i="56" s="1"/>
  <c r="U479" i="56"/>
  <c r="AA479" i="56" s="1"/>
  <c r="U478" i="56"/>
  <c r="AA478" i="56" s="1"/>
  <c r="U477" i="56"/>
  <c r="AA477" i="56" s="1"/>
  <c r="U476" i="56"/>
  <c r="AA476" i="56" s="1"/>
  <c r="U475" i="56"/>
  <c r="AA475" i="56" s="1"/>
  <c r="U474" i="56"/>
  <c r="AA474" i="56" s="1"/>
  <c r="U473" i="56"/>
  <c r="AA473" i="56" s="1"/>
  <c r="U472" i="56"/>
  <c r="AA472" i="56" s="1"/>
  <c r="U471" i="56"/>
  <c r="AA471" i="56" s="1"/>
  <c r="U470" i="56"/>
  <c r="AA470" i="56" s="1"/>
  <c r="U469" i="56"/>
  <c r="AA469" i="56" s="1"/>
  <c r="U468" i="56"/>
  <c r="AA468" i="56" s="1"/>
  <c r="U467" i="56"/>
  <c r="AA467" i="56" s="1"/>
  <c r="U466" i="56"/>
  <c r="AA466" i="56" s="1"/>
  <c r="AA465" i="56"/>
  <c r="U465" i="56"/>
  <c r="AA464" i="56"/>
  <c r="U464" i="56"/>
  <c r="U463" i="56"/>
  <c r="AA463" i="56" s="1"/>
  <c r="U462" i="56"/>
  <c r="AA462" i="56" s="1"/>
  <c r="U461" i="56"/>
  <c r="AA461" i="56" s="1"/>
  <c r="AA460" i="56"/>
  <c r="U460" i="56"/>
  <c r="U459" i="56"/>
  <c r="AA459" i="56" s="1"/>
  <c r="U458" i="56"/>
  <c r="AA458" i="56" s="1"/>
  <c r="U457" i="56"/>
  <c r="AA457" i="56" s="1"/>
  <c r="U456" i="56"/>
  <c r="AA456" i="56" s="1"/>
  <c r="U455" i="56"/>
  <c r="AA455" i="56" s="1"/>
  <c r="U454" i="56"/>
  <c r="AA454" i="56" s="1"/>
  <c r="AA453" i="56"/>
  <c r="U453" i="56"/>
  <c r="U452" i="56"/>
  <c r="AA452" i="56" s="1"/>
  <c r="U451" i="56"/>
  <c r="AA451" i="56" s="1"/>
  <c r="U450" i="56"/>
  <c r="AA450" i="56" s="1"/>
  <c r="AA449" i="56"/>
  <c r="U449" i="56"/>
  <c r="AA448" i="56"/>
  <c r="U448" i="56"/>
  <c r="U447" i="56"/>
  <c r="AA447" i="56" s="1"/>
  <c r="U446" i="56"/>
  <c r="AA446" i="56" s="1"/>
  <c r="U445" i="56"/>
  <c r="AA445" i="56" s="1"/>
  <c r="AA444" i="56"/>
  <c r="U444" i="56"/>
  <c r="U443" i="56"/>
  <c r="AA443" i="56" s="1"/>
  <c r="U442" i="56"/>
  <c r="AA442" i="56" s="1"/>
  <c r="U441" i="56"/>
  <c r="AA441" i="56" s="1"/>
  <c r="AA440" i="56"/>
  <c r="U440" i="56"/>
  <c r="U439" i="56"/>
  <c r="AA439" i="56" s="1"/>
  <c r="U438" i="56"/>
  <c r="AA438" i="56" s="1"/>
  <c r="AA437" i="56"/>
  <c r="U437" i="56"/>
  <c r="U436" i="56"/>
  <c r="AA436" i="56" s="1"/>
  <c r="U435" i="56"/>
  <c r="AA435" i="56" s="1"/>
  <c r="U434" i="56"/>
  <c r="AA434" i="56" s="1"/>
  <c r="AA433" i="56"/>
  <c r="U433" i="56"/>
  <c r="U432" i="56"/>
  <c r="AA432" i="56" s="1"/>
  <c r="U431" i="56"/>
  <c r="AA431" i="56" s="1"/>
  <c r="U430" i="56"/>
  <c r="AA430" i="56" s="1"/>
  <c r="U429" i="56"/>
  <c r="AA429" i="56" s="1"/>
  <c r="AA428" i="56"/>
  <c r="U428" i="56"/>
  <c r="U427" i="56"/>
  <c r="AA427" i="56" s="1"/>
  <c r="U426" i="56"/>
  <c r="AA426" i="56" s="1"/>
  <c r="U425" i="56"/>
  <c r="AA425" i="56" s="1"/>
  <c r="U424" i="56"/>
  <c r="AA424" i="56" s="1"/>
  <c r="U423" i="56"/>
  <c r="AA423" i="56" s="1"/>
  <c r="U422" i="56"/>
  <c r="AA422" i="56" s="1"/>
  <c r="U421" i="56"/>
  <c r="AA421" i="56" s="1"/>
  <c r="U420" i="56"/>
  <c r="AA420" i="56" s="1"/>
  <c r="U419" i="56"/>
  <c r="AA419" i="56" s="1"/>
  <c r="U418" i="56"/>
  <c r="AA418" i="56" s="1"/>
  <c r="AA417" i="56"/>
  <c r="U417" i="56"/>
  <c r="AA416" i="56"/>
  <c r="U416" i="56"/>
  <c r="U415" i="56"/>
  <c r="AA415" i="56" s="1"/>
  <c r="U414" i="56"/>
  <c r="AA414" i="56" s="1"/>
  <c r="U413" i="56"/>
  <c r="AA413" i="56" s="1"/>
  <c r="AA412" i="56"/>
  <c r="U412" i="56"/>
  <c r="U411" i="56"/>
  <c r="AA411" i="56" s="1"/>
  <c r="U410" i="56"/>
  <c r="AA410" i="56" s="1"/>
  <c r="U409" i="56"/>
  <c r="AA409" i="56" s="1"/>
  <c r="U408" i="56"/>
  <c r="AA408" i="56" s="1"/>
  <c r="U407" i="56"/>
  <c r="AA407" i="56" s="1"/>
  <c r="U406" i="56"/>
  <c r="AA406" i="56" s="1"/>
  <c r="AA405" i="56"/>
  <c r="U405" i="56"/>
  <c r="U404" i="56"/>
  <c r="AA404" i="56" s="1"/>
  <c r="U403" i="56"/>
  <c r="AA403" i="56" s="1"/>
  <c r="U402" i="56"/>
  <c r="AA402" i="56" s="1"/>
  <c r="AA401" i="56"/>
  <c r="U401" i="56"/>
  <c r="U400" i="56"/>
  <c r="AA400" i="56" s="1"/>
  <c r="U399" i="56"/>
  <c r="AA399" i="56" s="1"/>
  <c r="U398" i="56"/>
  <c r="AA398" i="56" s="1"/>
  <c r="U397" i="56"/>
  <c r="AA397" i="56" s="1"/>
  <c r="AA396" i="56"/>
  <c r="U396" i="56"/>
  <c r="U395" i="56"/>
  <c r="AA395" i="56" s="1"/>
  <c r="U394" i="56"/>
  <c r="AA394" i="56" s="1"/>
  <c r="U393" i="56"/>
  <c r="AA393" i="56" s="1"/>
  <c r="AA392" i="56"/>
  <c r="U392" i="56"/>
  <c r="U391" i="56"/>
  <c r="AA391" i="56" s="1"/>
  <c r="U390" i="56"/>
  <c r="AA390" i="56" s="1"/>
  <c r="U389" i="56"/>
  <c r="AA389" i="56" s="1"/>
  <c r="U388" i="56"/>
  <c r="AA388" i="56" s="1"/>
  <c r="U387" i="56"/>
  <c r="AA387" i="56" s="1"/>
  <c r="U386" i="56"/>
  <c r="AA386" i="56" s="1"/>
  <c r="AA385" i="56"/>
  <c r="U385" i="56"/>
  <c r="AA384" i="56"/>
  <c r="U384" i="56"/>
  <c r="U383" i="56"/>
  <c r="AA383" i="56" s="1"/>
  <c r="U382" i="56"/>
  <c r="AA382" i="56" s="1"/>
  <c r="AA381" i="56"/>
  <c r="U381" i="56"/>
  <c r="U380" i="56"/>
  <c r="AA380" i="56" s="1"/>
  <c r="U379" i="56"/>
  <c r="AA379" i="56" s="1"/>
  <c r="U378" i="56"/>
  <c r="AA378" i="56" s="1"/>
  <c r="AA377" i="56"/>
  <c r="U377" i="56"/>
  <c r="AA376" i="56"/>
  <c r="U376" i="56"/>
  <c r="U375" i="56"/>
  <c r="AA375" i="56" s="1"/>
  <c r="U374" i="56"/>
  <c r="AA374" i="56" s="1"/>
  <c r="AA373" i="56"/>
  <c r="U373" i="56"/>
  <c r="AA372" i="56"/>
  <c r="U372" i="56"/>
  <c r="U371" i="56"/>
  <c r="AA371" i="56" s="1"/>
  <c r="U370" i="56"/>
  <c r="AA370" i="56" s="1"/>
  <c r="U369" i="56"/>
  <c r="AA369" i="56" s="1"/>
  <c r="U368" i="56"/>
  <c r="AA368" i="56" s="1"/>
  <c r="U367" i="56"/>
  <c r="AA367" i="56" s="1"/>
  <c r="U366" i="56"/>
  <c r="AA366" i="56" s="1"/>
  <c r="AA365" i="56"/>
  <c r="U365" i="56"/>
  <c r="AA364" i="56"/>
  <c r="U364" i="56"/>
  <c r="U363" i="56"/>
  <c r="AA363" i="56" s="1"/>
  <c r="U362" i="56"/>
  <c r="AA362" i="56" s="1"/>
  <c r="U361" i="56"/>
  <c r="AA361" i="56" s="1"/>
  <c r="U360" i="56"/>
  <c r="AA360" i="56" s="1"/>
  <c r="U359" i="56"/>
  <c r="AA359" i="56" s="1"/>
  <c r="U358" i="56"/>
  <c r="AA358" i="56" s="1"/>
  <c r="U357" i="56"/>
  <c r="AA357" i="56" s="1"/>
  <c r="AA356" i="56"/>
  <c r="U356" i="56"/>
  <c r="U355" i="56"/>
  <c r="AA355" i="56" s="1"/>
  <c r="U354" i="56"/>
  <c r="AA354" i="56" s="1"/>
  <c r="AA353" i="56"/>
  <c r="U353" i="56"/>
  <c r="AA352" i="56"/>
  <c r="U352" i="56"/>
  <c r="U351" i="56"/>
  <c r="AA351" i="56" s="1"/>
  <c r="U350" i="56"/>
  <c r="AA350" i="56" s="1"/>
  <c r="U349" i="56"/>
  <c r="AA349" i="56" s="1"/>
  <c r="AA348" i="56"/>
  <c r="U348" i="56"/>
  <c r="U347" i="56"/>
  <c r="AA347" i="56" s="1"/>
  <c r="U346" i="56"/>
  <c r="AA346" i="56" s="1"/>
  <c r="AA345" i="56"/>
  <c r="U345" i="56"/>
  <c r="AA344" i="56"/>
  <c r="U344" i="56"/>
  <c r="U343" i="56"/>
  <c r="AA343" i="56" s="1"/>
  <c r="U342" i="56"/>
  <c r="AA342" i="56" s="1"/>
  <c r="AA341" i="56"/>
  <c r="U341" i="56"/>
  <c r="U340" i="56"/>
  <c r="AA340" i="56" s="1"/>
  <c r="U339" i="56"/>
  <c r="AA339" i="56" s="1"/>
  <c r="U338" i="56"/>
  <c r="AA338" i="56" s="1"/>
  <c r="AA337" i="56"/>
  <c r="U337" i="56"/>
  <c r="U336" i="56"/>
  <c r="AA336" i="56" s="1"/>
  <c r="U335" i="56"/>
  <c r="AA335" i="56" s="1"/>
  <c r="U334" i="56"/>
  <c r="AA334" i="56" s="1"/>
  <c r="U333" i="56"/>
  <c r="AA333" i="56" s="1"/>
  <c r="AA332" i="56"/>
  <c r="U332" i="56"/>
  <c r="U331" i="56"/>
  <c r="AA331" i="56" s="1"/>
  <c r="U330" i="56"/>
  <c r="AA330" i="56" s="1"/>
  <c r="U329" i="56"/>
  <c r="AA329" i="56" s="1"/>
  <c r="U328" i="56"/>
  <c r="AA328" i="56" s="1"/>
  <c r="U327" i="56"/>
  <c r="AA327" i="56" s="1"/>
  <c r="U326" i="56"/>
  <c r="AA326" i="56" s="1"/>
  <c r="U325" i="56"/>
  <c r="AA325" i="56" s="1"/>
  <c r="U324" i="56"/>
  <c r="AA324" i="56" s="1"/>
  <c r="U323" i="56"/>
  <c r="AA323" i="56" s="1"/>
  <c r="U322" i="56"/>
  <c r="AA322" i="56" s="1"/>
  <c r="AA321" i="56"/>
  <c r="U321" i="56"/>
  <c r="AA320" i="56"/>
  <c r="U320" i="56"/>
  <c r="U319" i="56"/>
  <c r="AA319" i="56" s="1"/>
  <c r="U318" i="56"/>
  <c r="AA318" i="56" s="1"/>
  <c r="U317" i="56"/>
  <c r="AA317" i="56" s="1"/>
  <c r="AA316" i="56"/>
  <c r="U316" i="56"/>
  <c r="U315" i="56"/>
  <c r="AA315" i="56" s="1"/>
  <c r="U314" i="56"/>
  <c r="AA314" i="56" s="1"/>
  <c r="U313" i="56"/>
  <c r="AA313" i="56" s="1"/>
  <c r="U312" i="56"/>
  <c r="AA312" i="56" s="1"/>
  <c r="U311" i="56"/>
  <c r="AA311" i="56" s="1"/>
  <c r="U310" i="56"/>
  <c r="AA310" i="56" s="1"/>
  <c r="U309" i="56"/>
  <c r="AA309" i="56" s="1"/>
  <c r="U308" i="56"/>
  <c r="AA308" i="56" s="1"/>
  <c r="U307" i="56"/>
  <c r="AA307" i="56" s="1"/>
  <c r="U306" i="56"/>
  <c r="AA306" i="56" s="1"/>
  <c r="AA305" i="56"/>
  <c r="U305" i="56"/>
  <c r="U304" i="56"/>
  <c r="AA304" i="56" s="1"/>
  <c r="U303" i="56"/>
  <c r="AA303" i="56" s="1"/>
  <c r="U302" i="56"/>
  <c r="AA302" i="56" s="1"/>
  <c r="U301" i="56"/>
  <c r="AA301" i="56" s="1"/>
  <c r="AA300" i="56"/>
  <c r="U300" i="56"/>
  <c r="U299" i="56"/>
  <c r="AA299" i="56" s="1"/>
  <c r="U298" i="56"/>
  <c r="AA298" i="56" s="1"/>
  <c r="U297" i="56"/>
  <c r="AA297" i="56" s="1"/>
  <c r="U296" i="56"/>
  <c r="AA296" i="56" s="1"/>
  <c r="U295" i="56"/>
  <c r="AA295" i="56" s="1"/>
  <c r="U294" i="56"/>
  <c r="AA294" i="56" s="1"/>
  <c r="U293" i="56"/>
  <c r="AA293" i="56" s="1"/>
  <c r="U292" i="56"/>
  <c r="AA292" i="56" s="1"/>
  <c r="U291" i="56"/>
  <c r="AA291" i="56" s="1"/>
  <c r="U290" i="56"/>
  <c r="AA290" i="56" s="1"/>
  <c r="AA289" i="56"/>
  <c r="U289" i="56"/>
  <c r="U288" i="56"/>
  <c r="AA288" i="56" s="1"/>
  <c r="U287" i="56"/>
  <c r="AA287" i="56" s="1"/>
  <c r="U286" i="56"/>
  <c r="AA286" i="56" s="1"/>
  <c r="U285" i="56"/>
  <c r="AA285" i="56" s="1"/>
  <c r="AA284" i="56"/>
  <c r="U284" i="56"/>
  <c r="U283" i="56"/>
  <c r="AA283" i="56" s="1"/>
  <c r="U282" i="56"/>
  <c r="AA282" i="56" s="1"/>
  <c r="U281" i="56"/>
  <c r="AA281" i="56" s="1"/>
  <c r="U280" i="56"/>
  <c r="AA280" i="56" s="1"/>
  <c r="U279" i="56"/>
  <c r="AA279" i="56" s="1"/>
  <c r="U278" i="56"/>
  <c r="AA278" i="56" s="1"/>
  <c r="U277" i="56"/>
  <c r="AA277" i="56" s="1"/>
  <c r="U276" i="56"/>
  <c r="AA276" i="56" s="1"/>
  <c r="U275" i="56"/>
  <c r="U274" i="56"/>
  <c r="AA274" i="56" s="1"/>
  <c r="U273" i="56"/>
  <c r="AA273" i="56" s="1"/>
  <c r="AA272" i="56"/>
  <c r="U272" i="56"/>
  <c r="U271" i="56"/>
  <c r="U270" i="56"/>
  <c r="AA270" i="56" s="1"/>
  <c r="U269" i="56"/>
  <c r="AA269" i="56" s="1"/>
  <c r="AA268" i="56"/>
  <c r="U268" i="56"/>
  <c r="U267" i="56"/>
  <c r="U266" i="56"/>
  <c r="AA266" i="56" s="1"/>
  <c r="U265" i="56"/>
  <c r="AA265" i="56" s="1"/>
  <c r="U264" i="56"/>
  <c r="AA264" i="56" s="1"/>
  <c r="U263" i="56"/>
  <c r="U262" i="56"/>
  <c r="AA262" i="56" s="1"/>
  <c r="AA261" i="56"/>
  <c r="U261" i="56"/>
  <c r="U260" i="56"/>
  <c r="AA260" i="56" s="1"/>
  <c r="U259" i="56"/>
  <c r="U258" i="56"/>
  <c r="AA258" i="56" s="1"/>
  <c r="AA257" i="56"/>
  <c r="U257" i="56"/>
  <c r="U256" i="56"/>
  <c r="AA256" i="56" s="1"/>
  <c r="U255" i="56"/>
  <c r="U254" i="56"/>
  <c r="AA254" i="56" s="1"/>
  <c r="U253" i="56"/>
  <c r="AA253" i="56" s="1"/>
  <c r="U252" i="56"/>
  <c r="AA252" i="56" s="1"/>
  <c r="U251" i="56"/>
  <c r="U250" i="56"/>
  <c r="AA250" i="56" s="1"/>
  <c r="U249" i="56"/>
  <c r="AA249" i="56" s="1"/>
  <c r="U248" i="56"/>
  <c r="AA248" i="56" s="1"/>
  <c r="U247" i="56"/>
  <c r="U246" i="56"/>
  <c r="AA246" i="56" s="1"/>
  <c r="U245" i="56"/>
  <c r="AA245" i="56" s="1"/>
  <c r="U244" i="56"/>
  <c r="AA244" i="56" s="1"/>
  <c r="U243" i="56"/>
  <c r="U242" i="56"/>
  <c r="AA242" i="56" s="1"/>
  <c r="U241" i="56"/>
  <c r="AA241" i="56" s="1"/>
  <c r="AA240" i="56"/>
  <c r="U240" i="56"/>
  <c r="U239" i="56"/>
  <c r="U238" i="56"/>
  <c r="AA238" i="56" s="1"/>
  <c r="U237" i="56"/>
  <c r="AA237" i="56" s="1"/>
  <c r="AA236" i="56"/>
  <c r="U236" i="56"/>
  <c r="U235" i="56"/>
  <c r="U234" i="56"/>
  <c r="AA234" i="56" s="1"/>
  <c r="U233" i="56"/>
  <c r="AA233" i="56" s="1"/>
  <c r="U232" i="56"/>
  <c r="AA232" i="56" s="1"/>
  <c r="U231" i="56"/>
  <c r="U230" i="56"/>
  <c r="AA230" i="56" s="1"/>
  <c r="AA229" i="56"/>
  <c r="U229" i="56"/>
  <c r="U228" i="56"/>
  <c r="AA228" i="56" s="1"/>
  <c r="U227" i="56"/>
  <c r="U226" i="56"/>
  <c r="AA226" i="56" s="1"/>
  <c r="U225" i="56"/>
  <c r="AA225" i="56" s="1"/>
  <c r="U224" i="56"/>
  <c r="AA224" i="56" s="1"/>
  <c r="U223" i="56"/>
  <c r="U222" i="56"/>
  <c r="AA222" i="56" s="1"/>
  <c r="U221" i="56"/>
  <c r="AA221" i="56" s="1"/>
  <c r="U220" i="56"/>
  <c r="AA220" i="56" s="1"/>
  <c r="U219" i="56"/>
  <c r="U218" i="56"/>
  <c r="AA218" i="56" s="1"/>
  <c r="U217" i="56"/>
  <c r="AA217" i="56" s="1"/>
  <c r="U216" i="56"/>
  <c r="AA216" i="56" s="1"/>
  <c r="U215" i="56"/>
  <c r="U214" i="56"/>
  <c r="AA214" i="56" s="1"/>
  <c r="U213" i="56"/>
  <c r="AA213" i="56" s="1"/>
  <c r="U212" i="56"/>
  <c r="AA212" i="56" s="1"/>
  <c r="U211" i="56"/>
  <c r="U210" i="56"/>
  <c r="AA210" i="56" s="1"/>
  <c r="U209" i="56"/>
  <c r="AA209" i="56" s="1"/>
  <c r="U208" i="56"/>
  <c r="AA208" i="56" s="1"/>
  <c r="U207" i="56"/>
  <c r="U206" i="56"/>
  <c r="AA206" i="56" s="1"/>
  <c r="U205" i="56"/>
  <c r="AA205" i="56" s="1"/>
  <c r="U204" i="56"/>
  <c r="AA204" i="56" s="1"/>
  <c r="U203" i="56"/>
  <c r="U202" i="56"/>
  <c r="AA202" i="56" s="1"/>
  <c r="U201" i="56"/>
  <c r="AA201" i="56" s="1"/>
  <c r="U200" i="56"/>
  <c r="AA200" i="56" s="1"/>
  <c r="U199" i="56"/>
  <c r="U198" i="56"/>
  <c r="AA198" i="56" s="1"/>
  <c r="U197" i="56"/>
  <c r="AA197" i="56" s="1"/>
  <c r="U196" i="56"/>
  <c r="AA196" i="56" s="1"/>
  <c r="U195" i="56"/>
  <c r="U194" i="56"/>
  <c r="AA194" i="56" s="1"/>
  <c r="U193" i="56"/>
  <c r="AA193" i="56" s="1"/>
  <c r="U192" i="56"/>
  <c r="AA192" i="56" s="1"/>
  <c r="U191" i="56"/>
  <c r="U190" i="56"/>
  <c r="AA190" i="56" s="1"/>
  <c r="U189" i="56"/>
  <c r="AA189" i="56" s="1"/>
  <c r="U188" i="56"/>
  <c r="AA188" i="56" s="1"/>
  <c r="U187" i="56"/>
  <c r="U186" i="56"/>
  <c r="AA186" i="56" s="1"/>
  <c r="U185" i="56"/>
  <c r="AA185" i="56" s="1"/>
  <c r="U184" i="56"/>
  <c r="AA184" i="56" s="1"/>
  <c r="U183" i="56"/>
  <c r="U182" i="56"/>
  <c r="AA182" i="56" s="1"/>
  <c r="U181" i="56"/>
  <c r="AA181" i="56" s="1"/>
  <c r="U180" i="56"/>
  <c r="AA180" i="56" s="1"/>
  <c r="U179" i="56"/>
  <c r="U178" i="56"/>
  <c r="AA178" i="56" s="1"/>
  <c r="U177" i="56"/>
  <c r="AA177" i="56" s="1"/>
  <c r="U176" i="56"/>
  <c r="AA176" i="56" s="1"/>
  <c r="U175" i="56"/>
  <c r="U174" i="56"/>
  <c r="AA174" i="56" s="1"/>
  <c r="U173" i="56"/>
  <c r="AA173" i="56" s="1"/>
  <c r="U172" i="56"/>
  <c r="AA172" i="56" s="1"/>
  <c r="U171" i="56"/>
  <c r="U170" i="56"/>
  <c r="AA170" i="56" s="1"/>
  <c r="U169" i="56"/>
  <c r="AA169" i="56" s="1"/>
  <c r="U168" i="56"/>
  <c r="AA168" i="56" s="1"/>
  <c r="U167" i="56"/>
  <c r="U166" i="56"/>
  <c r="AA166" i="56" s="1"/>
  <c r="U165" i="56"/>
  <c r="AA165" i="56" s="1"/>
  <c r="U164" i="56"/>
  <c r="AA164" i="56" s="1"/>
  <c r="U163" i="56"/>
  <c r="U162" i="56"/>
  <c r="AA162" i="56" s="1"/>
  <c r="U161" i="56"/>
  <c r="AA161" i="56" s="1"/>
  <c r="U160" i="56"/>
  <c r="AA160" i="56" s="1"/>
  <c r="U159" i="56"/>
  <c r="U158" i="56"/>
  <c r="AA158" i="56" s="1"/>
  <c r="U157" i="56"/>
  <c r="AA157" i="56" s="1"/>
  <c r="U156" i="56"/>
  <c r="AA156" i="56" s="1"/>
  <c r="U155" i="56"/>
  <c r="U154" i="56"/>
  <c r="AA154" i="56" s="1"/>
  <c r="U153" i="56"/>
  <c r="AA153" i="56" s="1"/>
  <c r="U152" i="56"/>
  <c r="AA152" i="56" s="1"/>
  <c r="U151" i="56"/>
  <c r="U150" i="56"/>
  <c r="AA150" i="56" s="1"/>
  <c r="U149" i="56"/>
  <c r="AA149" i="56" s="1"/>
  <c r="U148" i="56"/>
  <c r="AA148" i="56" s="1"/>
  <c r="U147" i="56"/>
  <c r="U146" i="56"/>
  <c r="AA146" i="56" s="1"/>
  <c r="U145" i="56"/>
  <c r="AA145" i="56" s="1"/>
  <c r="U144" i="56"/>
  <c r="AA144" i="56" s="1"/>
  <c r="U143" i="56"/>
  <c r="U142" i="56"/>
  <c r="AA142" i="56" s="1"/>
  <c r="U141" i="56"/>
  <c r="AA141" i="56" s="1"/>
  <c r="U140" i="56"/>
  <c r="AA140" i="56" s="1"/>
  <c r="U139" i="56"/>
  <c r="U138" i="56"/>
  <c r="AA138" i="56" s="1"/>
  <c r="U137" i="56"/>
  <c r="AA137" i="56" s="1"/>
  <c r="U136" i="56"/>
  <c r="AA136" i="56" s="1"/>
  <c r="U135" i="56"/>
  <c r="U134" i="56"/>
  <c r="AA134" i="56" s="1"/>
  <c r="U133" i="56"/>
  <c r="AA133" i="56" s="1"/>
  <c r="U132" i="56"/>
  <c r="AA132" i="56" s="1"/>
  <c r="U131" i="56"/>
  <c r="U130" i="56"/>
  <c r="AA130" i="56" s="1"/>
  <c r="U129" i="56"/>
  <c r="AA129" i="56" s="1"/>
  <c r="U128" i="56"/>
  <c r="AA128" i="56" s="1"/>
  <c r="U127" i="56"/>
  <c r="U126" i="56"/>
  <c r="AA126" i="56" s="1"/>
  <c r="U125" i="56"/>
  <c r="AA125" i="56" s="1"/>
  <c r="U124" i="56"/>
  <c r="AA124" i="56" s="1"/>
  <c r="U123" i="56"/>
  <c r="U122" i="56"/>
  <c r="AA122" i="56" s="1"/>
  <c r="U121" i="56"/>
  <c r="AA121" i="56" s="1"/>
  <c r="U120" i="56"/>
  <c r="AA120" i="56" s="1"/>
  <c r="U119" i="56"/>
  <c r="U118" i="56"/>
  <c r="AA118" i="56" s="1"/>
  <c r="U117" i="56"/>
  <c r="AA117" i="56" s="1"/>
  <c r="U116" i="56"/>
  <c r="AA116" i="56" s="1"/>
  <c r="U115" i="56"/>
  <c r="U114" i="56"/>
  <c r="AA114" i="56" s="1"/>
  <c r="AA113" i="56"/>
  <c r="U113" i="56"/>
  <c r="U112" i="56"/>
  <c r="AA112" i="56" s="1"/>
  <c r="U111" i="56"/>
  <c r="U110" i="56"/>
  <c r="AA110" i="56" s="1"/>
  <c r="U109" i="56"/>
  <c r="AA109" i="56" s="1"/>
  <c r="U108" i="56"/>
  <c r="AA108" i="56" s="1"/>
  <c r="U107" i="56"/>
  <c r="U106" i="56"/>
  <c r="AA106" i="56" s="1"/>
  <c r="U105" i="56"/>
  <c r="AA105" i="56" s="1"/>
  <c r="U104" i="56"/>
  <c r="AA104" i="56" s="1"/>
  <c r="U103" i="56"/>
  <c r="U102" i="56"/>
  <c r="AA102" i="56" s="1"/>
  <c r="U101" i="56"/>
  <c r="AA101" i="56" s="1"/>
  <c r="U100" i="56"/>
  <c r="AA100" i="56" s="1"/>
  <c r="U99" i="56"/>
  <c r="U98" i="56"/>
  <c r="AA98" i="56" s="1"/>
  <c r="U97" i="56"/>
  <c r="AA97" i="56" s="1"/>
  <c r="U96" i="56"/>
  <c r="AA96" i="56" s="1"/>
  <c r="U95" i="56"/>
  <c r="U94" i="56"/>
  <c r="AA94" i="56" s="1"/>
  <c r="U93" i="56"/>
  <c r="AA93" i="56" s="1"/>
  <c r="U92" i="56"/>
  <c r="AA92" i="56" s="1"/>
  <c r="U91" i="56"/>
  <c r="U90" i="56"/>
  <c r="AA90" i="56" s="1"/>
  <c r="U89" i="56"/>
  <c r="AA89" i="56" s="1"/>
  <c r="U88" i="56"/>
  <c r="AA88" i="56" s="1"/>
  <c r="U87" i="56"/>
  <c r="U86" i="56"/>
  <c r="AA86" i="56" s="1"/>
  <c r="U85" i="56"/>
  <c r="AA85" i="56" s="1"/>
  <c r="U84" i="56"/>
  <c r="AA84" i="56" s="1"/>
  <c r="U83" i="56"/>
  <c r="U82" i="56"/>
  <c r="AA82" i="56" s="1"/>
  <c r="U81" i="56"/>
  <c r="AA81" i="56" s="1"/>
  <c r="U80" i="56"/>
  <c r="AA80" i="56" s="1"/>
  <c r="U79" i="56"/>
  <c r="U78" i="56"/>
  <c r="AA78" i="56" s="1"/>
  <c r="U77" i="56"/>
  <c r="AA77" i="56" s="1"/>
  <c r="AA76" i="56"/>
  <c r="U76" i="56"/>
  <c r="U75" i="56"/>
  <c r="U74" i="56"/>
  <c r="AA74" i="56" s="1"/>
  <c r="U73" i="56"/>
  <c r="AA73" i="56" s="1"/>
  <c r="U72" i="56"/>
  <c r="AA72" i="56" s="1"/>
  <c r="U71" i="56"/>
  <c r="U70" i="56"/>
  <c r="AA70" i="56" s="1"/>
  <c r="U69" i="56"/>
  <c r="AA69" i="56" s="1"/>
  <c r="U68" i="56"/>
  <c r="AA68" i="56" s="1"/>
  <c r="U67" i="56"/>
  <c r="U66" i="56"/>
  <c r="AA66" i="56" s="1"/>
  <c r="AA65" i="56"/>
  <c r="U65" i="56"/>
  <c r="U64" i="56"/>
  <c r="AA64" i="56" s="1"/>
  <c r="U63" i="56"/>
  <c r="U62" i="56"/>
  <c r="AA62" i="56" s="1"/>
  <c r="U61" i="56"/>
  <c r="AA61" i="56" s="1"/>
  <c r="AA60" i="56"/>
  <c r="U60" i="56"/>
  <c r="U59" i="56"/>
  <c r="U58" i="56"/>
  <c r="AA58" i="56" s="1"/>
  <c r="U57" i="56"/>
  <c r="AA57" i="56" s="1"/>
  <c r="U56" i="56"/>
  <c r="AA56" i="56" s="1"/>
  <c r="U55" i="56"/>
  <c r="U54" i="56"/>
  <c r="AA54" i="56" s="1"/>
  <c r="U53" i="56"/>
  <c r="AA53" i="56" s="1"/>
  <c r="U52" i="56"/>
  <c r="AA52" i="56" s="1"/>
  <c r="U51" i="56"/>
  <c r="U50" i="56"/>
  <c r="AA50" i="56" s="1"/>
  <c r="AA49" i="56"/>
  <c r="U49" i="56"/>
  <c r="U48" i="56"/>
  <c r="AA48" i="56" s="1"/>
  <c r="U47" i="56"/>
  <c r="U46" i="56"/>
  <c r="AA46" i="56" s="1"/>
  <c r="U45" i="56"/>
  <c r="AA45" i="56" s="1"/>
  <c r="AA44" i="56"/>
  <c r="U44" i="56"/>
  <c r="U43" i="56"/>
  <c r="U42" i="56"/>
  <c r="U41" i="56"/>
  <c r="AA41" i="56" s="1"/>
  <c r="G5" i="56" l="1"/>
  <c r="X42" i="56" s="1"/>
  <c r="AA42" i="56"/>
  <c r="AA43" i="56"/>
  <c r="AA47" i="56"/>
  <c r="AA51" i="56"/>
  <c r="AA55" i="56"/>
  <c r="AA59" i="56"/>
  <c r="AA63" i="56"/>
  <c r="AA67" i="56"/>
  <c r="AA71" i="56"/>
  <c r="AA75" i="56"/>
  <c r="AA79" i="56"/>
  <c r="AA83" i="56"/>
  <c r="AA87" i="56"/>
  <c r="AA91" i="56"/>
  <c r="AA95" i="56"/>
  <c r="AA99" i="56"/>
  <c r="AA103" i="56"/>
  <c r="AA107" i="56"/>
  <c r="AA111" i="56"/>
  <c r="AA115" i="56"/>
  <c r="AA119" i="56"/>
  <c r="AA123" i="56"/>
  <c r="AA127" i="56"/>
  <c r="AA131" i="56"/>
  <c r="AA135" i="56"/>
  <c r="AA139" i="56"/>
  <c r="AA143" i="56"/>
  <c r="AA147" i="56"/>
  <c r="AA151" i="56"/>
  <c r="AA155" i="56"/>
  <c r="AA159" i="56"/>
  <c r="AA163" i="56"/>
  <c r="AA167" i="56"/>
  <c r="AA171" i="56"/>
  <c r="AA175" i="56"/>
  <c r="AA179" i="56"/>
  <c r="AA183" i="56"/>
  <c r="AA187" i="56"/>
  <c r="AA191" i="56"/>
  <c r="AA195" i="56"/>
  <c r="AA199" i="56"/>
  <c r="AA203" i="56"/>
  <c r="AA207" i="56"/>
  <c r="AA211" i="56"/>
  <c r="AA215" i="56"/>
  <c r="AA219" i="56"/>
  <c r="AA223" i="56"/>
  <c r="AA227" i="56"/>
  <c r="AA231" i="56"/>
  <c r="AA235" i="56"/>
  <c r="AA239" i="56"/>
  <c r="AA243" i="56"/>
  <c r="AA247" i="56"/>
  <c r="AA251" i="56"/>
  <c r="AA255" i="56"/>
  <c r="AA259" i="56"/>
  <c r="AA263" i="56"/>
  <c r="AA267" i="56"/>
  <c r="AA271" i="56"/>
  <c r="AA275" i="56"/>
  <c r="T1483" i="56"/>
  <c r="U1483" i="56" l="1"/>
  <c r="T1484" i="56"/>
  <c r="U1484" i="56" l="1"/>
  <c r="T1485" i="56"/>
  <c r="AA1483" i="56"/>
  <c r="U1485" i="56" l="1"/>
  <c r="T1486" i="56"/>
  <c r="AA1484" i="56"/>
  <c r="U1486" i="56" l="1"/>
  <c r="T1487" i="56"/>
  <c r="AA1485" i="56"/>
  <c r="U1487" i="56" l="1"/>
  <c r="T1488" i="56"/>
  <c r="AA1486" i="56"/>
  <c r="T1482" i="51"/>
  <c r="U1481" i="51"/>
  <c r="AA1481" i="51" s="1"/>
  <c r="U1480" i="51"/>
  <c r="AA1480" i="51" s="1"/>
  <c r="U1479" i="51"/>
  <c r="AA1479" i="51" s="1"/>
  <c r="U1478" i="51"/>
  <c r="AA1478" i="51" s="1"/>
  <c r="U1477" i="51"/>
  <c r="AA1477" i="51" s="1"/>
  <c r="U1476" i="51"/>
  <c r="AA1476" i="51" s="1"/>
  <c r="U1475" i="51"/>
  <c r="AA1475" i="51" s="1"/>
  <c r="U1474" i="51"/>
  <c r="AA1474" i="51" s="1"/>
  <c r="U1473" i="51"/>
  <c r="AA1473" i="51" s="1"/>
  <c r="U1472" i="51"/>
  <c r="AA1472" i="51" s="1"/>
  <c r="U1471" i="51"/>
  <c r="AA1471" i="51" s="1"/>
  <c r="U1470" i="51"/>
  <c r="AA1470" i="51" s="1"/>
  <c r="U1469" i="51"/>
  <c r="AA1469" i="51" s="1"/>
  <c r="U1468" i="51"/>
  <c r="AA1468" i="51" s="1"/>
  <c r="U1467" i="51"/>
  <c r="AA1467" i="51" s="1"/>
  <c r="U1466" i="51"/>
  <c r="AA1466" i="51" s="1"/>
  <c r="U1465" i="51"/>
  <c r="AA1465" i="51" s="1"/>
  <c r="U1464" i="51"/>
  <c r="AA1464" i="51" s="1"/>
  <c r="U1463" i="51"/>
  <c r="AA1463" i="51" s="1"/>
  <c r="U1462" i="51"/>
  <c r="AA1462" i="51" s="1"/>
  <c r="U1461" i="51"/>
  <c r="AA1461" i="51" s="1"/>
  <c r="U1460" i="51"/>
  <c r="AA1460" i="51" s="1"/>
  <c r="U1459" i="51"/>
  <c r="AA1459" i="51" s="1"/>
  <c r="U1458" i="51"/>
  <c r="AA1458" i="51" s="1"/>
  <c r="U1457" i="51"/>
  <c r="AA1457" i="51" s="1"/>
  <c r="U1456" i="51"/>
  <c r="AA1456" i="51" s="1"/>
  <c r="U1455" i="51"/>
  <c r="AA1455" i="51" s="1"/>
  <c r="U1454" i="51"/>
  <c r="AA1454" i="51" s="1"/>
  <c r="U1453" i="51"/>
  <c r="AA1453" i="51" s="1"/>
  <c r="U1452" i="51"/>
  <c r="AA1452" i="51" s="1"/>
  <c r="U1451" i="51"/>
  <c r="AA1451" i="51" s="1"/>
  <c r="U1450" i="51"/>
  <c r="AA1450" i="51" s="1"/>
  <c r="U1449" i="51"/>
  <c r="AA1449" i="51" s="1"/>
  <c r="U1448" i="51"/>
  <c r="AA1448" i="51" s="1"/>
  <c r="U1447" i="51"/>
  <c r="AA1447" i="51" s="1"/>
  <c r="U1446" i="51"/>
  <c r="AA1446" i="51" s="1"/>
  <c r="U1445" i="51"/>
  <c r="AA1445" i="51" s="1"/>
  <c r="U1444" i="51"/>
  <c r="AA1444" i="51" s="1"/>
  <c r="U1443" i="51"/>
  <c r="AA1443" i="51" s="1"/>
  <c r="U1442" i="51"/>
  <c r="AA1442" i="51" s="1"/>
  <c r="U1441" i="51"/>
  <c r="AA1441" i="51" s="1"/>
  <c r="U1440" i="51"/>
  <c r="AA1440" i="51" s="1"/>
  <c r="U1439" i="51"/>
  <c r="AA1439" i="51" s="1"/>
  <c r="U1438" i="51"/>
  <c r="AA1438" i="51" s="1"/>
  <c r="U1437" i="51"/>
  <c r="AA1437" i="51" s="1"/>
  <c r="U1436" i="51"/>
  <c r="AA1436" i="51" s="1"/>
  <c r="U1435" i="51"/>
  <c r="AA1435" i="51" s="1"/>
  <c r="U1434" i="51"/>
  <c r="AA1434" i="51" s="1"/>
  <c r="U1433" i="51"/>
  <c r="AA1433" i="51" s="1"/>
  <c r="U1432" i="51"/>
  <c r="AA1432" i="51" s="1"/>
  <c r="U1431" i="51"/>
  <c r="AA1431" i="51" s="1"/>
  <c r="U1430" i="51"/>
  <c r="AA1430" i="51" s="1"/>
  <c r="U1429" i="51"/>
  <c r="AA1429" i="51" s="1"/>
  <c r="U1428" i="51"/>
  <c r="AA1428" i="51" s="1"/>
  <c r="U1427" i="51"/>
  <c r="AA1427" i="51" s="1"/>
  <c r="U1426" i="51"/>
  <c r="AA1426" i="51" s="1"/>
  <c r="U1425" i="51"/>
  <c r="AA1425" i="51" s="1"/>
  <c r="U1424" i="51"/>
  <c r="AA1424" i="51" s="1"/>
  <c r="U1423" i="51"/>
  <c r="AA1423" i="51" s="1"/>
  <c r="U1422" i="51"/>
  <c r="AA1422" i="51" s="1"/>
  <c r="U1421" i="51"/>
  <c r="AA1421" i="51" s="1"/>
  <c r="U1420" i="51"/>
  <c r="AA1420" i="51" s="1"/>
  <c r="U1419" i="51"/>
  <c r="AA1419" i="51" s="1"/>
  <c r="U1418" i="51"/>
  <c r="AA1418" i="51" s="1"/>
  <c r="U1417" i="51"/>
  <c r="AA1417" i="51" s="1"/>
  <c r="U1416" i="51"/>
  <c r="AA1416" i="51" s="1"/>
  <c r="U1415" i="51"/>
  <c r="AA1415" i="51" s="1"/>
  <c r="U1414" i="51"/>
  <c r="AA1414" i="51" s="1"/>
  <c r="U1413" i="51"/>
  <c r="AA1413" i="51" s="1"/>
  <c r="U1412" i="51"/>
  <c r="AA1412" i="51" s="1"/>
  <c r="U1411" i="51"/>
  <c r="AA1411" i="51" s="1"/>
  <c r="U1410" i="51"/>
  <c r="AA1410" i="51" s="1"/>
  <c r="U1409" i="51"/>
  <c r="AA1409" i="51" s="1"/>
  <c r="U1408" i="51"/>
  <c r="AA1408" i="51" s="1"/>
  <c r="U1407" i="51"/>
  <c r="AA1407" i="51" s="1"/>
  <c r="U1406" i="51"/>
  <c r="AA1406" i="51" s="1"/>
  <c r="U1405" i="51"/>
  <c r="AA1405" i="51" s="1"/>
  <c r="U1404" i="51"/>
  <c r="AA1404" i="51" s="1"/>
  <c r="U1403" i="51"/>
  <c r="AA1403" i="51" s="1"/>
  <c r="U1402" i="51"/>
  <c r="AA1402" i="51" s="1"/>
  <c r="U1401" i="51"/>
  <c r="AA1401" i="51" s="1"/>
  <c r="U1400" i="51"/>
  <c r="AA1400" i="51" s="1"/>
  <c r="U1399" i="51"/>
  <c r="AA1399" i="51" s="1"/>
  <c r="U1398" i="51"/>
  <c r="AA1398" i="51" s="1"/>
  <c r="U1397" i="51"/>
  <c r="AA1397" i="51" s="1"/>
  <c r="U1396" i="51"/>
  <c r="AA1396" i="51" s="1"/>
  <c r="U1395" i="51"/>
  <c r="AA1395" i="51" s="1"/>
  <c r="U1394" i="51"/>
  <c r="AA1394" i="51" s="1"/>
  <c r="U1393" i="51"/>
  <c r="AA1393" i="51" s="1"/>
  <c r="U1392" i="51"/>
  <c r="AA1392" i="51" s="1"/>
  <c r="U1391" i="51"/>
  <c r="AA1391" i="51" s="1"/>
  <c r="U1390" i="51"/>
  <c r="AA1390" i="51" s="1"/>
  <c r="U1389" i="51"/>
  <c r="AA1389" i="51" s="1"/>
  <c r="U1388" i="51"/>
  <c r="AA1388" i="51" s="1"/>
  <c r="U1387" i="51"/>
  <c r="AA1387" i="51" s="1"/>
  <c r="U1386" i="51"/>
  <c r="AA1386" i="51" s="1"/>
  <c r="U1385" i="51"/>
  <c r="AA1385" i="51" s="1"/>
  <c r="U1384" i="51"/>
  <c r="AA1384" i="51" s="1"/>
  <c r="U1383" i="51"/>
  <c r="AA1383" i="51" s="1"/>
  <c r="U1382" i="51"/>
  <c r="AA1382" i="51" s="1"/>
  <c r="U1381" i="51"/>
  <c r="AA1381" i="51" s="1"/>
  <c r="U1380" i="51"/>
  <c r="AA1380" i="51" s="1"/>
  <c r="U1379" i="51"/>
  <c r="AA1379" i="51" s="1"/>
  <c r="U1378" i="51"/>
  <c r="AA1378" i="51" s="1"/>
  <c r="U1377" i="51"/>
  <c r="AA1377" i="51" s="1"/>
  <c r="U1376" i="51"/>
  <c r="AA1376" i="51" s="1"/>
  <c r="U1375" i="51"/>
  <c r="AA1375" i="51" s="1"/>
  <c r="U1374" i="51"/>
  <c r="AA1374" i="51" s="1"/>
  <c r="U1373" i="51"/>
  <c r="AA1373" i="51" s="1"/>
  <c r="U1372" i="51"/>
  <c r="AA1372" i="51" s="1"/>
  <c r="U1371" i="51"/>
  <c r="AA1371" i="51" s="1"/>
  <c r="U1370" i="51"/>
  <c r="AA1370" i="51" s="1"/>
  <c r="U1369" i="51"/>
  <c r="AA1369" i="51" s="1"/>
  <c r="U1368" i="51"/>
  <c r="AA1368" i="51" s="1"/>
  <c r="U1367" i="51"/>
  <c r="AA1367" i="51" s="1"/>
  <c r="U1366" i="51"/>
  <c r="AA1366" i="51" s="1"/>
  <c r="U1365" i="51"/>
  <c r="AA1365" i="51" s="1"/>
  <c r="U1364" i="51"/>
  <c r="AA1364" i="51" s="1"/>
  <c r="U1363" i="51"/>
  <c r="AA1363" i="51" s="1"/>
  <c r="U1362" i="51"/>
  <c r="AA1362" i="51" s="1"/>
  <c r="U1361" i="51"/>
  <c r="AA1361" i="51" s="1"/>
  <c r="U1360" i="51"/>
  <c r="AA1360" i="51" s="1"/>
  <c r="U1359" i="51"/>
  <c r="AA1359" i="51" s="1"/>
  <c r="U1358" i="51"/>
  <c r="AA1358" i="51" s="1"/>
  <c r="U1357" i="51"/>
  <c r="AA1357" i="51" s="1"/>
  <c r="U1356" i="51"/>
  <c r="AA1356" i="51" s="1"/>
  <c r="U1355" i="51"/>
  <c r="AA1355" i="51" s="1"/>
  <c r="U1354" i="51"/>
  <c r="AA1354" i="51" s="1"/>
  <c r="U1353" i="51"/>
  <c r="AA1353" i="51" s="1"/>
  <c r="U1352" i="51"/>
  <c r="AA1352" i="51" s="1"/>
  <c r="U1351" i="51"/>
  <c r="AA1351" i="51" s="1"/>
  <c r="U1350" i="51"/>
  <c r="AA1350" i="51" s="1"/>
  <c r="U1349" i="51"/>
  <c r="AA1349" i="51" s="1"/>
  <c r="U1348" i="51"/>
  <c r="AA1348" i="51" s="1"/>
  <c r="U1347" i="51"/>
  <c r="AA1347" i="51" s="1"/>
  <c r="U1346" i="51"/>
  <c r="AA1346" i="51" s="1"/>
  <c r="U1345" i="51"/>
  <c r="AA1345" i="51" s="1"/>
  <c r="U1344" i="51"/>
  <c r="AA1344" i="51" s="1"/>
  <c r="U1343" i="51"/>
  <c r="AA1343" i="51" s="1"/>
  <c r="U1342" i="51"/>
  <c r="AA1342" i="51" s="1"/>
  <c r="U1341" i="51"/>
  <c r="AA1341" i="51" s="1"/>
  <c r="U1340" i="51"/>
  <c r="AA1340" i="51" s="1"/>
  <c r="U1339" i="51"/>
  <c r="AA1339" i="51" s="1"/>
  <c r="U1338" i="51"/>
  <c r="AA1338" i="51" s="1"/>
  <c r="U1337" i="51"/>
  <c r="AA1337" i="51" s="1"/>
  <c r="U1336" i="51"/>
  <c r="AA1336" i="51" s="1"/>
  <c r="U1335" i="51"/>
  <c r="AA1335" i="51" s="1"/>
  <c r="U1334" i="51"/>
  <c r="AA1334" i="51" s="1"/>
  <c r="U1333" i="51"/>
  <c r="AA1333" i="51" s="1"/>
  <c r="U1332" i="51"/>
  <c r="AA1332" i="51" s="1"/>
  <c r="U1331" i="51"/>
  <c r="AA1331" i="51" s="1"/>
  <c r="U1330" i="51"/>
  <c r="AA1330" i="51" s="1"/>
  <c r="U1329" i="51"/>
  <c r="AA1329" i="51" s="1"/>
  <c r="U1328" i="51"/>
  <c r="AA1328" i="51" s="1"/>
  <c r="U1327" i="51"/>
  <c r="AA1327" i="51" s="1"/>
  <c r="U1326" i="51"/>
  <c r="AA1326" i="51" s="1"/>
  <c r="U1325" i="51"/>
  <c r="AA1325" i="51" s="1"/>
  <c r="U1324" i="51"/>
  <c r="AA1324" i="51" s="1"/>
  <c r="U1323" i="51"/>
  <c r="AA1323" i="51" s="1"/>
  <c r="U1322" i="51"/>
  <c r="AA1322" i="51" s="1"/>
  <c r="U1321" i="51"/>
  <c r="AA1321" i="51" s="1"/>
  <c r="U1320" i="51"/>
  <c r="AA1320" i="51" s="1"/>
  <c r="U1319" i="51"/>
  <c r="AA1319" i="51" s="1"/>
  <c r="U1318" i="51"/>
  <c r="AA1318" i="51" s="1"/>
  <c r="U1317" i="51"/>
  <c r="AA1317" i="51" s="1"/>
  <c r="U1316" i="51"/>
  <c r="AA1316" i="51" s="1"/>
  <c r="U1315" i="51"/>
  <c r="AA1315" i="51" s="1"/>
  <c r="U1314" i="51"/>
  <c r="AA1314" i="51" s="1"/>
  <c r="U1313" i="51"/>
  <c r="AA1313" i="51" s="1"/>
  <c r="U1312" i="51"/>
  <c r="AA1312" i="51" s="1"/>
  <c r="U1311" i="51"/>
  <c r="AA1311" i="51" s="1"/>
  <c r="U1310" i="51"/>
  <c r="AA1310" i="51" s="1"/>
  <c r="U1309" i="51"/>
  <c r="AA1309" i="51" s="1"/>
  <c r="U1308" i="51"/>
  <c r="AA1308" i="51" s="1"/>
  <c r="U1307" i="51"/>
  <c r="AA1307" i="51" s="1"/>
  <c r="U1306" i="51"/>
  <c r="AA1306" i="51" s="1"/>
  <c r="U1305" i="51"/>
  <c r="AA1305" i="51" s="1"/>
  <c r="U1304" i="51"/>
  <c r="AA1304" i="51" s="1"/>
  <c r="U1303" i="51"/>
  <c r="AA1303" i="51" s="1"/>
  <c r="U1302" i="51"/>
  <c r="AA1302" i="51" s="1"/>
  <c r="U1301" i="51"/>
  <c r="AA1301" i="51" s="1"/>
  <c r="U1300" i="51"/>
  <c r="AA1300" i="51" s="1"/>
  <c r="U1299" i="51"/>
  <c r="AA1299" i="51" s="1"/>
  <c r="U1298" i="51"/>
  <c r="AA1298" i="51" s="1"/>
  <c r="U1297" i="51"/>
  <c r="AA1297" i="51" s="1"/>
  <c r="U1296" i="51"/>
  <c r="AA1296" i="51" s="1"/>
  <c r="U1295" i="51"/>
  <c r="AA1295" i="51" s="1"/>
  <c r="U1294" i="51"/>
  <c r="AA1294" i="51" s="1"/>
  <c r="U1293" i="51"/>
  <c r="AA1293" i="51" s="1"/>
  <c r="U1292" i="51"/>
  <c r="AA1292" i="51" s="1"/>
  <c r="U1291" i="51"/>
  <c r="AA1291" i="51" s="1"/>
  <c r="U1290" i="51"/>
  <c r="AA1290" i="51" s="1"/>
  <c r="U1289" i="51"/>
  <c r="AA1289" i="51" s="1"/>
  <c r="U1288" i="51"/>
  <c r="AA1288" i="51" s="1"/>
  <c r="U1287" i="51"/>
  <c r="AA1287" i="51" s="1"/>
  <c r="U1286" i="51"/>
  <c r="AA1286" i="51" s="1"/>
  <c r="U1285" i="51"/>
  <c r="AA1285" i="51" s="1"/>
  <c r="U1284" i="51"/>
  <c r="AA1284" i="51" s="1"/>
  <c r="U1283" i="51"/>
  <c r="AA1283" i="51" s="1"/>
  <c r="U1282" i="51"/>
  <c r="AA1282" i="51" s="1"/>
  <c r="U1281" i="51"/>
  <c r="AA1281" i="51" s="1"/>
  <c r="U1280" i="51"/>
  <c r="AA1280" i="51" s="1"/>
  <c r="U1279" i="51"/>
  <c r="AA1279" i="51" s="1"/>
  <c r="U1278" i="51"/>
  <c r="AA1278" i="51" s="1"/>
  <c r="U1277" i="51"/>
  <c r="AA1277" i="51" s="1"/>
  <c r="U1276" i="51"/>
  <c r="AA1276" i="51" s="1"/>
  <c r="U1275" i="51"/>
  <c r="AA1275" i="51" s="1"/>
  <c r="U1274" i="51"/>
  <c r="AA1274" i="51" s="1"/>
  <c r="U1273" i="51"/>
  <c r="AA1273" i="51" s="1"/>
  <c r="U1272" i="51"/>
  <c r="AA1272" i="51" s="1"/>
  <c r="U1271" i="51"/>
  <c r="AA1271" i="51" s="1"/>
  <c r="U1270" i="51"/>
  <c r="AA1270" i="51" s="1"/>
  <c r="U1269" i="51"/>
  <c r="AA1269" i="51" s="1"/>
  <c r="U1268" i="51"/>
  <c r="AA1268" i="51" s="1"/>
  <c r="U1267" i="51"/>
  <c r="AA1267" i="51" s="1"/>
  <c r="U1266" i="51"/>
  <c r="AA1266" i="51" s="1"/>
  <c r="U1265" i="51"/>
  <c r="AA1265" i="51" s="1"/>
  <c r="U1264" i="51"/>
  <c r="AA1264" i="51" s="1"/>
  <c r="U1263" i="51"/>
  <c r="AA1263" i="51" s="1"/>
  <c r="U1262" i="51"/>
  <c r="AA1262" i="51" s="1"/>
  <c r="U1261" i="51"/>
  <c r="AA1261" i="51" s="1"/>
  <c r="U1260" i="51"/>
  <c r="AA1260" i="51" s="1"/>
  <c r="U1259" i="51"/>
  <c r="AA1259" i="51" s="1"/>
  <c r="U1258" i="51"/>
  <c r="AA1258" i="51" s="1"/>
  <c r="U1257" i="51"/>
  <c r="AA1257" i="51" s="1"/>
  <c r="U1256" i="51"/>
  <c r="AA1256" i="51" s="1"/>
  <c r="U1255" i="51"/>
  <c r="AA1255" i="51" s="1"/>
  <c r="U1254" i="51"/>
  <c r="AA1254" i="51" s="1"/>
  <c r="U1253" i="51"/>
  <c r="AA1253" i="51" s="1"/>
  <c r="U1252" i="51"/>
  <c r="AA1252" i="51" s="1"/>
  <c r="U1251" i="51"/>
  <c r="AA1251" i="51" s="1"/>
  <c r="U1250" i="51"/>
  <c r="AA1250" i="51" s="1"/>
  <c r="U1249" i="51"/>
  <c r="AA1249" i="51" s="1"/>
  <c r="U1248" i="51"/>
  <c r="AA1248" i="51" s="1"/>
  <c r="U1247" i="51"/>
  <c r="AA1247" i="51" s="1"/>
  <c r="U1246" i="51"/>
  <c r="AA1246" i="51" s="1"/>
  <c r="U1245" i="51"/>
  <c r="AA1245" i="51" s="1"/>
  <c r="U1244" i="51"/>
  <c r="AA1244" i="51" s="1"/>
  <c r="U1243" i="51"/>
  <c r="AA1243" i="51" s="1"/>
  <c r="U1242" i="51"/>
  <c r="AA1242" i="51" s="1"/>
  <c r="U1241" i="51"/>
  <c r="AA1241" i="51" s="1"/>
  <c r="U1240" i="51"/>
  <c r="AA1240" i="51" s="1"/>
  <c r="U1239" i="51"/>
  <c r="AA1239" i="51" s="1"/>
  <c r="AA1238" i="51"/>
  <c r="U1238" i="51"/>
  <c r="U1237" i="51"/>
  <c r="AA1237" i="51" s="1"/>
  <c r="U1236" i="51"/>
  <c r="AA1236" i="51" s="1"/>
  <c r="U1235" i="51"/>
  <c r="AA1235" i="51" s="1"/>
  <c r="U1234" i="51"/>
  <c r="AA1234" i="51" s="1"/>
  <c r="U1233" i="51"/>
  <c r="AA1233" i="51" s="1"/>
  <c r="U1232" i="51"/>
  <c r="AA1232" i="51" s="1"/>
  <c r="U1231" i="51"/>
  <c r="AA1231" i="51" s="1"/>
  <c r="U1230" i="51"/>
  <c r="AA1230" i="51" s="1"/>
  <c r="U1229" i="51"/>
  <c r="AA1229" i="51" s="1"/>
  <c r="U1228" i="51"/>
  <c r="AA1228" i="51" s="1"/>
  <c r="U1227" i="51"/>
  <c r="AA1227" i="51" s="1"/>
  <c r="U1226" i="51"/>
  <c r="AA1226" i="51" s="1"/>
  <c r="U1225" i="51"/>
  <c r="AA1225" i="51" s="1"/>
  <c r="U1224" i="51"/>
  <c r="AA1224" i="51" s="1"/>
  <c r="U1223" i="51"/>
  <c r="AA1223" i="51" s="1"/>
  <c r="U1222" i="51"/>
  <c r="AA1222" i="51" s="1"/>
  <c r="U1221" i="51"/>
  <c r="AA1221" i="51" s="1"/>
  <c r="U1220" i="51"/>
  <c r="AA1220" i="51" s="1"/>
  <c r="U1219" i="51"/>
  <c r="AA1219" i="51" s="1"/>
  <c r="U1218" i="51"/>
  <c r="AA1218" i="51" s="1"/>
  <c r="U1217" i="51"/>
  <c r="AA1217" i="51" s="1"/>
  <c r="U1216" i="51"/>
  <c r="AA1216" i="51" s="1"/>
  <c r="U1215" i="51"/>
  <c r="AA1215" i="51" s="1"/>
  <c r="U1214" i="51"/>
  <c r="AA1214" i="51" s="1"/>
  <c r="U1213" i="51"/>
  <c r="AA1213" i="51" s="1"/>
  <c r="U1212" i="51"/>
  <c r="AA1212" i="51" s="1"/>
  <c r="U1211" i="51"/>
  <c r="AA1211" i="51" s="1"/>
  <c r="U1210" i="51"/>
  <c r="AA1210" i="51" s="1"/>
  <c r="U1209" i="51"/>
  <c r="AA1209" i="51" s="1"/>
  <c r="U1208" i="51"/>
  <c r="AA1208" i="51" s="1"/>
  <c r="U1207" i="51"/>
  <c r="AA1207" i="51" s="1"/>
  <c r="U1206" i="51"/>
  <c r="AA1206" i="51" s="1"/>
  <c r="U1205" i="51"/>
  <c r="AA1205" i="51" s="1"/>
  <c r="U1204" i="51"/>
  <c r="AA1204" i="51" s="1"/>
  <c r="U1203" i="51"/>
  <c r="AA1203" i="51" s="1"/>
  <c r="U1202" i="51"/>
  <c r="AA1202" i="51" s="1"/>
  <c r="U1201" i="51"/>
  <c r="AA1201" i="51" s="1"/>
  <c r="U1200" i="51"/>
  <c r="AA1200" i="51" s="1"/>
  <c r="U1199" i="51"/>
  <c r="AA1199" i="51" s="1"/>
  <c r="U1198" i="51"/>
  <c r="AA1198" i="51" s="1"/>
  <c r="U1197" i="51"/>
  <c r="AA1197" i="51" s="1"/>
  <c r="U1196" i="51"/>
  <c r="AA1196" i="51" s="1"/>
  <c r="U1195" i="51"/>
  <c r="AA1195" i="51" s="1"/>
  <c r="U1194" i="51"/>
  <c r="AA1194" i="51" s="1"/>
  <c r="U1193" i="51"/>
  <c r="AA1193" i="51" s="1"/>
  <c r="U1192" i="51"/>
  <c r="AA1192" i="51" s="1"/>
  <c r="U1191" i="51"/>
  <c r="AA1191" i="51" s="1"/>
  <c r="U1190" i="51"/>
  <c r="AA1190" i="51" s="1"/>
  <c r="U1189" i="51"/>
  <c r="AA1189" i="51" s="1"/>
  <c r="U1188" i="51"/>
  <c r="AA1188" i="51" s="1"/>
  <c r="U1187" i="51"/>
  <c r="AA1187" i="51" s="1"/>
  <c r="U1186" i="51"/>
  <c r="AA1186" i="51" s="1"/>
  <c r="U1185" i="51"/>
  <c r="AA1185" i="51" s="1"/>
  <c r="U1184" i="51"/>
  <c r="AA1184" i="51" s="1"/>
  <c r="U1183" i="51"/>
  <c r="AA1183" i="51" s="1"/>
  <c r="U1182" i="51"/>
  <c r="AA1182" i="51" s="1"/>
  <c r="U1181" i="51"/>
  <c r="AA1181" i="51" s="1"/>
  <c r="U1180" i="51"/>
  <c r="AA1180" i="51" s="1"/>
  <c r="U1179" i="51"/>
  <c r="AA1179" i="51" s="1"/>
  <c r="U1178" i="51"/>
  <c r="AA1178" i="51" s="1"/>
  <c r="U1177" i="51"/>
  <c r="AA1177" i="51" s="1"/>
  <c r="U1176" i="51"/>
  <c r="AA1176" i="51" s="1"/>
  <c r="U1175" i="51"/>
  <c r="AA1175" i="51" s="1"/>
  <c r="U1174" i="51"/>
  <c r="AA1174" i="51" s="1"/>
  <c r="U1173" i="51"/>
  <c r="AA1173" i="51" s="1"/>
  <c r="U1172" i="51"/>
  <c r="AA1172" i="51" s="1"/>
  <c r="U1171" i="51"/>
  <c r="AA1171" i="51" s="1"/>
  <c r="U1170" i="51"/>
  <c r="AA1170" i="51" s="1"/>
  <c r="U1169" i="51"/>
  <c r="AA1169" i="51" s="1"/>
  <c r="U1168" i="51"/>
  <c r="AA1168" i="51" s="1"/>
  <c r="U1167" i="51"/>
  <c r="AA1167" i="51" s="1"/>
  <c r="U1166" i="51"/>
  <c r="AA1166" i="51" s="1"/>
  <c r="U1165" i="51"/>
  <c r="AA1165" i="51" s="1"/>
  <c r="U1164" i="51"/>
  <c r="AA1164" i="51" s="1"/>
  <c r="U1163" i="51"/>
  <c r="AA1163" i="51" s="1"/>
  <c r="U1162" i="51"/>
  <c r="AA1162" i="51" s="1"/>
  <c r="U1161" i="51"/>
  <c r="AA1161" i="51" s="1"/>
  <c r="U1160" i="51"/>
  <c r="AA1160" i="51" s="1"/>
  <c r="U1159" i="51"/>
  <c r="AA1159" i="51" s="1"/>
  <c r="U1158" i="51"/>
  <c r="AA1158" i="51" s="1"/>
  <c r="U1157" i="51"/>
  <c r="AA1157" i="51" s="1"/>
  <c r="U1156" i="51"/>
  <c r="AA1156" i="51" s="1"/>
  <c r="U1155" i="51"/>
  <c r="AA1155" i="51" s="1"/>
  <c r="U1154" i="51"/>
  <c r="AA1154" i="51" s="1"/>
  <c r="U1153" i="51"/>
  <c r="AA1153" i="51" s="1"/>
  <c r="U1152" i="51"/>
  <c r="AA1152" i="51" s="1"/>
  <c r="U1151" i="51"/>
  <c r="AA1151" i="51" s="1"/>
  <c r="U1150" i="51"/>
  <c r="AA1150" i="51" s="1"/>
  <c r="U1149" i="51"/>
  <c r="AA1149" i="51" s="1"/>
  <c r="U1148" i="51"/>
  <c r="AA1148" i="51" s="1"/>
  <c r="U1147" i="51"/>
  <c r="AA1147" i="51" s="1"/>
  <c r="U1146" i="51"/>
  <c r="AA1146" i="51" s="1"/>
  <c r="U1145" i="51"/>
  <c r="AA1145" i="51" s="1"/>
  <c r="U1144" i="51"/>
  <c r="AA1144" i="51" s="1"/>
  <c r="U1143" i="51"/>
  <c r="AA1143" i="51" s="1"/>
  <c r="U1142" i="51"/>
  <c r="AA1142" i="51" s="1"/>
  <c r="U1141" i="51"/>
  <c r="AA1141" i="51" s="1"/>
  <c r="U1140" i="51"/>
  <c r="AA1140" i="51" s="1"/>
  <c r="U1139" i="51"/>
  <c r="AA1139" i="51" s="1"/>
  <c r="U1138" i="51"/>
  <c r="AA1138" i="51" s="1"/>
  <c r="U1137" i="51"/>
  <c r="AA1137" i="51" s="1"/>
  <c r="U1136" i="51"/>
  <c r="AA1136" i="51" s="1"/>
  <c r="U1135" i="51"/>
  <c r="AA1135" i="51" s="1"/>
  <c r="U1134" i="51"/>
  <c r="AA1134" i="51" s="1"/>
  <c r="U1133" i="51"/>
  <c r="AA1133" i="51" s="1"/>
  <c r="U1132" i="51"/>
  <c r="AA1132" i="51" s="1"/>
  <c r="U1131" i="51"/>
  <c r="AA1131" i="51" s="1"/>
  <c r="U1130" i="51"/>
  <c r="AA1130" i="51" s="1"/>
  <c r="U1129" i="51"/>
  <c r="AA1129" i="51" s="1"/>
  <c r="U1128" i="51"/>
  <c r="AA1128" i="51" s="1"/>
  <c r="U1127" i="51"/>
  <c r="AA1127" i="51" s="1"/>
  <c r="U1126" i="51"/>
  <c r="AA1126" i="51" s="1"/>
  <c r="U1125" i="51"/>
  <c r="AA1125" i="51" s="1"/>
  <c r="U1124" i="51"/>
  <c r="AA1124" i="51" s="1"/>
  <c r="U1123" i="51"/>
  <c r="AA1123" i="51" s="1"/>
  <c r="U1122" i="51"/>
  <c r="AA1122" i="51" s="1"/>
  <c r="U1121" i="51"/>
  <c r="AA1121" i="51" s="1"/>
  <c r="U1120" i="51"/>
  <c r="AA1120" i="51" s="1"/>
  <c r="U1119" i="51"/>
  <c r="AA1119" i="51" s="1"/>
  <c r="U1118" i="51"/>
  <c r="AA1118" i="51" s="1"/>
  <c r="U1117" i="51"/>
  <c r="AA1117" i="51" s="1"/>
  <c r="U1116" i="51"/>
  <c r="AA1116" i="51" s="1"/>
  <c r="U1115" i="51"/>
  <c r="AA1115" i="51" s="1"/>
  <c r="U1114" i="51"/>
  <c r="AA1114" i="51" s="1"/>
  <c r="U1113" i="51"/>
  <c r="AA1113" i="51" s="1"/>
  <c r="U1112" i="51"/>
  <c r="AA1112" i="51" s="1"/>
  <c r="U1111" i="51"/>
  <c r="AA1111" i="51" s="1"/>
  <c r="U1110" i="51"/>
  <c r="AA1110" i="51" s="1"/>
  <c r="U1109" i="51"/>
  <c r="AA1109" i="51" s="1"/>
  <c r="U1108" i="51"/>
  <c r="AA1108" i="51" s="1"/>
  <c r="U1107" i="51"/>
  <c r="AA1107" i="51" s="1"/>
  <c r="U1106" i="51"/>
  <c r="AA1106" i="51" s="1"/>
  <c r="U1105" i="51"/>
  <c r="AA1105" i="51" s="1"/>
  <c r="U1104" i="51"/>
  <c r="AA1104" i="51" s="1"/>
  <c r="U1103" i="51"/>
  <c r="AA1103" i="51" s="1"/>
  <c r="U1102" i="51"/>
  <c r="AA1102" i="51" s="1"/>
  <c r="U1101" i="51"/>
  <c r="AA1101" i="51" s="1"/>
  <c r="U1100" i="51"/>
  <c r="AA1100" i="51" s="1"/>
  <c r="U1099" i="51"/>
  <c r="AA1099" i="51" s="1"/>
  <c r="U1098" i="51"/>
  <c r="AA1098" i="51" s="1"/>
  <c r="U1097" i="51"/>
  <c r="AA1097" i="51" s="1"/>
  <c r="U1096" i="51"/>
  <c r="AA1096" i="51" s="1"/>
  <c r="U1095" i="51"/>
  <c r="AA1095" i="51" s="1"/>
  <c r="U1094" i="51"/>
  <c r="AA1094" i="51" s="1"/>
  <c r="U1093" i="51"/>
  <c r="AA1093" i="51" s="1"/>
  <c r="U1092" i="51"/>
  <c r="AA1092" i="51" s="1"/>
  <c r="U1091" i="51"/>
  <c r="AA1091" i="51" s="1"/>
  <c r="U1090" i="51"/>
  <c r="AA1090" i="51" s="1"/>
  <c r="U1089" i="51"/>
  <c r="AA1089" i="51" s="1"/>
  <c r="U1088" i="51"/>
  <c r="AA1088" i="51" s="1"/>
  <c r="U1087" i="51"/>
  <c r="AA1087" i="51" s="1"/>
  <c r="U1086" i="51"/>
  <c r="AA1086" i="51" s="1"/>
  <c r="U1085" i="51"/>
  <c r="AA1085" i="51" s="1"/>
  <c r="U1084" i="51"/>
  <c r="AA1084" i="51" s="1"/>
  <c r="U1083" i="51"/>
  <c r="AA1083" i="51" s="1"/>
  <c r="U1082" i="51"/>
  <c r="AA1082" i="51" s="1"/>
  <c r="U1081" i="51"/>
  <c r="AA1081" i="51" s="1"/>
  <c r="U1080" i="51"/>
  <c r="AA1080" i="51" s="1"/>
  <c r="U1079" i="51"/>
  <c r="AA1079" i="51" s="1"/>
  <c r="U1078" i="51"/>
  <c r="AA1078" i="51" s="1"/>
  <c r="U1077" i="51"/>
  <c r="AA1077" i="51" s="1"/>
  <c r="U1076" i="51"/>
  <c r="AA1076" i="51" s="1"/>
  <c r="U1075" i="51"/>
  <c r="AA1075" i="51" s="1"/>
  <c r="U1074" i="51"/>
  <c r="AA1074" i="51" s="1"/>
  <c r="U1073" i="51"/>
  <c r="AA1073" i="51" s="1"/>
  <c r="U1072" i="51"/>
  <c r="AA1072" i="51" s="1"/>
  <c r="U1071" i="51"/>
  <c r="AA1071" i="51" s="1"/>
  <c r="U1070" i="51"/>
  <c r="AA1070" i="51" s="1"/>
  <c r="U1069" i="51"/>
  <c r="AA1069" i="51" s="1"/>
  <c r="U1068" i="51"/>
  <c r="AA1068" i="51" s="1"/>
  <c r="U1067" i="51"/>
  <c r="AA1067" i="51" s="1"/>
  <c r="U1066" i="51"/>
  <c r="AA1066" i="51" s="1"/>
  <c r="U1065" i="51"/>
  <c r="AA1065" i="51" s="1"/>
  <c r="U1064" i="51"/>
  <c r="AA1064" i="51" s="1"/>
  <c r="U1063" i="51"/>
  <c r="AA1063" i="51" s="1"/>
  <c r="U1062" i="51"/>
  <c r="AA1062" i="51" s="1"/>
  <c r="U1061" i="51"/>
  <c r="AA1061" i="51" s="1"/>
  <c r="U1060" i="51"/>
  <c r="AA1060" i="51" s="1"/>
  <c r="U1059" i="51"/>
  <c r="AA1059" i="51" s="1"/>
  <c r="U1058" i="51"/>
  <c r="AA1058" i="51" s="1"/>
  <c r="U1057" i="51"/>
  <c r="AA1057" i="51" s="1"/>
  <c r="U1056" i="51"/>
  <c r="AA1056" i="51" s="1"/>
  <c r="U1055" i="51"/>
  <c r="AA1055" i="51" s="1"/>
  <c r="U1054" i="51"/>
  <c r="AA1054" i="51" s="1"/>
  <c r="U1053" i="51"/>
  <c r="AA1053" i="51" s="1"/>
  <c r="U1052" i="51"/>
  <c r="AA1052" i="51" s="1"/>
  <c r="U1051" i="51"/>
  <c r="AA1051" i="51" s="1"/>
  <c r="U1050" i="51"/>
  <c r="AA1050" i="51" s="1"/>
  <c r="U1049" i="51"/>
  <c r="AA1049" i="51" s="1"/>
  <c r="U1048" i="51"/>
  <c r="AA1048" i="51" s="1"/>
  <c r="U1047" i="51"/>
  <c r="AA1047" i="51" s="1"/>
  <c r="U1046" i="51"/>
  <c r="AA1046" i="51" s="1"/>
  <c r="U1045" i="51"/>
  <c r="AA1045" i="51" s="1"/>
  <c r="U1044" i="51"/>
  <c r="AA1044" i="51" s="1"/>
  <c r="U1043" i="51"/>
  <c r="AA1043" i="51" s="1"/>
  <c r="U1042" i="51"/>
  <c r="AA1042" i="51" s="1"/>
  <c r="U1041" i="51"/>
  <c r="AA1041" i="51" s="1"/>
  <c r="U1040" i="51"/>
  <c r="AA1040" i="51" s="1"/>
  <c r="U1039" i="51"/>
  <c r="AA1039" i="51" s="1"/>
  <c r="U1038" i="51"/>
  <c r="AA1038" i="51" s="1"/>
  <c r="U1037" i="51"/>
  <c r="AA1037" i="51" s="1"/>
  <c r="U1036" i="51"/>
  <c r="AA1036" i="51" s="1"/>
  <c r="U1035" i="51"/>
  <c r="AA1035" i="51" s="1"/>
  <c r="U1034" i="51"/>
  <c r="AA1034" i="51" s="1"/>
  <c r="U1033" i="51"/>
  <c r="AA1033" i="51" s="1"/>
  <c r="U1032" i="51"/>
  <c r="AA1032" i="51" s="1"/>
  <c r="U1031" i="51"/>
  <c r="AA1031" i="51" s="1"/>
  <c r="U1030" i="51"/>
  <c r="AA1030" i="51" s="1"/>
  <c r="U1029" i="51"/>
  <c r="AA1029" i="51" s="1"/>
  <c r="U1028" i="51"/>
  <c r="AA1028" i="51" s="1"/>
  <c r="U1027" i="51"/>
  <c r="AA1027" i="51" s="1"/>
  <c r="U1026" i="51"/>
  <c r="AA1026" i="51" s="1"/>
  <c r="U1025" i="51"/>
  <c r="AA1025" i="51" s="1"/>
  <c r="U1024" i="51"/>
  <c r="AA1024" i="51" s="1"/>
  <c r="U1023" i="51"/>
  <c r="AA1023" i="51" s="1"/>
  <c r="U1022" i="51"/>
  <c r="AA1022" i="51" s="1"/>
  <c r="U1021" i="51"/>
  <c r="AA1021" i="51" s="1"/>
  <c r="U1020" i="51"/>
  <c r="AA1020" i="51" s="1"/>
  <c r="U1019" i="51"/>
  <c r="AA1019" i="51" s="1"/>
  <c r="U1018" i="51"/>
  <c r="AA1018" i="51" s="1"/>
  <c r="U1017" i="51"/>
  <c r="AA1017" i="51" s="1"/>
  <c r="U1016" i="51"/>
  <c r="AA1016" i="51" s="1"/>
  <c r="U1015" i="51"/>
  <c r="AA1015" i="51" s="1"/>
  <c r="U1014" i="51"/>
  <c r="AA1014" i="51" s="1"/>
  <c r="U1013" i="51"/>
  <c r="AA1013" i="51" s="1"/>
  <c r="U1012" i="51"/>
  <c r="AA1012" i="51" s="1"/>
  <c r="U1011" i="51"/>
  <c r="AA1011" i="51" s="1"/>
  <c r="U1010" i="51"/>
  <c r="AA1010" i="51" s="1"/>
  <c r="U1009" i="51"/>
  <c r="AA1009" i="51" s="1"/>
  <c r="U1008" i="51"/>
  <c r="AA1008" i="51" s="1"/>
  <c r="U1007" i="51"/>
  <c r="AA1007" i="51" s="1"/>
  <c r="U1006" i="51"/>
  <c r="AA1006" i="51" s="1"/>
  <c r="U1005" i="51"/>
  <c r="AA1005" i="51" s="1"/>
  <c r="U1004" i="51"/>
  <c r="AA1004" i="51" s="1"/>
  <c r="U1003" i="51"/>
  <c r="AA1003" i="51" s="1"/>
  <c r="U1002" i="51"/>
  <c r="AA1002" i="51" s="1"/>
  <c r="U1001" i="51"/>
  <c r="AA1001" i="51" s="1"/>
  <c r="U1000" i="51"/>
  <c r="AA1000" i="51" s="1"/>
  <c r="U999" i="51"/>
  <c r="AA999" i="51" s="1"/>
  <c r="U998" i="51"/>
  <c r="AA998" i="51" s="1"/>
  <c r="U997" i="51"/>
  <c r="AA997" i="51" s="1"/>
  <c r="U996" i="51"/>
  <c r="AA996" i="51" s="1"/>
  <c r="U995" i="51"/>
  <c r="AA995" i="51" s="1"/>
  <c r="U994" i="51"/>
  <c r="AA994" i="51" s="1"/>
  <c r="U993" i="51"/>
  <c r="AA993" i="51" s="1"/>
  <c r="U992" i="51"/>
  <c r="AA992" i="51" s="1"/>
  <c r="U991" i="51"/>
  <c r="AA991" i="51" s="1"/>
  <c r="U990" i="51"/>
  <c r="AA990" i="51" s="1"/>
  <c r="U989" i="51"/>
  <c r="AA989" i="51" s="1"/>
  <c r="U988" i="51"/>
  <c r="AA988" i="51" s="1"/>
  <c r="U987" i="51"/>
  <c r="AA987" i="51" s="1"/>
  <c r="U986" i="51"/>
  <c r="AA986" i="51" s="1"/>
  <c r="U985" i="51"/>
  <c r="AA985" i="51" s="1"/>
  <c r="U984" i="51"/>
  <c r="AA984" i="51" s="1"/>
  <c r="U983" i="51"/>
  <c r="AA983" i="51" s="1"/>
  <c r="U982" i="51"/>
  <c r="AA982" i="51" s="1"/>
  <c r="U981" i="51"/>
  <c r="AA981" i="51" s="1"/>
  <c r="U980" i="51"/>
  <c r="AA980" i="51" s="1"/>
  <c r="U979" i="51"/>
  <c r="AA979" i="51" s="1"/>
  <c r="U978" i="51"/>
  <c r="AA978" i="51" s="1"/>
  <c r="U977" i="51"/>
  <c r="AA977" i="51" s="1"/>
  <c r="U976" i="51"/>
  <c r="AA976" i="51" s="1"/>
  <c r="U975" i="51"/>
  <c r="AA975" i="51" s="1"/>
  <c r="U974" i="51"/>
  <c r="AA974" i="51" s="1"/>
  <c r="U973" i="51"/>
  <c r="AA973" i="51" s="1"/>
  <c r="U972" i="51"/>
  <c r="AA972" i="51" s="1"/>
  <c r="U971" i="51"/>
  <c r="AA971" i="51" s="1"/>
  <c r="U970" i="51"/>
  <c r="AA970" i="51" s="1"/>
  <c r="U969" i="51"/>
  <c r="AA969" i="51" s="1"/>
  <c r="U968" i="51"/>
  <c r="AA968" i="51" s="1"/>
  <c r="U967" i="51"/>
  <c r="AA967" i="51" s="1"/>
  <c r="U966" i="51"/>
  <c r="AA966" i="51" s="1"/>
  <c r="U965" i="51"/>
  <c r="AA965" i="51" s="1"/>
  <c r="U964" i="51"/>
  <c r="AA964" i="51" s="1"/>
  <c r="U963" i="51"/>
  <c r="AA963" i="51" s="1"/>
  <c r="U962" i="51"/>
  <c r="AA962" i="51" s="1"/>
  <c r="U961" i="51"/>
  <c r="AA961" i="51" s="1"/>
  <c r="U960" i="51"/>
  <c r="AA960" i="51" s="1"/>
  <c r="U959" i="51"/>
  <c r="AA959" i="51" s="1"/>
  <c r="U958" i="51"/>
  <c r="AA958" i="51" s="1"/>
  <c r="U957" i="51"/>
  <c r="AA957" i="51" s="1"/>
  <c r="U956" i="51"/>
  <c r="AA956" i="51" s="1"/>
  <c r="U955" i="51"/>
  <c r="AA955" i="51" s="1"/>
  <c r="U954" i="51"/>
  <c r="AA954" i="51" s="1"/>
  <c r="U953" i="51"/>
  <c r="AA953" i="51" s="1"/>
  <c r="U952" i="51"/>
  <c r="AA952" i="51" s="1"/>
  <c r="U951" i="51"/>
  <c r="AA951" i="51" s="1"/>
  <c r="U950" i="51"/>
  <c r="AA950" i="51" s="1"/>
  <c r="U949" i="51"/>
  <c r="AA949" i="51" s="1"/>
  <c r="U948" i="51"/>
  <c r="AA948" i="51" s="1"/>
  <c r="U947" i="51"/>
  <c r="AA947" i="51" s="1"/>
  <c r="U946" i="51"/>
  <c r="AA946" i="51" s="1"/>
  <c r="U945" i="51"/>
  <c r="AA945" i="51" s="1"/>
  <c r="U944" i="51"/>
  <c r="AA944" i="51" s="1"/>
  <c r="U943" i="51"/>
  <c r="AA943" i="51" s="1"/>
  <c r="U942" i="51"/>
  <c r="AA942" i="51" s="1"/>
  <c r="U941" i="51"/>
  <c r="AA941" i="51" s="1"/>
  <c r="U940" i="51"/>
  <c r="AA940" i="51" s="1"/>
  <c r="U939" i="51"/>
  <c r="AA939" i="51" s="1"/>
  <c r="U938" i="51"/>
  <c r="AA938" i="51" s="1"/>
  <c r="U937" i="51"/>
  <c r="AA937" i="51" s="1"/>
  <c r="U936" i="51"/>
  <c r="AA936" i="51" s="1"/>
  <c r="U935" i="51"/>
  <c r="AA935" i="51" s="1"/>
  <c r="U934" i="51"/>
  <c r="AA934" i="51" s="1"/>
  <c r="U933" i="51"/>
  <c r="AA933" i="51" s="1"/>
  <c r="U932" i="51"/>
  <c r="AA932" i="51" s="1"/>
  <c r="U931" i="51"/>
  <c r="AA931" i="51" s="1"/>
  <c r="U930" i="51"/>
  <c r="AA930" i="51" s="1"/>
  <c r="U929" i="51"/>
  <c r="AA929" i="51" s="1"/>
  <c r="U928" i="51"/>
  <c r="AA928" i="51" s="1"/>
  <c r="U927" i="51"/>
  <c r="AA927" i="51" s="1"/>
  <c r="U926" i="51"/>
  <c r="AA926" i="51" s="1"/>
  <c r="U925" i="51"/>
  <c r="AA925" i="51" s="1"/>
  <c r="U924" i="51"/>
  <c r="AA924" i="51" s="1"/>
  <c r="U923" i="51"/>
  <c r="AA923" i="51" s="1"/>
  <c r="U922" i="51"/>
  <c r="AA922" i="51" s="1"/>
  <c r="U921" i="51"/>
  <c r="AA921" i="51" s="1"/>
  <c r="U920" i="51"/>
  <c r="AA920" i="51" s="1"/>
  <c r="U919" i="51"/>
  <c r="AA919" i="51" s="1"/>
  <c r="U918" i="51"/>
  <c r="AA918" i="51" s="1"/>
  <c r="U917" i="51"/>
  <c r="AA917" i="51" s="1"/>
  <c r="U916" i="51"/>
  <c r="AA916" i="51" s="1"/>
  <c r="U915" i="51"/>
  <c r="AA915" i="51" s="1"/>
  <c r="U914" i="51"/>
  <c r="AA914" i="51" s="1"/>
  <c r="U913" i="51"/>
  <c r="AA913" i="51" s="1"/>
  <c r="U912" i="51"/>
  <c r="AA912" i="51" s="1"/>
  <c r="U911" i="51"/>
  <c r="AA911" i="51" s="1"/>
  <c r="U910" i="51"/>
  <c r="AA910" i="51" s="1"/>
  <c r="U909" i="51"/>
  <c r="AA909" i="51" s="1"/>
  <c r="U908" i="51"/>
  <c r="AA908" i="51" s="1"/>
  <c r="U907" i="51"/>
  <c r="AA907" i="51" s="1"/>
  <c r="U906" i="51"/>
  <c r="AA906" i="51" s="1"/>
  <c r="U905" i="51"/>
  <c r="AA905" i="51" s="1"/>
  <c r="U904" i="51"/>
  <c r="AA904" i="51" s="1"/>
  <c r="U903" i="51"/>
  <c r="AA903" i="51" s="1"/>
  <c r="U902" i="51"/>
  <c r="AA902" i="51" s="1"/>
  <c r="U901" i="51"/>
  <c r="AA901" i="51" s="1"/>
  <c r="U900" i="51"/>
  <c r="AA900" i="51" s="1"/>
  <c r="U899" i="51"/>
  <c r="AA899" i="51" s="1"/>
  <c r="U898" i="51"/>
  <c r="AA898" i="51" s="1"/>
  <c r="U897" i="51"/>
  <c r="AA897" i="51" s="1"/>
  <c r="U896" i="51"/>
  <c r="AA896" i="51" s="1"/>
  <c r="U895" i="51"/>
  <c r="AA895" i="51" s="1"/>
  <c r="U894" i="51"/>
  <c r="AA894" i="51" s="1"/>
  <c r="U893" i="51"/>
  <c r="AA893" i="51" s="1"/>
  <c r="U892" i="51"/>
  <c r="AA892" i="51" s="1"/>
  <c r="U891" i="51"/>
  <c r="AA891" i="51" s="1"/>
  <c r="U890" i="51"/>
  <c r="AA890" i="51" s="1"/>
  <c r="U889" i="51"/>
  <c r="AA889" i="51" s="1"/>
  <c r="U888" i="51"/>
  <c r="AA888" i="51" s="1"/>
  <c r="U887" i="51"/>
  <c r="AA887" i="51" s="1"/>
  <c r="U886" i="51"/>
  <c r="AA886" i="51" s="1"/>
  <c r="U885" i="51"/>
  <c r="AA885" i="51" s="1"/>
  <c r="U884" i="51"/>
  <c r="AA884" i="51" s="1"/>
  <c r="U883" i="51"/>
  <c r="AA883" i="51" s="1"/>
  <c r="U882" i="51"/>
  <c r="AA882" i="51" s="1"/>
  <c r="U881" i="51"/>
  <c r="AA881" i="51" s="1"/>
  <c r="U880" i="51"/>
  <c r="AA880" i="51" s="1"/>
  <c r="U879" i="51"/>
  <c r="AA879" i="51" s="1"/>
  <c r="U878" i="51"/>
  <c r="AA878" i="51" s="1"/>
  <c r="U877" i="51"/>
  <c r="AA877" i="51" s="1"/>
  <c r="U876" i="51"/>
  <c r="AA876" i="51" s="1"/>
  <c r="U875" i="51"/>
  <c r="AA875" i="51" s="1"/>
  <c r="U874" i="51"/>
  <c r="AA874" i="51" s="1"/>
  <c r="U873" i="51"/>
  <c r="AA873" i="51" s="1"/>
  <c r="U872" i="51"/>
  <c r="AA872" i="51" s="1"/>
  <c r="U871" i="51"/>
  <c r="AA871" i="51" s="1"/>
  <c r="U870" i="51"/>
  <c r="AA870" i="51" s="1"/>
  <c r="U869" i="51"/>
  <c r="AA869" i="51" s="1"/>
  <c r="U868" i="51"/>
  <c r="AA868" i="51" s="1"/>
  <c r="U867" i="51"/>
  <c r="AA867" i="51" s="1"/>
  <c r="U866" i="51"/>
  <c r="AA866" i="51" s="1"/>
  <c r="U865" i="51"/>
  <c r="AA865" i="51" s="1"/>
  <c r="U864" i="51"/>
  <c r="AA864" i="51" s="1"/>
  <c r="U863" i="51"/>
  <c r="AA863" i="51" s="1"/>
  <c r="U862" i="51"/>
  <c r="AA862" i="51" s="1"/>
  <c r="U861" i="51"/>
  <c r="AA861" i="51" s="1"/>
  <c r="U860" i="51"/>
  <c r="AA860" i="51" s="1"/>
  <c r="U859" i="51"/>
  <c r="AA859" i="51" s="1"/>
  <c r="U858" i="51"/>
  <c r="AA858" i="51" s="1"/>
  <c r="U857" i="51"/>
  <c r="AA857" i="51" s="1"/>
  <c r="U856" i="51"/>
  <c r="AA856" i="51" s="1"/>
  <c r="U855" i="51"/>
  <c r="AA855" i="51" s="1"/>
  <c r="U854" i="51"/>
  <c r="AA854" i="51" s="1"/>
  <c r="U853" i="51"/>
  <c r="AA853" i="51" s="1"/>
  <c r="U852" i="51"/>
  <c r="AA852" i="51" s="1"/>
  <c r="U851" i="51"/>
  <c r="AA851" i="51" s="1"/>
  <c r="U850" i="51"/>
  <c r="AA850" i="51" s="1"/>
  <c r="U849" i="51"/>
  <c r="AA849" i="51" s="1"/>
  <c r="U848" i="51"/>
  <c r="AA848" i="51" s="1"/>
  <c r="U847" i="51"/>
  <c r="AA847" i="51" s="1"/>
  <c r="U846" i="51"/>
  <c r="AA846" i="51" s="1"/>
  <c r="U845" i="51"/>
  <c r="AA845" i="51" s="1"/>
  <c r="U844" i="51"/>
  <c r="AA844" i="51" s="1"/>
  <c r="U843" i="51"/>
  <c r="AA843" i="51" s="1"/>
  <c r="U842" i="51"/>
  <c r="AA842" i="51" s="1"/>
  <c r="U841" i="51"/>
  <c r="AA841" i="51" s="1"/>
  <c r="U840" i="51"/>
  <c r="AA840" i="51" s="1"/>
  <c r="U839" i="51"/>
  <c r="AA839" i="51" s="1"/>
  <c r="U838" i="51"/>
  <c r="AA838" i="51" s="1"/>
  <c r="U837" i="51"/>
  <c r="AA837" i="51" s="1"/>
  <c r="U836" i="51"/>
  <c r="AA836" i="51" s="1"/>
  <c r="U835" i="51"/>
  <c r="AA835" i="51" s="1"/>
  <c r="U834" i="51"/>
  <c r="AA834" i="51" s="1"/>
  <c r="U833" i="51"/>
  <c r="AA833" i="51" s="1"/>
  <c r="U832" i="51"/>
  <c r="AA832" i="51" s="1"/>
  <c r="U831" i="51"/>
  <c r="AA831" i="51" s="1"/>
  <c r="U830" i="51"/>
  <c r="AA830" i="51" s="1"/>
  <c r="U829" i="51"/>
  <c r="AA829" i="51" s="1"/>
  <c r="U828" i="51"/>
  <c r="AA828" i="51" s="1"/>
  <c r="U827" i="51"/>
  <c r="AA827" i="51" s="1"/>
  <c r="U826" i="51"/>
  <c r="AA826" i="51" s="1"/>
  <c r="U825" i="51"/>
  <c r="AA825" i="51" s="1"/>
  <c r="U824" i="51"/>
  <c r="AA824" i="51" s="1"/>
  <c r="U823" i="51"/>
  <c r="AA823" i="51" s="1"/>
  <c r="U822" i="51"/>
  <c r="AA822" i="51" s="1"/>
  <c r="U821" i="51"/>
  <c r="AA821" i="51" s="1"/>
  <c r="U820" i="51"/>
  <c r="AA820" i="51" s="1"/>
  <c r="U819" i="51"/>
  <c r="AA819" i="51" s="1"/>
  <c r="U818" i="51"/>
  <c r="AA818" i="51" s="1"/>
  <c r="U817" i="51"/>
  <c r="AA817" i="51" s="1"/>
  <c r="U816" i="51"/>
  <c r="AA816" i="51" s="1"/>
  <c r="U815" i="51"/>
  <c r="AA815" i="51" s="1"/>
  <c r="U814" i="51"/>
  <c r="AA814" i="51" s="1"/>
  <c r="U813" i="51"/>
  <c r="AA813" i="51" s="1"/>
  <c r="U812" i="51"/>
  <c r="AA812" i="51" s="1"/>
  <c r="U811" i="51"/>
  <c r="AA811" i="51" s="1"/>
  <c r="U810" i="51"/>
  <c r="AA810" i="51" s="1"/>
  <c r="U809" i="51"/>
  <c r="AA809" i="51" s="1"/>
  <c r="U808" i="51"/>
  <c r="AA808" i="51" s="1"/>
  <c r="U807" i="51"/>
  <c r="AA807" i="51" s="1"/>
  <c r="U806" i="51"/>
  <c r="AA806" i="51" s="1"/>
  <c r="U805" i="51"/>
  <c r="AA805" i="51" s="1"/>
  <c r="U804" i="51"/>
  <c r="AA804" i="51" s="1"/>
  <c r="U803" i="51"/>
  <c r="AA803" i="51" s="1"/>
  <c r="U802" i="51"/>
  <c r="AA802" i="51" s="1"/>
  <c r="U801" i="51"/>
  <c r="AA801" i="51" s="1"/>
  <c r="U800" i="51"/>
  <c r="AA800" i="51" s="1"/>
  <c r="U799" i="51"/>
  <c r="AA799" i="51" s="1"/>
  <c r="U798" i="51"/>
  <c r="AA798" i="51" s="1"/>
  <c r="U797" i="51"/>
  <c r="AA797" i="51" s="1"/>
  <c r="U796" i="51"/>
  <c r="AA796" i="51" s="1"/>
  <c r="U795" i="51"/>
  <c r="AA795" i="51" s="1"/>
  <c r="U794" i="51"/>
  <c r="AA794" i="51" s="1"/>
  <c r="U793" i="51"/>
  <c r="AA793" i="51" s="1"/>
  <c r="U792" i="51"/>
  <c r="AA792" i="51" s="1"/>
  <c r="U791" i="51"/>
  <c r="AA791" i="51" s="1"/>
  <c r="U790" i="51"/>
  <c r="AA790" i="51" s="1"/>
  <c r="U789" i="51"/>
  <c r="AA789" i="51" s="1"/>
  <c r="U788" i="51"/>
  <c r="AA788" i="51" s="1"/>
  <c r="U787" i="51"/>
  <c r="AA787" i="51" s="1"/>
  <c r="U786" i="51"/>
  <c r="AA786" i="51" s="1"/>
  <c r="U785" i="51"/>
  <c r="AA785" i="51" s="1"/>
  <c r="U784" i="51"/>
  <c r="AA784" i="51" s="1"/>
  <c r="U783" i="51"/>
  <c r="AA783" i="51" s="1"/>
  <c r="U782" i="51"/>
  <c r="AA782" i="51" s="1"/>
  <c r="U781" i="51"/>
  <c r="AA781" i="51" s="1"/>
  <c r="U780" i="51"/>
  <c r="AA780" i="51" s="1"/>
  <c r="U779" i="51"/>
  <c r="AA779" i="51" s="1"/>
  <c r="U778" i="51"/>
  <c r="AA778" i="51" s="1"/>
  <c r="U777" i="51"/>
  <c r="AA777" i="51" s="1"/>
  <c r="U776" i="51"/>
  <c r="AA776" i="51" s="1"/>
  <c r="U775" i="51"/>
  <c r="AA775" i="51" s="1"/>
  <c r="U774" i="51"/>
  <c r="AA774" i="51" s="1"/>
  <c r="U773" i="51"/>
  <c r="AA773" i="51" s="1"/>
  <c r="U772" i="51"/>
  <c r="AA772" i="51" s="1"/>
  <c r="U771" i="51"/>
  <c r="AA771" i="51" s="1"/>
  <c r="U770" i="51"/>
  <c r="AA770" i="51" s="1"/>
  <c r="U769" i="51"/>
  <c r="AA769" i="51" s="1"/>
  <c r="U768" i="51"/>
  <c r="AA768" i="51" s="1"/>
  <c r="U767" i="51"/>
  <c r="AA767" i="51" s="1"/>
  <c r="U766" i="51"/>
  <c r="AA766" i="51" s="1"/>
  <c r="U765" i="51"/>
  <c r="AA765" i="51" s="1"/>
  <c r="U764" i="51"/>
  <c r="AA764" i="51" s="1"/>
  <c r="U763" i="51"/>
  <c r="AA763" i="51" s="1"/>
  <c r="U762" i="51"/>
  <c r="AA762" i="51" s="1"/>
  <c r="U761" i="51"/>
  <c r="AA761" i="51" s="1"/>
  <c r="U760" i="51"/>
  <c r="AA760" i="51" s="1"/>
  <c r="U759" i="51"/>
  <c r="AA759" i="51" s="1"/>
  <c r="U758" i="51"/>
  <c r="AA758" i="51" s="1"/>
  <c r="U757" i="51"/>
  <c r="AA757" i="51" s="1"/>
  <c r="U756" i="51"/>
  <c r="AA756" i="51" s="1"/>
  <c r="U755" i="51"/>
  <c r="AA755" i="51" s="1"/>
  <c r="U754" i="51"/>
  <c r="AA754" i="51" s="1"/>
  <c r="U753" i="51"/>
  <c r="AA753" i="51" s="1"/>
  <c r="U752" i="51"/>
  <c r="AA752" i="51" s="1"/>
  <c r="U751" i="51"/>
  <c r="AA751" i="51" s="1"/>
  <c r="U750" i="51"/>
  <c r="AA750" i="51" s="1"/>
  <c r="U749" i="51"/>
  <c r="AA749" i="51" s="1"/>
  <c r="U748" i="51"/>
  <c r="AA748" i="51" s="1"/>
  <c r="U747" i="51"/>
  <c r="AA747" i="51" s="1"/>
  <c r="U746" i="51"/>
  <c r="AA746" i="51" s="1"/>
  <c r="U745" i="51"/>
  <c r="AA745" i="51" s="1"/>
  <c r="U744" i="51"/>
  <c r="AA744" i="51" s="1"/>
  <c r="U743" i="51"/>
  <c r="AA743" i="51" s="1"/>
  <c r="U742" i="51"/>
  <c r="AA742" i="51" s="1"/>
  <c r="U741" i="51"/>
  <c r="AA741" i="51" s="1"/>
  <c r="U740" i="51"/>
  <c r="AA740" i="51" s="1"/>
  <c r="U739" i="51"/>
  <c r="AA739" i="51" s="1"/>
  <c r="U738" i="51"/>
  <c r="AA738" i="51" s="1"/>
  <c r="U737" i="51"/>
  <c r="AA737" i="51" s="1"/>
  <c r="U736" i="51"/>
  <c r="AA736" i="51" s="1"/>
  <c r="U735" i="51"/>
  <c r="AA735" i="51" s="1"/>
  <c r="U734" i="51"/>
  <c r="AA734" i="51" s="1"/>
  <c r="U733" i="51"/>
  <c r="AA733" i="51" s="1"/>
  <c r="U732" i="51"/>
  <c r="AA732" i="51" s="1"/>
  <c r="U731" i="51"/>
  <c r="AA731" i="51" s="1"/>
  <c r="U730" i="51"/>
  <c r="AA730" i="51" s="1"/>
  <c r="U729" i="51"/>
  <c r="AA729" i="51" s="1"/>
  <c r="U728" i="51"/>
  <c r="AA728" i="51" s="1"/>
  <c r="U727" i="51"/>
  <c r="AA727" i="51" s="1"/>
  <c r="U726" i="51"/>
  <c r="AA726" i="51" s="1"/>
  <c r="U725" i="51"/>
  <c r="AA725" i="51" s="1"/>
  <c r="U724" i="51"/>
  <c r="AA724" i="51" s="1"/>
  <c r="U723" i="51"/>
  <c r="AA723" i="51" s="1"/>
  <c r="U722" i="51"/>
  <c r="AA722" i="51" s="1"/>
  <c r="U721" i="51"/>
  <c r="AA721" i="51" s="1"/>
  <c r="U720" i="51"/>
  <c r="AA720" i="51" s="1"/>
  <c r="U719" i="51"/>
  <c r="AA719" i="51" s="1"/>
  <c r="U718" i="51"/>
  <c r="AA718" i="51" s="1"/>
  <c r="U717" i="51"/>
  <c r="AA717" i="51" s="1"/>
  <c r="U716" i="51"/>
  <c r="AA716" i="51" s="1"/>
  <c r="U715" i="51"/>
  <c r="AA715" i="51" s="1"/>
  <c r="U714" i="51"/>
  <c r="AA714" i="51" s="1"/>
  <c r="U713" i="51"/>
  <c r="AA713" i="51" s="1"/>
  <c r="U712" i="51"/>
  <c r="AA712" i="51" s="1"/>
  <c r="U711" i="51"/>
  <c r="AA711" i="51" s="1"/>
  <c r="U710" i="51"/>
  <c r="AA710" i="51" s="1"/>
  <c r="U709" i="51"/>
  <c r="AA709" i="51" s="1"/>
  <c r="U708" i="51"/>
  <c r="AA708" i="51" s="1"/>
  <c r="U707" i="51"/>
  <c r="AA707" i="51" s="1"/>
  <c r="U706" i="51"/>
  <c r="AA706" i="51" s="1"/>
  <c r="U705" i="51"/>
  <c r="AA705" i="51" s="1"/>
  <c r="U704" i="51"/>
  <c r="AA704" i="51" s="1"/>
  <c r="U703" i="51"/>
  <c r="AA703" i="51" s="1"/>
  <c r="U702" i="51"/>
  <c r="AA702" i="51" s="1"/>
  <c r="U701" i="51"/>
  <c r="AA701" i="51" s="1"/>
  <c r="U700" i="51"/>
  <c r="AA700" i="51" s="1"/>
  <c r="U699" i="51"/>
  <c r="AA699" i="51" s="1"/>
  <c r="U698" i="51"/>
  <c r="AA698" i="51" s="1"/>
  <c r="U697" i="51"/>
  <c r="AA697" i="51" s="1"/>
  <c r="U696" i="51"/>
  <c r="AA696" i="51" s="1"/>
  <c r="U695" i="51"/>
  <c r="AA695" i="51" s="1"/>
  <c r="U694" i="51"/>
  <c r="AA694" i="51" s="1"/>
  <c r="U693" i="51"/>
  <c r="AA693" i="51" s="1"/>
  <c r="U692" i="51"/>
  <c r="AA692" i="51" s="1"/>
  <c r="U691" i="51"/>
  <c r="AA691" i="51" s="1"/>
  <c r="U690" i="51"/>
  <c r="AA690" i="51" s="1"/>
  <c r="U689" i="51"/>
  <c r="AA689" i="51" s="1"/>
  <c r="U688" i="51"/>
  <c r="AA688" i="51" s="1"/>
  <c r="U687" i="51"/>
  <c r="AA687" i="51" s="1"/>
  <c r="U686" i="51"/>
  <c r="AA686" i="51" s="1"/>
  <c r="U685" i="51"/>
  <c r="AA685" i="51" s="1"/>
  <c r="U684" i="51"/>
  <c r="AA684" i="51" s="1"/>
  <c r="U683" i="51"/>
  <c r="AA683" i="51" s="1"/>
  <c r="U682" i="51"/>
  <c r="AA682" i="51" s="1"/>
  <c r="U681" i="51"/>
  <c r="AA681" i="51" s="1"/>
  <c r="U680" i="51"/>
  <c r="AA680" i="51" s="1"/>
  <c r="U679" i="51"/>
  <c r="AA679" i="51" s="1"/>
  <c r="U678" i="51"/>
  <c r="AA678" i="51" s="1"/>
  <c r="U677" i="51"/>
  <c r="AA677" i="51" s="1"/>
  <c r="U676" i="51"/>
  <c r="AA676" i="51" s="1"/>
  <c r="U675" i="51"/>
  <c r="AA675" i="51" s="1"/>
  <c r="U674" i="51"/>
  <c r="AA674" i="51" s="1"/>
  <c r="U673" i="51"/>
  <c r="AA673" i="51" s="1"/>
  <c r="U672" i="51"/>
  <c r="AA672" i="51" s="1"/>
  <c r="U671" i="51"/>
  <c r="AA671" i="51" s="1"/>
  <c r="U670" i="51"/>
  <c r="AA670" i="51" s="1"/>
  <c r="U669" i="51"/>
  <c r="AA669" i="51" s="1"/>
  <c r="U668" i="51"/>
  <c r="AA668" i="51" s="1"/>
  <c r="U667" i="51"/>
  <c r="AA667" i="51" s="1"/>
  <c r="U666" i="51"/>
  <c r="AA666" i="51" s="1"/>
  <c r="U665" i="51"/>
  <c r="AA665" i="51" s="1"/>
  <c r="U664" i="51"/>
  <c r="AA664" i="51" s="1"/>
  <c r="U663" i="51"/>
  <c r="AA663" i="51" s="1"/>
  <c r="U662" i="51"/>
  <c r="AA662" i="51" s="1"/>
  <c r="U661" i="51"/>
  <c r="AA661" i="51" s="1"/>
  <c r="U660" i="51"/>
  <c r="AA660" i="51" s="1"/>
  <c r="U659" i="51"/>
  <c r="AA659" i="51" s="1"/>
  <c r="U658" i="51"/>
  <c r="AA658" i="51" s="1"/>
  <c r="U657" i="51"/>
  <c r="AA657" i="51" s="1"/>
  <c r="U656" i="51"/>
  <c r="AA656" i="51" s="1"/>
  <c r="U655" i="51"/>
  <c r="AA655" i="51" s="1"/>
  <c r="U654" i="51"/>
  <c r="AA654" i="51" s="1"/>
  <c r="U653" i="51"/>
  <c r="AA653" i="51" s="1"/>
  <c r="U652" i="51"/>
  <c r="AA652" i="51" s="1"/>
  <c r="U651" i="51"/>
  <c r="AA651" i="51" s="1"/>
  <c r="U650" i="51"/>
  <c r="AA650" i="51" s="1"/>
  <c r="U649" i="51"/>
  <c r="AA649" i="51" s="1"/>
  <c r="U648" i="51"/>
  <c r="AA648" i="51" s="1"/>
  <c r="U647" i="51"/>
  <c r="AA647" i="51" s="1"/>
  <c r="U646" i="51"/>
  <c r="AA646" i="51" s="1"/>
  <c r="U645" i="51"/>
  <c r="AA645" i="51" s="1"/>
  <c r="U644" i="51"/>
  <c r="AA644" i="51" s="1"/>
  <c r="U643" i="51"/>
  <c r="AA643" i="51" s="1"/>
  <c r="U642" i="51"/>
  <c r="AA642" i="51" s="1"/>
  <c r="U641" i="51"/>
  <c r="AA641" i="51" s="1"/>
  <c r="U640" i="51"/>
  <c r="AA640" i="51" s="1"/>
  <c r="U639" i="51"/>
  <c r="AA639" i="51" s="1"/>
  <c r="U638" i="51"/>
  <c r="AA638" i="51" s="1"/>
  <c r="U637" i="51"/>
  <c r="AA637" i="51" s="1"/>
  <c r="U636" i="51"/>
  <c r="AA636" i="51" s="1"/>
  <c r="U635" i="51"/>
  <c r="AA635" i="51" s="1"/>
  <c r="U634" i="51"/>
  <c r="AA634" i="51" s="1"/>
  <c r="U633" i="51"/>
  <c r="AA633" i="51" s="1"/>
  <c r="U632" i="51"/>
  <c r="AA632" i="51" s="1"/>
  <c r="U631" i="51"/>
  <c r="AA631" i="51" s="1"/>
  <c r="U630" i="51"/>
  <c r="AA630" i="51" s="1"/>
  <c r="U629" i="51"/>
  <c r="AA629" i="51" s="1"/>
  <c r="U628" i="51"/>
  <c r="AA628" i="51" s="1"/>
  <c r="U627" i="51"/>
  <c r="AA627" i="51" s="1"/>
  <c r="U626" i="51"/>
  <c r="AA626" i="51" s="1"/>
  <c r="U625" i="51"/>
  <c r="AA625" i="51" s="1"/>
  <c r="U624" i="51"/>
  <c r="AA624" i="51" s="1"/>
  <c r="U623" i="51"/>
  <c r="AA623" i="51" s="1"/>
  <c r="U622" i="51"/>
  <c r="AA622" i="51" s="1"/>
  <c r="U621" i="51"/>
  <c r="AA621" i="51" s="1"/>
  <c r="U620" i="51"/>
  <c r="AA620" i="51" s="1"/>
  <c r="U619" i="51"/>
  <c r="AA619" i="51" s="1"/>
  <c r="U618" i="51"/>
  <c r="AA618" i="51" s="1"/>
  <c r="U617" i="51"/>
  <c r="AA617" i="51" s="1"/>
  <c r="U616" i="51"/>
  <c r="AA616" i="51" s="1"/>
  <c r="U615" i="51"/>
  <c r="AA615" i="51" s="1"/>
  <c r="U614" i="51"/>
  <c r="AA614" i="51" s="1"/>
  <c r="U613" i="51"/>
  <c r="AA613" i="51" s="1"/>
  <c r="U612" i="51"/>
  <c r="AA612" i="51" s="1"/>
  <c r="U611" i="51"/>
  <c r="AA611" i="51" s="1"/>
  <c r="U610" i="51"/>
  <c r="AA610" i="51" s="1"/>
  <c r="U609" i="51"/>
  <c r="AA609" i="51" s="1"/>
  <c r="U608" i="51"/>
  <c r="AA608" i="51" s="1"/>
  <c r="U607" i="51"/>
  <c r="AA607" i="51" s="1"/>
  <c r="U606" i="51"/>
  <c r="AA606" i="51" s="1"/>
  <c r="U605" i="51"/>
  <c r="AA605" i="51" s="1"/>
  <c r="U604" i="51"/>
  <c r="AA604" i="51" s="1"/>
  <c r="U603" i="51"/>
  <c r="AA603" i="51" s="1"/>
  <c r="U602" i="51"/>
  <c r="AA602" i="51" s="1"/>
  <c r="U601" i="51"/>
  <c r="AA601" i="51" s="1"/>
  <c r="U600" i="51"/>
  <c r="AA600" i="51" s="1"/>
  <c r="U599" i="51"/>
  <c r="AA599" i="51" s="1"/>
  <c r="U598" i="51"/>
  <c r="AA598" i="51" s="1"/>
  <c r="U597" i="51"/>
  <c r="AA597" i="51" s="1"/>
  <c r="U596" i="51"/>
  <c r="AA596" i="51" s="1"/>
  <c r="U595" i="51"/>
  <c r="AA595" i="51" s="1"/>
  <c r="U594" i="51"/>
  <c r="AA594" i="51" s="1"/>
  <c r="U593" i="51"/>
  <c r="AA593" i="51" s="1"/>
  <c r="U592" i="51"/>
  <c r="AA592" i="51" s="1"/>
  <c r="U591" i="51"/>
  <c r="AA591" i="51" s="1"/>
  <c r="U590" i="51"/>
  <c r="AA590" i="51" s="1"/>
  <c r="U589" i="51"/>
  <c r="AA589" i="51" s="1"/>
  <c r="U588" i="51"/>
  <c r="AA588" i="51" s="1"/>
  <c r="U587" i="51"/>
  <c r="AA587" i="51" s="1"/>
  <c r="U586" i="51"/>
  <c r="AA586" i="51" s="1"/>
  <c r="U585" i="51"/>
  <c r="AA585" i="51" s="1"/>
  <c r="U584" i="51"/>
  <c r="AA584" i="51" s="1"/>
  <c r="U583" i="51"/>
  <c r="AA583" i="51" s="1"/>
  <c r="U582" i="51"/>
  <c r="AA582" i="51" s="1"/>
  <c r="U581" i="51"/>
  <c r="AA581" i="51" s="1"/>
  <c r="U580" i="51"/>
  <c r="AA580" i="51" s="1"/>
  <c r="U579" i="51"/>
  <c r="AA579" i="51" s="1"/>
  <c r="U578" i="51"/>
  <c r="AA578" i="51" s="1"/>
  <c r="U577" i="51"/>
  <c r="AA577" i="51" s="1"/>
  <c r="U576" i="51"/>
  <c r="AA576" i="51" s="1"/>
  <c r="U575" i="51"/>
  <c r="AA575" i="51" s="1"/>
  <c r="U574" i="51"/>
  <c r="AA574" i="51" s="1"/>
  <c r="U573" i="51"/>
  <c r="AA573" i="51" s="1"/>
  <c r="U572" i="51"/>
  <c r="AA572" i="51" s="1"/>
  <c r="U571" i="51"/>
  <c r="AA571" i="51" s="1"/>
  <c r="U570" i="51"/>
  <c r="AA570" i="51" s="1"/>
  <c r="U569" i="51"/>
  <c r="AA569" i="51" s="1"/>
  <c r="U568" i="51"/>
  <c r="AA568" i="51" s="1"/>
  <c r="U567" i="51"/>
  <c r="AA567" i="51" s="1"/>
  <c r="U566" i="51"/>
  <c r="AA566" i="51" s="1"/>
  <c r="U565" i="51"/>
  <c r="AA565" i="51" s="1"/>
  <c r="U564" i="51"/>
  <c r="AA564" i="51" s="1"/>
  <c r="U563" i="51"/>
  <c r="AA563" i="51" s="1"/>
  <c r="U562" i="51"/>
  <c r="AA562" i="51" s="1"/>
  <c r="U561" i="51"/>
  <c r="AA561" i="51" s="1"/>
  <c r="U560" i="51"/>
  <c r="AA560" i="51" s="1"/>
  <c r="U559" i="51"/>
  <c r="AA559" i="51" s="1"/>
  <c r="U558" i="51"/>
  <c r="AA558" i="51" s="1"/>
  <c r="U557" i="51"/>
  <c r="AA557" i="51" s="1"/>
  <c r="U556" i="51"/>
  <c r="AA556" i="51" s="1"/>
  <c r="U555" i="51"/>
  <c r="AA555" i="51" s="1"/>
  <c r="U554" i="51"/>
  <c r="AA554" i="51" s="1"/>
  <c r="U553" i="51"/>
  <c r="AA553" i="51" s="1"/>
  <c r="U552" i="51"/>
  <c r="AA552" i="51" s="1"/>
  <c r="U551" i="51"/>
  <c r="AA551" i="51" s="1"/>
  <c r="U550" i="51"/>
  <c r="AA550" i="51" s="1"/>
  <c r="U549" i="51"/>
  <c r="AA549" i="51" s="1"/>
  <c r="U548" i="51"/>
  <c r="AA548" i="51" s="1"/>
  <c r="U547" i="51"/>
  <c r="AA547" i="51" s="1"/>
  <c r="U546" i="51"/>
  <c r="AA546" i="51" s="1"/>
  <c r="U545" i="51"/>
  <c r="AA545" i="51" s="1"/>
  <c r="U544" i="51"/>
  <c r="AA544" i="51" s="1"/>
  <c r="U543" i="51"/>
  <c r="AA543" i="51" s="1"/>
  <c r="U542" i="51"/>
  <c r="AA542" i="51" s="1"/>
  <c r="U541" i="51"/>
  <c r="AA541" i="51" s="1"/>
  <c r="U540" i="51"/>
  <c r="AA540" i="51" s="1"/>
  <c r="U539" i="51"/>
  <c r="AA539" i="51" s="1"/>
  <c r="U538" i="51"/>
  <c r="AA538" i="51" s="1"/>
  <c r="U537" i="51"/>
  <c r="AA537" i="51" s="1"/>
  <c r="U536" i="51"/>
  <c r="AA536" i="51" s="1"/>
  <c r="U535" i="51"/>
  <c r="AA535" i="51" s="1"/>
  <c r="U534" i="51"/>
  <c r="AA534" i="51" s="1"/>
  <c r="U533" i="51"/>
  <c r="AA533" i="51" s="1"/>
  <c r="U532" i="51"/>
  <c r="AA532" i="51" s="1"/>
  <c r="U531" i="51"/>
  <c r="AA531" i="51" s="1"/>
  <c r="U530" i="51"/>
  <c r="AA530" i="51" s="1"/>
  <c r="U529" i="51"/>
  <c r="AA529" i="51" s="1"/>
  <c r="U528" i="51"/>
  <c r="AA528" i="51" s="1"/>
  <c r="U527" i="51"/>
  <c r="AA527" i="51" s="1"/>
  <c r="U526" i="51"/>
  <c r="AA526" i="51" s="1"/>
  <c r="U525" i="51"/>
  <c r="AA525" i="51" s="1"/>
  <c r="U524" i="51"/>
  <c r="AA524" i="51" s="1"/>
  <c r="U523" i="51"/>
  <c r="AA523" i="51" s="1"/>
  <c r="U522" i="51"/>
  <c r="AA522" i="51" s="1"/>
  <c r="U521" i="51"/>
  <c r="AA521" i="51" s="1"/>
  <c r="U520" i="51"/>
  <c r="AA520" i="51" s="1"/>
  <c r="U519" i="51"/>
  <c r="AA519" i="51" s="1"/>
  <c r="U518" i="51"/>
  <c r="AA518" i="51" s="1"/>
  <c r="U517" i="51"/>
  <c r="AA517" i="51" s="1"/>
  <c r="U516" i="51"/>
  <c r="AA516" i="51" s="1"/>
  <c r="U515" i="51"/>
  <c r="AA515" i="51" s="1"/>
  <c r="U514" i="51"/>
  <c r="AA514" i="51" s="1"/>
  <c r="U513" i="51"/>
  <c r="AA513" i="51" s="1"/>
  <c r="U512" i="51"/>
  <c r="AA512" i="51" s="1"/>
  <c r="U511" i="51"/>
  <c r="AA511" i="51" s="1"/>
  <c r="U510" i="51"/>
  <c r="AA510" i="51" s="1"/>
  <c r="U509" i="51"/>
  <c r="AA509" i="51" s="1"/>
  <c r="U508" i="51"/>
  <c r="AA508" i="51" s="1"/>
  <c r="U507" i="51"/>
  <c r="AA507" i="51" s="1"/>
  <c r="U506" i="51"/>
  <c r="AA506" i="51" s="1"/>
  <c r="U505" i="51"/>
  <c r="AA505" i="51" s="1"/>
  <c r="U504" i="51"/>
  <c r="AA504" i="51" s="1"/>
  <c r="U503" i="51"/>
  <c r="AA503" i="51" s="1"/>
  <c r="U502" i="51"/>
  <c r="AA502" i="51" s="1"/>
  <c r="U501" i="51"/>
  <c r="AA501" i="51" s="1"/>
  <c r="U500" i="51"/>
  <c r="AA500" i="51" s="1"/>
  <c r="U499" i="51"/>
  <c r="AA499" i="51" s="1"/>
  <c r="U498" i="51"/>
  <c r="AA498" i="51" s="1"/>
  <c r="U497" i="51"/>
  <c r="AA497" i="51" s="1"/>
  <c r="U496" i="51"/>
  <c r="AA496" i="51" s="1"/>
  <c r="U495" i="51"/>
  <c r="AA495" i="51" s="1"/>
  <c r="U494" i="51"/>
  <c r="AA494" i="51" s="1"/>
  <c r="U493" i="51"/>
  <c r="AA493" i="51" s="1"/>
  <c r="U492" i="51"/>
  <c r="AA492" i="51" s="1"/>
  <c r="U491" i="51"/>
  <c r="AA491" i="51" s="1"/>
  <c r="U490" i="51"/>
  <c r="AA490" i="51" s="1"/>
  <c r="U489" i="51"/>
  <c r="AA489" i="51" s="1"/>
  <c r="U488" i="51"/>
  <c r="AA488" i="51" s="1"/>
  <c r="U487" i="51"/>
  <c r="AA487" i="51" s="1"/>
  <c r="U486" i="51"/>
  <c r="AA486" i="51" s="1"/>
  <c r="U485" i="51"/>
  <c r="AA485" i="51" s="1"/>
  <c r="U484" i="51"/>
  <c r="AA484" i="51" s="1"/>
  <c r="U483" i="51"/>
  <c r="AA483" i="51" s="1"/>
  <c r="U482" i="51"/>
  <c r="AA482" i="51" s="1"/>
  <c r="U481" i="51"/>
  <c r="AA481" i="51" s="1"/>
  <c r="U480" i="51"/>
  <c r="AA480" i="51" s="1"/>
  <c r="U479" i="51"/>
  <c r="AA479" i="51" s="1"/>
  <c r="U478" i="51"/>
  <c r="AA478" i="51" s="1"/>
  <c r="U477" i="51"/>
  <c r="AA477" i="51" s="1"/>
  <c r="U476" i="51"/>
  <c r="AA476" i="51" s="1"/>
  <c r="U475" i="51"/>
  <c r="AA475" i="51" s="1"/>
  <c r="U474" i="51"/>
  <c r="AA474" i="51" s="1"/>
  <c r="U473" i="51"/>
  <c r="AA473" i="51" s="1"/>
  <c r="U472" i="51"/>
  <c r="AA472" i="51" s="1"/>
  <c r="U471" i="51"/>
  <c r="AA471" i="51" s="1"/>
  <c r="U470" i="51"/>
  <c r="AA470" i="51" s="1"/>
  <c r="U469" i="51"/>
  <c r="AA469" i="51" s="1"/>
  <c r="U468" i="51"/>
  <c r="AA468" i="51" s="1"/>
  <c r="U467" i="51"/>
  <c r="AA467" i="51" s="1"/>
  <c r="U466" i="51"/>
  <c r="AA466" i="51" s="1"/>
  <c r="U465" i="51"/>
  <c r="AA465" i="51" s="1"/>
  <c r="U464" i="51"/>
  <c r="AA464" i="51" s="1"/>
  <c r="U463" i="51"/>
  <c r="AA463" i="51" s="1"/>
  <c r="U462" i="51"/>
  <c r="AA462" i="51" s="1"/>
  <c r="U461" i="51"/>
  <c r="AA461" i="51" s="1"/>
  <c r="U460" i="51"/>
  <c r="AA460" i="51" s="1"/>
  <c r="U459" i="51"/>
  <c r="AA459" i="51" s="1"/>
  <c r="U458" i="51"/>
  <c r="AA458" i="51" s="1"/>
  <c r="U457" i="51"/>
  <c r="AA457" i="51" s="1"/>
  <c r="U456" i="51"/>
  <c r="AA456" i="51" s="1"/>
  <c r="U455" i="51"/>
  <c r="AA455" i="51" s="1"/>
  <c r="U454" i="51"/>
  <c r="AA454" i="51" s="1"/>
  <c r="U453" i="51"/>
  <c r="AA453" i="51" s="1"/>
  <c r="U452" i="51"/>
  <c r="AA452" i="51" s="1"/>
  <c r="U451" i="51"/>
  <c r="AA451" i="51" s="1"/>
  <c r="U450" i="51"/>
  <c r="AA450" i="51" s="1"/>
  <c r="U449" i="51"/>
  <c r="AA449" i="51" s="1"/>
  <c r="U448" i="51"/>
  <c r="AA448" i="51" s="1"/>
  <c r="U447" i="51"/>
  <c r="AA447" i="51" s="1"/>
  <c r="U446" i="51"/>
  <c r="AA446" i="51" s="1"/>
  <c r="U445" i="51"/>
  <c r="AA445" i="51" s="1"/>
  <c r="U444" i="51"/>
  <c r="AA444" i="51" s="1"/>
  <c r="U443" i="51"/>
  <c r="AA443" i="51" s="1"/>
  <c r="U442" i="51"/>
  <c r="AA442" i="51" s="1"/>
  <c r="U441" i="51"/>
  <c r="AA441" i="51" s="1"/>
  <c r="U440" i="51"/>
  <c r="AA440" i="51" s="1"/>
  <c r="U439" i="51"/>
  <c r="AA439" i="51" s="1"/>
  <c r="U438" i="51"/>
  <c r="AA438" i="51" s="1"/>
  <c r="U437" i="51"/>
  <c r="AA437" i="51" s="1"/>
  <c r="U436" i="51"/>
  <c r="AA436" i="51" s="1"/>
  <c r="U435" i="51"/>
  <c r="AA435" i="51" s="1"/>
  <c r="U434" i="51"/>
  <c r="AA434" i="51" s="1"/>
  <c r="U433" i="51"/>
  <c r="AA433" i="51" s="1"/>
  <c r="U432" i="51"/>
  <c r="AA432" i="51" s="1"/>
  <c r="U431" i="51"/>
  <c r="AA431" i="51" s="1"/>
  <c r="U430" i="51"/>
  <c r="AA430" i="51" s="1"/>
  <c r="U429" i="51"/>
  <c r="AA429" i="51" s="1"/>
  <c r="U428" i="51"/>
  <c r="AA428" i="51" s="1"/>
  <c r="U427" i="51"/>
  <c r="AA427" i="51" s="1"/>
  <c r="U426" i="51"/>
  <c r="AA426" i="51" s="1"/>
  <c r="U425" i="51"/>
  <c r="AA425" i="51" s="1"/>
  <c r="U424" i="51"/>
  <c r="AA424" i="51" s="1"/>
  <c r="U423" i="51"/>
  <c r="AA423" i="51" s="1"/>
  <c r="U422" i="51"/>
  <c r="AA422" i="51" s="1"/>
  <c r="U421" i="51"/>
  <c r="AA421" i="51" s="1"/>
  <c r="U420" i="51"/>
  <c r="AA420" i="51" s="1"/>
  <c r="U419" i="51"/>
  <c r="AA419" i="51" s="1"/>
  <c r="U418" i="51"/>
  <c r="AA418" i="51" s="1"/>
  <c r="U417" i="51"/>
  <c r="AA417" i="51" s="1"/>
  <c r="U416" i="51"/>
  <c r="AA416" i="51" s="1"/>
  <c r="U415" i="51"/>
  <c r="AA415" i="51" s="1"/>
  <c r="U414" i="51"/>
  <c r="AA414" i="51" s="1"/>
  <c r="U413" i="51"/>
  <c r="AA413" i="51" s="1"/>
  <c r="U412" i="51"/>
  <c r="AA412" i="51" s="1"/>
  <c r="U411" i="51"/>
  <c r="AA411" i="51" s="1"/>
  <c r="U410" i="51"/>
  <c r="AA410" i="51" s="1"/>
  <c r="U409" i="51"/>
  <c r="AA409" i="51" s="1"/>
  <c r="U408" i="51"/>
  <c r="AA408" i="51" s="1"/>
  <c r="U407" i="51"/>
  <c r="AA407" i="51" s="1"/>
  <c r="U406" i="51"/>
  <c r="AA406" i="51" s="1"/>
  <c r="U405" i="51"/>
  <c r="AA405" i="51" s="1"/>
  <c r="U404" i="51"/>
  <c r="AA404" i="51" s="1"/>
  <c r="U403" i="51"/>
  <c r="AA403" i="51" s="1"/>
  <c r="U402" i="51"/>
  <c r="AA402" i="51" s="1"/>
  <c r="U401" i="51"/>
  <c r="AA401" i="51" s="1"/>
  <c r="AA400" i="51"/>
  <c r="U399" i="51"/>
  <c r="AA399" i="51" s="1"/>
  <c r="U398" i="51"/>
  <c r="AA398" i="51" s="1"/>
  <c r="U397" i="51"/>
  <c r="AA397" i="51" s="1"/>
  <c r="U396" i="51"/>
  <c r="AA396" i="51" s="1"/>
  <c r="U395" i="51"/>
  <c r="AA395" i="51" s="1"/>
  <c r="U394" i="51"/>
  <c r="AA394" i="51" s="1"/>
  <c r="U393" i="51"/>
  <c r="AA393" i="51" s="1"/>
  <c r="U392" i="51"/>
  <c r="AA392" i="51" s="1"/>
  <c r="U391" i="51"/>
  <c r="AA391" i="51" s="1"/>
  <c r="U390" i="51"/>
  <c r="AA390" i="51" s="1"/>
  <c r="U389" i="51"/>
  <c r="AA389" i="51" s="1"/>
  <c r="U388" i="51"/>
  <c r="AA388" i="51" s="1"/>
  <c r="U387" i="51"/>
  <c r="AA387" i="51" s="1"/>
  <c r="U386" i="51"/>
  <c r="AA386" i="51" s="1"/>
  <c r="U385" i="51"/>
  <c r="AA385" i="51" s="1"/>
  <c r="U384" i="51"/>
  <c r="AA384" i="51" s="1"/>
  <c r="U383" i="51"/>
  <c r="AA383" i="51" s="1"/>
  <c r="U382" i="51"/>
  <c r="AA382" i="51" s="1"/>
  <c r="U381" i="51"/>
  <c r="AA381" i="51" s="1"/>
  <c r="U380" i="51"/>
  <c r="AA380" i="51" s="1"/>
  <c r="U379" i="51"/>
  <c r="AA379" i="51" s="1"/>
  <c r="U378" i="51"/>
  <c r="AA378" i="51" s="1"/>
  <c r="U377" i="51"/>
  <c r="AA377" i="51" s="1"/>
  <c r="U376" i="51"/>
  <c r="AA376" i="51" s="1"/>
  <c r="U375" i="51"/>
  <c r="AA375" i="51" s="1"/>
  <c r="U374" i="51"/>
  <c r="AA374" i="51" s="1"/>
  <c r="U373" i="51"/>
  <c r="AA373" i="51" s="1"/>
  <c r="U372" i="51"/>
  <c r="AA372" i="51" s="1"/>
  <c r="U371" i="51"/>
  <c r="AA371" i="51" s="1"/>
  <c r="U370" i="51"/>
  <c r="AA370" i="51" s="1"/>
  <c r="U369" i="51"/>
  <c r="AA369" i="51" s="1"/>
  <c r="U368" i="51"/>
  <c r="AA368" i="51" s="1"/>
  <c r="U367" i="51"/>
  <c r="AA367" i="51" s="1"/>
  <c r="U366" i="51"/>
  <c r="AA366" i="51" s="1"/>
  <c r="U365" i="51"/>
  <c r="AA365" i="51" s="1"/>
  <c r="U364" i="51"/>
  <c r="AA364" i="51" s="1"/>
  <c r="U363" i="51"/>
  <c r="AA363" i="51" s="1"/>
  <c r="U362" i="51"/>
  <c r="AA362" i="51" s="1"/>
  <c r="U361" i="51"/>
  <c r="AA361" i="51" s="1"/>
  <c r="U360" i="51"/>
  <c r="AA360" i="51" s="1"/>
  <c r="U359" i="51"/>
  <c r="AA359" i="51" s="1"/>
  <c r="U358" i="51"/>
  <c r="AA358" i="51" s="1"/>
  <c r="U357" i="51"/>
  <c r="AA357" i="51" s="1"/>
  <c r="U356" i="51"/>
  <c r="AA356" i="51" s="1"/>
  <c r="U355" i="51"/>
  <c r="AA355" i="51" s="1"/>
  <c r="U354" i="51"/>
  <c r="AA354" i="51" s="1"/>
  <c r="U353" i="51"/>
  <c r="AA353" i="51" s="1"/>
  <c r="U352" i="51"/>
  <c r="AA352" i="51" s="1"/>
  <c r="U351" i="51"/>
  <c r="AA351" i="51" s="1"/>
  <c r="U350" i="51"/>
  <c r="AA350" i="51" s="1"/>
  <c r="U349" i="51"/>
  <c r="AA349" i="51" s="1"/>
  <c r="U348" i="51"/>
  <c r="AA348" i="51" s="1"/>
  <c r="U347" i="51"/>
  <c r="AA347" i="51" s="1"/>
  <c r="U346" i="51"/>
  <c r="AA346" i="51" s="1"/>
  <c r="U345" i="51"/>
  <c r="AA345" i="51" s="1"/>
  <c r="U344" i="51"/>
  <c r="AA344" i="51" s="1"/>
  <c r="U343" i="51"/>
  <c r="AA343" i="51" s="1"/>
  <c r="U342" i="51"/>
  <c r="AA342" i="51" s="1"/>
  <c r="U341" i="51"/>
  <c r="AA341" i="51" s="1"/>
  <c r="U340" i="51"/>
  <c r="AA340" i="51" s="1"/>
  <c r="U339" i="51"/>
  <c r="AA339" i="51" s="1"/>
  <c r="U338" i="51"/>
  <c r="AA338" i="51" s="1"/>
  <c r="U337" i="51"/>
  <c r="AA337" i="51" s="1"/>
  <c r="U336" i="51"/>
  <c r="AA336" i="51" s="1"/>
  <c r="U335" i="51"/>
  <c r="AA335" i="51" s="1"/>
  <c r="U334" i="51"/>
  <c r="AA334" i="51" s="1"/>
  <c r="U333" i="51"/>
  <c r="AA333" i="51" s="1"/>
  <c r="U332" i="51"/>
  <c r="AA332" i="51" s="1"/>
  <c r="U331" i="51"/>
  <c r="AA331" i="51" s="1"/>
  <c r="U330" i="51"/>
  <c r="AA330" i="51" s="1"/>
  <c r="U329" i="51"/>
  <c r="AA329" i="51" s="1"/>
  <c r="U328" i="51"/>
  <c r="AA328" i="51" s="1"/>
  <c r="U327" i="51"/>
  <c r="AA327" i="51" s="1"/>
  <c r="U326" i="51"/>
  <c r="AA326" i="51" s="1"/>
  <c r="U325" i="51"/>
  <c r="AA325" i="51" s="1"/>
  <c r="U324" i="51"/>
  <c r="AA324" i="51" s="1"/>
  <c r="U323" i="51"/>
  <c r="AA323" i="51" s="1"/>
  <c r="U322" i="51"/>
  <c r="AA322" i="51" s="1"/>
  <c r="U321" i="51"/>
  <c r="AA321" i="51" s="1"/>
  <c r="U320" i="51"/>
  <c r="AA320" i="51" s="1"/>
  <c r="U319" i="51"/>
  <c r="AA319" i="51" s="1"/>
  <c r="U318" i="51"/>
  <c r="AA318" i="51" s="1"/>
  <c r="U317" i="51"/>
  <c r="AA317" i="51" s="1"/>
  <c r="U316" i="51"/>
  <c r="AA316" i="51" s="1"/>
  <c r="U315" i="51"/>
  <c r="AA315" i="51" s="1"/>
  <c r="U314" i="51"/>
  <c r="AA314" i="51" s="1"/>
  <c r="U313" i="51"/>
  <c r="AA313" i="51" s="1"/>
  <c r="U312" i="51"/>
  <c r="AA312" i="51" s="1"/>
  <c r="U311" i="51"/>
  <c r="AA311" i="51" s="1"/>
  <c r="U310" i="51"/>
  <c r="AA310" i="51" s="1"/>
  <c r="U309" i="51"/>
  <c r="AA309" i="51" s="1"/>
  <c r="U308" i="51"/>
  <c r="AA308" i="51" s="1"/>
  <c r="U307" i="51"/>
  <c r="AA307" i="51" s="1"/>
  <c r="U306" i="51"/>
  <c r="AA306" i="51" s="1"/>
  <c r="U305" i="51"/>
  <c r="AA305" i="51" s="1"/>
  <c r="U304" i="51"/>
  <c r="AA304" i="51" s="1"/>
  <c r="U303" i="51"/>
  <c r="AA303" i="51" s="1"/>
  <c r="U302" i="51"/>
  <c r="AA302" i="51" s="1"/>
  <c r="U301" i="51"/>
  <c r="AA301" i="51" s="1"/>
  <c r="U300" i="51"/>
  <c r="AA300" i="51" s="1"/>
  <c r="U299" i="51"/>
  <c r="AA299" i="51" s="1"/>
  <c r="U298" i="51"/>
  <c r="AA298" i="51" s="1"/>
  <c r="U297" i="51"/>
  <c r="AA297" i="51" s="1"/>
  <c r="U296" i="51"/>
  <c r="AA296" i="51" s="1"/>
  <c r="U295" i="51"/>
  <c r="AA295" i="51" s="1"/>
  <c r="U294" i="51"/>
  <c r="AA294" i="51" s="1"/>
  <c r="U293" i="51"/>
  <c r="AA293" i="51" s="1"/>
  <c r="U292" i="51"/>
  <c r="AA292" i="51" s="1"/>
  <c r="U291" i="51"/>
  <c r="AA291" i="51" s="1"/>
  <c r="U290" i="51"/>
  <c r="AA290" i="51" s="1"/>
  <c r="U289" i="51"/>
  <c r="AA289" i="51" s="1"/>
  <c r="U288" i="51"/>
  <c r="AA288" i="51" s="1"/>
  <c r="U287" i="51"/>
  <c r="AA287" i="51" s="1"/>
  <c r="U286" i="51"/>
  <c r="AA286" i="51" s="1"/>
  <c r="U285" i="51"/>
  <c r="AA285" i="51" s="1"/>
  <c r="U284" i="51"/>
  <c r="AA284" i="51" s="1"/>
  <c r="U283" i="51"/>
  <c r="AA283" i="51" s="1"/>
  <c r="U282" i="51"/>
  <c r="AA282" i="51" s="1"/>
  <c r="U281" i="51"/>
  <c r="AA281" i="51" s="1"/>
  <c r="U280" i="51"/>
  <c r="AA280" i="51" s="1"/>
  <c r="U279" i="51"/>
  <c r="AA279" i="51" s="1"/>
  <c r="U278" i="51"/>
  <c r="AA278" i="51" s="1"/>
  <c r="U277" i="51"/>
  <c r="AA277" i="51" s="1"/>
  <c r="U276" i="51"/>
  <c r="AA276" i="51" s="1"/>
  <c r="U275" i="51"/>
  <c r="AA275" i="51" s="1"/>
  <c r="U274" i="51"/>
  <c r="AA274" i="51" s="1"/>
  <c r="U273" i="51"/>
  <c r="AA273" i="51" s="1"/>
  <c r="U272" i="51"/>
  <c r="AA272" i="51" s="1"/>
  <c r="U271" i="51"/>
  <c r="AA271" i="51" s="1"/>
  <c r="U270" i="51"/>
  <c r="AA270" i="51" s="1"/>
  <c r="U269" i="51"/>
  <c r="AA269" i="51" s="1"/>
  <c r="U268" i="51"/>
  <c r="AA268" i="51" s="1"/>
  <c r="U267" i="51"/>
  <c r="AA267" i="51" s="1"/>
  <c r="U266" i="51"/>
  <c r="AA266" i="51" s="1"/>
  <c r="U265" i="51"/>
  <c r="AA265" i="51" s="1"/>
  <c r="U264" i="51"/>
  <c r="AA264" i="51" s="1"/>
  <c r="U263" i="51"/>
  <c r="AA263" i="51" s="1"/>
  <c r="U262" i="51"/>
  <c r="AA262" i="51" s="1"/>
  <c r="U261" i="51"/>
  <c r="AA261" i="51" s="1"/>
  <c r="U260" i="51"/>
  <c r="AA260" i="51" s="1"/>
  <c r="U259" i="51"/>
  <c r="AA259" i="51" s="1"/>
  <c r="U258" i="51"/>
  <c r="AA258" i="51" s="1"/>
  <c r="U257" i="51"/>
  <c r="AA257" i="51" s="1"/>
  <c r="U256" i="51"/>
  <c r="AA256" i="51" s="1"/>
  <c r="U255" i="51"/>
  <c r="AA255" i="51" s="1"/>
  <c r="U254" i="51"/>
  <c r="AA254" i="51" s="1"/>
  <c r="U253" i="51"/>
  <c r="AA253" i="51" s="1"/>
  <c r="U252" i="51"/>
  <c r="AA252" i="51" s="1"/>
  <c r="U251" i="51"/>
  <c r="AA251" i="51" s="1"/>
  <c r="U250" i="51"/>
  <c r="AA250" i="51" s="1"/>
  <c r="U249" i="51"/>
  <c r="AA249" i="51" s="1"/>
  <c r="U248" i="51"/>
  <c r="AA248" i="51" s="1"/>
  <c r="U247" i="51"/>
  <c r="AA247" i="51" s="1"/>
  <c r="U246" i="51"/>
  <c r="AA246" i="51" s="1"/>
  <c r="U245" i="51"/>
  <c r="AA245" i="51" s="1"/>
  <c r="U244" i="51"/>
  <c r="AA244" i="51" s="1"/>
  <c r="U243" i="51"/>
  <c r="AA243" i="51" s="1"/>
  <c r="U242" i="51"/>
  <c r="AA242" i="51" s="1"/>
  <c r="U241" i="51"/>
  <c r="AA241" i="51" s="1"/>
  <c r="U240" i="51"/>
  <c r="AA240" i="51" s="1"/>
  <c r="U239" i="51"/>
  <c r="AA239" i="51" s="1"/>
  <c r="U238" i="51"/>
  <c r="AA238" i="51" s="1"/>
  <c r="U237" i="51"/>
  <c r="AA237" i="51" s="1"/>
  <c r="U236" i="51"/>
  <c r="AA236" i="51" s="1"/>
  <c r="U235" i="51"/>
  <c r="AA235" i="51" s="1"/>
  <c r="U234" i="51"/>
  <c r="AA234" i="51" s="1"/>
  <c r="U233" i="51"/>
  <c r="AA233" i="51" s="1"/>
  <c r="U232" i="51"/>
  <c r="AA232" i="51" s="1"/>
  <c r="U231" i="51"/>
  <c r="AA231" i="51" s="1"/>
  <c r="U230" i="51"/>
  <c r="AA230" i="51" s="1"/>
  <c r="U229" i="51"/>
  <c r="AA229" i="51" s="1"/>
  <c r="U228" i="51"/>
  <c r="AA228" i="51" s="1"/>
  <c r="U227" i="51"/>
  <c r="AA227" i="51" s="1"/>
  <c r="U226" i="51"/>
  <c r="AA226" i="51" s="1"/>
  <c r="U225" i="51"/>
  <c r="AA225" i="51" s="1"/>
  <c r="U224" i="51"/>
  <c r="AA224" i="51" s="1"/>
  <c r="U223" i="51"/>
  <c r="AA223" i="51" s="1"/>
  <c r="U222" i="51"/>
  <c r="AA222" i="51" s="1"/>
  <c r="U221" i="51"/>
  <c r="AA221" i="51" s="1"/>
  <c r="U220" i="51"/>
  <c r="AA220" i="51" s="1"/>
  <c r="U219" i="51"/>
  <c r="AA219" i="51" s="1"/>
  <c r="U218" i="51"/>
  <c r="AA218" i="51" s="1"/>
  <c r="U217" i="51"/>
  <c r="AA217" i="51" s="1"/>
  <c r="U216" i="51"/>
  <c r="AA216" i="51" s="1"/>
  <c r="U215" i="51"/>
  <c r="AA215" i="51" s="1"/>
  <c r="U214" i="51"/>
  <c r="AA214" i="51" s="1"/>
  <c r="U213" i="51"/>
  <c r="AA213" i="51" s="1"/>
  <c r="U212" i="51"/>
  <c r="AA212" i="51" s="1"/>
  <c r="U211" i="51"/>
  <c r="AA211" i="51" s="1"/>
  <c r="U210" i="51"/>
  <c r="AA210" i="51" s="1"/>
  <c r="U209" i="51"/>
  <c r="AA209" i="51" s="1"/>
  <c r="U208" i="51"/>
  <c r="AA208" i="51" s="1"/>
  <c r="U207" i="51"/>
  <c r="AA207" i="51" s="1"/>
  <c r="U206" i="51"/>
  <c r="AA206" i="51" s="1"/>
  <c r="U205" i="51"/>
  <c r="AA205" i="51" s="1"/>
  <c r="U204" i="51"/>
  <c r="AA204" i="51" s="1"/>
  <c r="U203" i="51"/>
  <c r="AA203" i="51" s="1"/>
  <c r="U202" i="51"/>
  <c r="AA202" i="51" s="1"/>
  <c r="U201" i="51"/>
  <c r="AA201" i="51" s="1"/>
  <c r="U200" i="51"/>
  <c r="AA200" i="51" s="1"/>
  <c r="U199" i="51"/>
  <c r="AA199" i="51" s="1"/>
  <c r="U198" i="51"/>
  <c r="AA198" i="51" s="1"/>
  <c r="U197" i="51"/>
  <c r="AA197" i="51" s="1"/>
  <c r="U196" i="51"/>
  <c r="AA196" i="51" s="1"/>
  <c r="U195" i="51"/>
  <c r="AA195" i="51" s="1"/>
  <c r="U194" i="51"/>
  <c r="AA194" i="51" s="1"/>
  <c r="U193" i="51"/>
  <c r="AA193" i="51" s="1"/>
  <c r="U192" i="51"/>
  <c r="AA192" i="51" s="1"/>
  <c r="U191" i="51"/>
  <c r="AA191" i="51" s="1"/>
  <c r="U190" i="51"/>
  <c r="AA190" i="51" s="1"/>
  <c r="U189" i="51"/>
  <c r="AA189" i="51" s="1"/>
  <c r="U188" i="51"/>
  <c r="AA188" i="51" s="1"/>
  <c r="U187" i="51"/>
  <c r="AA187" i="51" s="1"/>
  <c r="U186" i="51"/>
  <c r="AA186" i="51" s="1"/>
  <c r="U185" i="51"/>
  <c r="AA185" i="51" s="1"/>
  <c r="U184" i="51"/>
  <c r="AA184" i="51" s="1"/>
  <c r="U183" i="51"/>
  <c r="AA183" i="51" s="1"/>
  <c r="U182" i="51"/>
  <c r="AA182" i="51" s="1"/>
  <c r="U181" i="51"/>
  <c r="AA181" i="51" s="1"/>
  <c r="U180" i="51"/>
  <c r="AA180" i="51" s="1"/>
  <c r="U179" i="51"/>
  <c r="AA179" i="51" s="1"/>
  <c r="U178" i="51"/>
  <c r="AA178" i="51" s="1"/>
  <c r="U177" i="51"/>
  <c r="AA177" i="51" s="1"/>
  <c r="U176" i="51"/>
  <c r="AA176" i="51" s="1"/>
  <c r="U175" i="51"/>
  <c r="AA175" i="51" s="1"/>
  <c r="U174" i="51"/>
  <c r="AA174" i="51" s="1"/>
  <c r="U173" i="51"/>
  <c r="AA173" i="51" s="1"/>
  <c r="U172" i="51"/>
  <c r="AA172" i="51" s="1"/>
  <c r="U171" i="51"/>
  <c r="AA171" i="51" s="1"/>
  <c r="U170" i="51"/>
  <c r="AA170" i="51" s="1"/>
  <c r="U169" i="51"/>
  <c r="AA169" i="51" s="1"/>
  <c r="U168" i="51"/>
  <c r="AA168" i="51" s="1"/>
  <c r="U167" i="51"/>
  <c r="AA167" i="51" s="1"/>
  <c r="U166" i="51"/>
  <c r="AA166" i="51" s="1"/>
  <c r="U165" i="51"/>
  <c r="AA165" i="51" s="1"/>
  <c r="U164" i="51"/>
  <c r="AA164" i="51" s="1"/>
  <c r="U163" i="51"/>
  <c r="AA163" i="51" s="1"/>
  <c r="U162" i="51"/>
  <c r="AA162" i="51" s="1"/>
  <c r="U161" i="51"/>
  <c r="AA161" i="51" s="1"/>
  <c r="U160" i="51"/>
  <c r="AA160" i="51" s="1"/>
  <c r="U159" i="51"/>
  <c r="AA159" i="51" s="1"/>
  <c r="U158" i="51"/>
  <c r="AA158" i="51" s="1"/>
  <c r="U157" i="51"/>
  <c r="AA157" i="51" s="1"/>
  <c r="U156" i="51"/>
  <c r="AA156" i="51" s="1"/>
  <c r="U155" i="51"/>
  <c r="AA155" i="51" s="1"/>
  <c r="U154" i="51"/>
  <c r="AA154" i="51" s="1"/>
  <c r="U153" i="51"/>
  <c r="AA153" i="51" s="1"/>
  <c r="U152" i="51"/>
  <c r="AA152" i="51" s="1"/>
  <c r="U151" i="51"/>
  <c r="AA151" i="51" s="1"/>
  <c r="U150" i="51"/>
  <c r="AA150" i="51" s="1"/>
  <c r="U149" i="51"/>
  <c r="AA149" i="51" s="1"/>
  <c r="U148" i="51"/>
  <c r="AA148" i="51" s="1"/>
  <c r="U147" i="51"/>
  <c r="AA147" i="51" s="1"/>
  <c r="U146" i="51"/>
  <c r="AA146" i="51" s="1"/>
  <c r="U145" i="51"/>
  <c r="AA145" i="51" s="1"/>
  <c r="U144" i="51"/>
  <c r="AA144" i="51" s="1"/>
  <c r="U143" i="51"/>
  <c r="AA143" i="51" s="1"/>
  <c r="U142" i="51"/>
  <c r="AA142" i="51" s="1"/>
  <c r="U141" i="51"/>
  <c r="AA141" i="51" s="1"/>
  <c r="U140" i="51"/>
  <c r="AA140" i="51" s="1"/>
  <c r="U139" i="51"/>
  <c r="AA139" i="51" s="1"/>
  <c r="U138" i="51"/>
  <c r="AA138" i="51" s="1"/>
  <c r="U137" i="51"/>
  <c r="AA137" i="51" s="1"/>
  <c r="U136" i="51"/>
  <c r="AA136" i="51" s="1"/>
  <c r="U135" i="51"/>
  <c r="AA135" i="51" s="1"/>
  <c r="U134" i="51"/>
  <c r="AA134" i="51" s="1"/>
  <c r="U133" i="51"/>
  <c r="AA133" i="51" s="1"/>
  <c r="U132" i="51"/>
  <c r="AA132" i="51" s="1"/>
  <c r="U131" i="51"/>
  <c r="AA131" i="51" s="1"/>
  <c r="U130" i="51"/>
  <c r="AA130" i="51" s="1"/>
  <c r="U129" i="51"/>
  <c r="AA129" i="51" s="1"/>
  <c r="U128" i="51"/>
  <c r="AA128" i="51" s="1"/>
  <c r="U127" i="51"/>
  <c r="AA127" i="51" s="1"/>
  <c r="U126" i="51"/>
  <c r="AA126" i="51" s="1"/>
  <c r="U125" i="51"/>
  <c r="AA125" i="51" s="1"/>
  <c r="U124" i="51"/>
  <c r="AA124" i="51" s="1"/>
  <c r="U123" i="51"/>
  <c r="AA123" i="51" s="1"/>
  <c r="U122" i="51"/>
  <c r="AA122" i="51" s="1"/>
  <c r="U121" i="51"/>
  <c r="AA121" i="51" s="1"/>
  <c r="U120" i="51"/>
  <c r="AA120" i="51" s="1"/>
  <c r="U119" i="51"/>
  <c r="AA119" i="51" s="1"/>
  <c r="U118" i="51"/>
  <c r="AA118" i="51" s="1"/>
  <c r="U117" i="51"/>
  <c r="AA117" i="51" s="1"/>
  <c r="U116" i="51"/>
  <c r="AA116" i="51" s="1"/>
  <c r="U115" i="51"/>
  <c r="AA115" i="51" s="1"/>
  <c r="U114" i="51"/>
  <c r="AA114" i="51" s="1"/>
  <c r="U113" i="51"/>
  <c r="AA113" i="51" s="1"/>
  <c r="U112" i="51"/>
  <c r="AA112" i="51" s="1"/>
  <c r="U111" i="51"/>
  <c r="AA111" i="51" s="1"/>
  <c r="U110" i="51"/>
  <c r="AA110" i="51" s="1"/>
  <c r="U109" i="51"/>
  <c r="AA109" i="51" s="1"/>
  <c r="U108" i="51"/>
  <c r="AA108" i="51" s="1"/>
  <c r="U107" i="51"/>
  <c r="AA107" i="51" s="1"/>
  <c r="U106" i="51"/>
  <c r="AA106" i="51" s="1"/>
  <c r="U105" i="51"/>
  <c r="AA105" i="51" s="1"/>
  <c r="U104" i="51"/>
  <c r="AA104" i="51" s="1"/>
  <c r="U103" i="51"/>
  <c r="AA103" i="51" s="1"/>
  <c r="U102" i="51"/>
  <c r="AA102" i="51" s="1"/>
  <c r="U101" i="51"/>
  <c r="AA101" i="51" s="1"/>
  <c r="U100" i="51"/>
  <c r="AA100" i="51" s="1"/>
  <c r="U99" i="51"/>
  <c r="AA99" i="51" s="1"/>
  <c r="U98" i="51"/>
  <c r="AA98" i="51" s="1"/>
  <c r="U97" i="51"/>
  <c r="AA97" i="51" s="1"/>
  <c r="U96" i="51"/>
  <c r="AA96" i="51" s="1"/>
  <c r="U95" i="51"/>
  <c r="AA95" i="51" s="1"/>
  <c r="U94" i="51"/>
  <c r="AA94" i="51" s="1"/>
  <c r="U93" i="51"/>
  <c r="AA93" i="51" s="1"/>
  <c r="U92" i="51"/>
  <c r="AA92" i="51" s="1"/>
  <c r="U91" i="51"/>
  <c r="AA91" i="51" s="1"/>
  <c r="U90" i="51"/>
  <c r="AA90" i="51" s="1"/>
  <c r="U89" i="51"/>
  <c r="AA89" i="51" s="1"/>
  <c r="U88" i="51"/>
  <c r="AA88" i="51" s="1"/>
  <c r="U87" i="51"/>
  <c r="AA87" i="51" s="1"/>
  <c r="U86" i="51"/>
  <c r="AA86" i="51" s="1"/>
  <c r="U85" i="51"/>
  <c r="AA85" i="51" s="1"/>
  <c r="U84" i="51"/>
  <c r="AA84" i="51" s="1"/>
  <c r="U83" i="51"/>
  <c r="AA83" i="51" s="1"/>
  <c r="AA82" i="51"/>
  <c r="U82" i="51"/>
  <c r="U81" i="51"/>
  <c r="AA81" i="51" s="1"/>
  <c r="U80" i="51"/>
  <c r="AA80" i="51" s="1"/>
  <c r="U79" i="51"/>
  <c r="AA79" i="51" s="1"/>
  <c r="U78" i="51"/>
  <c r="AA78" i="51" s="1"/>
  <c r="U77" i="51"/>
  <c r="AA77" i="51" s="1"/>
  <c r="U76" i="51"/>
  <c r="AA76" i="51" s="1"/>
  <c r="U75" i="51"/>
  <c r="AA75" i="51" s="1"/>
  <c r="AA74" i="51"/>
  <c r="U74" i="51"/>
  <c r="U73" i="51"/>
  <c r="AA73" i="51" s="1"/>
  <c r="U72" i="51"/>
  <c r="AA72" i="51" s="1"/>
  <c r="U71" i="51"/>
  <c r="U70" i="51"/>
  <c r="AA70" i="51" s="1"/>
  <c r="U69" i="51"/>
  <c r="AA69" i="51" s="1"/>
  <c r="U68" i="51"/>
  <c r="AA68" i="51" s="1"/>
  <c r="U67" i="51"/>
  <c r="AA67" i="51" s="1"/>
  <c r="U66" i="51"/>
  <c r="AA66" i="51" s="1"/>
  <c r="U65" i="51"/>
  <c r="AA65" i="51" s="1"/>
  <c r="U64" i="51"/>
  <c r="AA64" i="51" s="1"/>
  <c r="U63" i="51"/>
  <c r="AA63" i="51" s="1"/>
  <c r="U62" i="51"/>
  <c r="AA62" i="51" s="1"/>
  <c r="U61" i="51"/>
  <c r="AA61" i="51" s="1"/>
  <c r="U60" i="51"/>
  <c r="AA60" i="51" s="1"/>
  <c r="U59" i="51"/>
  <c r="AA59" i="51" s="1"/>
  <c r="U58" i="51"/>
  <c r="AA58" i="51" s="1"/>
  <c r="U57" i="51"/>
  <c r="AA57" i="51" s="1"/>
  <c r="AA56" i="51"/>
  <c r="U56" i="51"/>
  <c r="U55" i="51"/>
  <c r="AA55" i="51" s="1"/>
  <c r="U54" i="51"/>
  <c r="AA54" i="51" s="1"/>
  <c r="U53" i="51"/>
  <c r="AA53" i="51" s="1"/>
  <c r="U52" i="51"/>
  <c r="AA52" i="51" s="1"/>
  <c r="U51" i="51"/>
  <c r="AA51" i="51" s="1"/>
  <c r="AA50" i="51"/>
  <c r="U50" i="51"/>
  <c r="U49" i="51"/>
  <c r="AA49" i="51" s="1"/>
  <c r="U48" i="51"/>
  <c r="AA48" i="51" s="1"/>
  <c r="U47" i="51"/>
  <c r="AA47" i="51" s="1"/>
  <c r="U46" i="51"/>
  <c r="AA46" i="51" s="1"/>
  <c r="U45" i="51"/>
  <c r="AA45" i="51" s="1"/>
  <c r="U44" i="51"/>
  <c r="AA44" i="51" s="1"/>
  <c r="U43" i="51"/>
  <c r="AA43" i="51" s="1"/>
  <c r="AA42" i="51"/>
  <c r="U42" i="51"/>
  <c r="U41" i="51"/>
  <c r="AA41" i="51" s="1"/>
  <c r="AA71" i="51" l="1"/>
  <c r="X71" i="51"/>
  <c r="U1488" i="56"/>
  <c r="T1489" i="56"/>
  <c r="AA1487" i="56"/>
  <c r="U1482" i="51"/>
  <c r="AA1482" i="51" s="1"/>
  <c r="T1483" i="51"/>
  <c r="C8" i="43"/>
  <c r="E5" i="43"/>
  <c r="M18" i="59" s="1"/>
  <c r="E4" i="43"/>
  <c r="M17" i="59" s="1"/>
  <c r="E6" i="43"/>
  <c r="M19" i="59" s="1"/>
  <c r="E7" i="43"/>
  <c r="M20" i="59" s="1"/>
  <c r="X1488" i="56" l="1"/>
  <c r="U1489" i="56"/>
  <c r="T1490" i="56"/>
  <c r="AA1488" i="56"/>
  <c r="X1147" i="51"/>
  <c r="U1483" i="51"/>
  <c r="AA1483" i="51" s="1"/>
  <c r="T1484" i="51"/>
  <c r="E8" i="43"/>
  <c r="M21" i="59" s="1"/>
  <c r="G4" i="51" l="1"/>
  <c r="W42" i="51" s="1"/>
  <c r="Y42" i="51" s="1"/>
  <c r="G4" i="56"/>
  <c r="D9" i="43"/>
  <c r="X850" i="56"/>
  <c r="X614" i="56"/>
  <c r="X582" i="56"/>
  <c r="X550" i="56"/>
  <c r="X518" i="56"/>
  <c r="X486" i="56"/>
  <c r="X454" i="56"/>
  <c r="X406" i="56"/>
  <c r="X342" i="56"/>
  <c r="X278" i="56"/>
  <c r="X234" i="56"/>
  <c r="X230" i="56"/>
  <c r="X150" i="56"/>
  <c r="X122" i="56"/>
  <c r="X118" i="56"/>
  <c r="X70" i="56"/>
  <c r="X54" i="56"/>
  <c r="X802" i="56"/>
  <c r="X294" i="56"/>
  <c r="X834" i="56"/>
  <c r="X790" i="56"/>
  <c r="X422" i="56"/>
  <c r="X410" i="56"/>
  <c r="X394" i="56"/>
  <c r="X390" i="56"/>
  <c r="X326" i="56"/>
  <c r="X262" i="56"/>
  <c r="X214" i="56"/>
  <c r="X186" i="56"/>
  <c r="X182" i="56"/>
  <c r="X86" i="56"/>
  <c r="X58" i="56"/>
  <c r="X358" i="56"/>
  <c r="X166" i="56"/>
  <c r="X818" i="56"/>
  <c r="X598" i="56"/>
  <c r="X566" i="56"/>
  <c r="X534" i="56"/>
  <c r="X502" i="56"/>
  <c r="X470" i="56"/>
  <c r="X438" i="56"/>
  <c r="X426" i="56"/>
  <c r="X374" i="56"/>
  <c r="X310" i="56"/>
  <c r="X246" i="56"/>
  <c r="X198" i="56"/>
  <c r="X138" i="56"/>
  <c r="X134" i="56"/>
  <c r="X106" i="56"/>
  <c r="X102" i="56"/>
  <c r="X170" i="56"/>
  <c r="X147" i="56"/>
  <c r="X56" i="56"/>
  <c r="X91" i="56"/>
  <c r="X167" i="56"/>
  <c r="X223" i="56"/>
  <c r="X207" i="56"/>
  <c r="X75" i="56"/>
  <c r="X135" i="56"/>
  <c r="X199" i="56"/>
  <c r="X267" i="56"/>
  <c r="X71" i="56"/>
  <c r="X151" i="56"/>
  <c r="X60" i="56"/>
  <c r="X111" i="56"/>
  <c r="X171" i="56"/>
  <c r="X251" i="56"/>
  <c r="X55" i="56"/>
  <c r="X227" i="56"/>
  <c r="X44" i="56"/>
  <c r="X103" i="56"/>
  <c r="X139" i="56"/>
  <c r="X219" i="56"/>
  <c r="X95" i="56"/>
  <c r="X47" i="56"/>
  <c r="X127" i="56"/>
  <c r="X187" i="56"/>
  <c r="X259" i="56"/>
  <c r="X83" i="56"/>
  <c r="X231" i="56"/>
  <c r="X43" i="56"/>
  <c r="X67" i="56"/>
  <c r="X143" i="56"/>
  <c r="X195" i="56"/>
  <c r="X271" i="56"/>
  <c r="X115" i="56"/>
  <c r="X235" i="56"/>
  <c r="X52" i="56"/>
  <c r="X107" i="56"/>
  <c r="X159" i="56"/>
  <c r="X243" i="56"/>
  <c r="X175" i="56"/>
  <c r="X59" i="56"/>
  <c r="X155" i="56"/>
  <c r="X211" i="56"/>
  <c r="X263" i="56"/>
  <c r="X119" i="56"/>
  <c r="X255" i="56"/>
  <c r="X51" i="56"/>
  <c r="X79" i="56"/>
  <c r="X163" i="56"/>
  <c r="X203" i="56"/>
  <c r="X123" i="56"/>
  <c r="X63" i="56"/>
  <c r="X131" i="56"/>
  <c r="X191" i="56"/>
  <c r="X247" i="56"/>
  <c r="X48" i="56"/>
  <c r="X275" i="56"/>
  <c r="X87" i="56"/>
  <c r="X179" i="56"/>
  <c r="X215" i="56"/>
  <c r="X183" i="56"/>
  <c r="X239" i="56"/>
  <c r="X99" i="56"/>
  <c r="X290" i="56"/>
  <c r="X354" i="56"/>
  <c r="X610" i="56"/>
  <c r="X114" i="56"/>
  <c r="X210" i="56"/>
  <c r="X258" i="56"/>
  <c r="X338" i="56"/>
  <c r="X418" i="56"/>
  <c r="X498" i="56"/>
  <c r="X546" i="56"/>
  <c r="X98" i="56"/>
  <c r="X242" i="56"/>
  <c r="X62" i="56"/>
  <c r="X94" i="56"/>
  <c r="X158" i="56"/>
  <c r="X222" i="56"/>
  <c r="X286" i="56"/>
  <c r="X350" i="56"/>
  <c r="X130" i="56"/>
  <c r="X74" i="56"/>
  <c r="X154" i="56"/>
  <c r="X266" i="56"/>
  <c r="X330" i="56"/>
  <c r="X1477" i="56"/>
  <c r="X1461" i="56"/>
  <c r="X1445" i="56"/>
  <c r="X1429" i="56"/>
  <c r="X1413" i="56"/>
  <c r="X1397" i="56"/>
  <c r="X1381" i="56"/>
  <c r="X1365" i="56"/>
  <c r="X1349" i="56"/>
  <c r="X1333" i="56"/>
  <c r="X1317" i="56"/>
  <c r="X1478" i="56"/>
  <c r="X1462" i="56"/>
  <c r="X1446" i="56"/>
  <c r="X1430" i="56"/>
  <c r="X1414" i="56"/>
  <c r="X1398" i="56"/>
  <c r="X1382" i="56"/>
  <c r="X1366" i="56"/>
  <c r="X274" i="56"/>
  <c r="X370" i="56"/>
  <c r="X466" i="56"/>
  <c r="X514" i="56"/>
  <c r="X594" i="56"/>
  <c r="X162" i="56"/>
  <c r="X110" i="56"/>
  <c r="X174" i="56"/>
  <c r="X238" i="56"/>
  <c r="X302" i="56"/>
  <c r="X366" i="56"/>
  <c r="X414" i="56"/>
  <c r="X446" i="56"/>
  <c r="X478" i="56"/>
  <c r="X510" i="56"/>
  <c r="X542" i="56"/>
  <c r="X574" i="56"/>
  <c r="X606" i="56"/>
  <c r="X146" i="56"/>
  <c r="X202" i="56"/>
  <c r="X282" i="56"/>
  <c r="X346" i="56"/>
  <c r="X458" i="56"/>
  <c r="X490" i="56"/>
  <c r="X522" i="56"/>
  <c r="X554" i="56"/>
  <c r="X586" i="56"/>
  <c r="X618" i="56"/>
  <c r="X1473" i="56"/>
  <c r="X1457" i="56"/>
  <c r="X1441" i="56"/>
  <c r="X1425" i="56"/>
  <c r="X1409" i="56"/>
  <c r="X1393" i="56"/>
  <c r="X1377" i="56"/>
  <c r="X1361" i="56"/>
  <c r="X1345" i="56"/>
  <c r="X1329" i="56"/>
  <c r="X1313" i="56"/>
  <c r="X1474" i="56"/>
  <c r="X1458" i="56"/>
  <c r="X1442" i="56"/>
  <c r="X1426" i="56"/>
  <c r="X1410" i="56"/>
  <c r="X1394" i="56"/>
  <c r="X1378" i="56"/>
  <c r="X1362" i="56"/>
  <c r="X1346" i="56"/>
  <c r="X1330" i="56"/>
  <c r="X1314" i="56"/>
  <c r="X1475" i="56"/>
  <c r="X306" i="56"/>
  <c r="X386" i="56"/>
  <c r="X434" i="56"/>
  <c r="X482" i="56"/>
  <c r="X562" i="56"/>
  <c r="X66" i="56"/>
  <c r="X178" i="56"/>
  <c r="X78" i="56"/>
  <c r="X126" i="56"/>
  <c r="X190" i="56"/>
  <c r="X254" i="56"/>
  <c r="X318" i="56"/>
  <c r="X382" i="56"/>
  <c r="X226" i="56"/>
  <c r="X90" i="56"/>
  <c r="X218" i="56"/>
  <c r="X298" i="56"/>
  <c r="X362" i="56"/>
  <c r="X1482" i="56"/>
  <c r="X1469" i="56"/>
  <c r="X1453" i="56"/>
  <c r="X1437" i="56"/>
  <c r="X1421" i="56"/>
  <c r="X1405" i="56"/>
  <c r="X1389" i="56"/>
  <c r="X1373" i="56"/>
  <c r="X1357" i="56"/>
  <c r="X1341" i="56"/>
  <c r="X1325" i="56"/>
  <c r="X1309" i="56"/>
  <c r="X1470" i="56"/>
  <c r="X1454" i="56"/>
  <c r="X1438" i="56"/>
  <c r="X1422" i="56"/>
  <c r="X1406" i="56"/>
  <c r="X1390" i="56"/>
  <c r="X1374" i="56"/>
  <c r="X1358" i="56"/>
  <c r="X1342" i="56"/>
  <c r="X1326" i="56"/>
  <c r="X1310" i="56"/>
  <c r="X1471" i="56"/>
  <c r="X322" i="56"/>
  <c r="X402" i="56"/>
  <c r="X450" i="56"/>
  <c r="X530" i="56"/>
  <c r="X578" i="56"/>
  <c r="X82" i="56"/>
  <c r="X194" i="56"/>
  <c r="X46" i="56"/>
  <c r="X142" i="56"/>
  <c r="X206" i="56"/>
  <c r="X270" i="56"/>
  <c r="X334" i="56"/>
  <c r="X398" i="56"/>
  <c r="X430" i="56"/>
  <c r="X462" i="56"/>
  <c r="X494" i="56"/>
  <c r="X526" i="56"/>
  <c r="X558" i="56"/>
  <c r="X590" i="56"/>
  <c r="X50" i="56"/>
  <c r="X250" i="56"/>
  <c r="X314" i="56"/>
  <c r="X378" i="56"/>
  <c r="X442" i="56"/>
  <c r="X474" i="56"/>
  <c r="X506" i="56"/>
  <c r="X538" i="56"/>
  <c r="X570" i="56"/>
  <c r="X602" i="56"/>
  <c r="X1481" i="56"/>
  <c r="X1465" i="56"/>
  <c r="X1449" i="56"/>
  <c r="X1433" i="56"/>
  <c r="X1417" i="56"/>
  <c r="X1401" i="56"/>
  <c r="X1385" i="56"/>
  <c r="X1369" i="56"/>
  <c r="X1353" i="56"/>
  <c r="X1337" i="56"/>
  <c r="X1321" i="56"/>
  <c r="X1305" i="56"/>
  <c r="X1466" i="56"/>
  <c r="X1450" i="56"/>
  <c r="X1434" i="56"/>
  <c r="X1418" i="56"/>
  <c r="X1402" i="56"/>
  <c r="X1386" i="56"/>
  <c r="X1370" i="56"/>
  <c r="X1354" i="56"/>
  <c r="X1338" i="56"/>
  <c r="X1322" i="56"/>
  <c r="X1306" i="56"/>
  <c r="X1467" i="56"/>
  <c r="X1479" i="56"/>
  <c r="X1451" i="56"/>
  <c r="X1435" i="56"/>
  <c r="X1419" i="56"/>
  <c r="X1403" i="56"/>
  <c r="X1387" i="56"/>
  <c r="X1371" i="56"/>
  <c r="X1355" i="56"/>
  <c r="X1339" i="56"/>
  <c r="X1323" i="56"/>
  <c r="X1307" i="56"/>
  <c r="X1291" i="56"/>
  <c r="X1472" i="56"/>
  <c r="X1456" i="56"/>
  <c r="X1440" i="56"/>
  <c r="X1424" i="56"/>
  <c r="X1408" i="56"/>
  <c r="X1392" i="56"/>
  <c r="X1376" i="56"/>
  <c r="X1360" i="56"/>
  <c r="X1344" i="56"/>
  <c r="X1328" i="56"/>
  <c r="X1302" i="56"/>
  <c r="X1286" i="56"/>
  <c r="X1270" i="56"/>
  <c r="X1254" i="56"/>
  <c r="X1238" i="56"/>
  <c r="X1222" i="56"/>
  <c r="X1206" i="56"/>
  <c r="X1190" i="56"/>
  <c r="X1174" i="56"/>
  <c r="X1158" i="56"/>
  <c r="X1142" i="56"/>
  <c r="X1126" i="56"/>
  <c r="X1110" i="56"/>
  <c r="X1094" i="56"/>
  <c r="X1078" i="56"/>
  <c r="X1062" i="56"/>
  <c r="X1046" i="56"/>
  <c r="X1030" i="56"/>
  <c r="X1014" i="56"/>
  <c r="X998" i="56"/>
  <c r="X982" i="56"/>
  <c r="X966" i="56"/>
  <c r="X950" i="56"/>
  <c r="X934" i="56"/>
  <c r="X918" i="56"/>
  <c r="X902" i="56"/>
  <c r="X886" i="56"/>
  <c r="X870" i="56"/>
  <c r="X1301" i="56"/>
  <c r="X1275" i="56"/>
  <c r="X1259" i="56"/>
  <c r="X1243" i="56"/>
  <c r="X1227" i="56"/>
  <c r="X1211" i="56"/>
  <c r="X1195" i="56"/>
  <c r="X1179" i="56"/>
  <c r="X1163" i="56"/>
  <c r="X1147" i="56"/>
  <c r="X1131" i="56"/>
  <c r="X1115" i="56"/>
  <c r="X1099" i="56"/>
  <c r="X1083" i="56"/>
  <c r="X1067" i="56"/>
  <c r="X1051" i="56"/>
  <c r="X1035" i="56"/>
  <c r="X1019" i="56"/>
  <c r="X1003" i="56"/>
  <c r="X987" i="56"/>
  <c r="X971" i="56"/>
  <c r="X955" i="56"/>
  <c r="X939" i="56"/>
  <c r="X923" i="56"/>
  <c r="X907" i="56"/>
  <c r="X891" i="56"/>
  <c r="X875" i="56"/>
  <c r="X859" i="56"/>
  <c r="X843" i="56"/>
  <c r="X827" i="56"/>
  <c r="X811" i="56"/>
  <c r="X795" i="56"/>
  <c r="X1300" i="56"/>
  <c r="X1284" i="56"/>
  <c r="X1268" i="56"/>
  <c r="X1252" i="56"/>
  <c r="X1236" i="56"/>
  <c r="X1220" i="56"/>
  <c r="X1204" i="56"/>
  <c r="X1188" i="56"/>
  <c r="X1172" i="56"/>
  <c r="X1156" i="56"/>
  <c r="X1140" i="56"/>
  <c r="X1124" i="56"/>
  <c r="X1108" i="56"/>
  <c r="X1092" i="56"/>
  <c r="X1076" i="56"/>
  <c r="X1060" i="56"/>
  <c r="X1044" i="56"/>
  <c r="X1028" i="56"/>
  <c r="X1012" i="56"/>
  <c r="X996" i="56"/>
  <c r="X980" i="56"/>
  <c r="X964" i="56"/>
  <c r="X948" i="56"/>
  <c r="X932" i="56"/>
  <c r="X916" i="56"/>
  <c r="X900" i="56"/>
  <c r="X884" i="56"/>
  <c r="X868" i="56"/>
  <c r="X852" i="56"/>
  <c r="X836" i="56"/>
  <c r="X820" i="56"/>
  <c r="X804" i="56"/>
  <c r="X788" i="56"/>
  <c r="X1289" i="56"/>
  <c r="X1273" i="56"/>
  <c r="X1257" i="56"/>
  <c r="X1241" i="56"/>
  <c r="X1225" i="56"/>
  <c r="X1209" i="56"/>
  <c r="X1193" i="56"/>
  <c r="X1177" i="56"/>
  <c r="X1161" i="56"/>
  <c r="X1145" i="56"/>
  <c r="X1129" i="56"/>
  <c r="X1113" i="56"/>
  <c r="X1097" i="56"/>
  <c r="X1081" i="56"/>
  <c r="X1065" i="56"/>
  <c r="X1049" i="56"/>
  <c r="X1033" i="56"/>
  <c r="X1017" i="56"/>
  <c r="X1001" i="56"/>
  <c r="X985" i="56"/>
  <c r="X969" i="56"/>
  <c r="X953" i="56"/>
  <c r="X937" i="56"/>
  <c r="X921" i="56"/>
  <c r="X905" i="56"/>
  <c r="X889" i="56"/>
  <c r="X873" i="56"/>
  <c r="X857" i="56"/>
  <c r="X841" i="56"/>
  <c r="X825" i="56"/>
  <c r="X809" i="56"/>
  <c r="X793" i="56"/>
  <c r="X45" i="56"/>
  <c r="X53" i="56"/>
  <c r="X61" i="56"/>
  <c r="X69" i="56"/>
  <c r="X77" i="56"/>
  <c r="X85" i="56"/>
  <c r="X93" i="56"/>
  <c r="X101" i="56"/>
  <c r="X117" i="56"/>
  <c r="X133" i="56"/>
  <c r="X149" i="56"/>
  <c r="X165" i="56"/>
  <c r="X181" i="56"/>
  <c r="X197" i="56"/>
  <c r="X213" i="56"/>
  <c r="X229" i="56"/>
  <c r="X245" i="56"/>
  <c r="X261" i="56"/>
  <c r="X277" i="56"/>
  <c r="X285" i="56"/>
  <c r="X293" i="56"/>
  <c r="X301" i="56"/>
  <c r="X309" i="56"/>
  <c r="X317" i="56"/>
  <c r="X325" i="56"/>
  <c r="X333" i="56"/>
  <c r="X341" i="56"/>
  <c r="X349" i="56"/>
  <c r="X357" i="56"/>
  <c r="X365" i="56"/>
  <c r="X373" i="56"/>
  <c r="X381" i="56"/>
  <c r="X389" i="56"/>
  <c r="X397" i="56"/>
  <c r="X409" i="56"/>
  <c r="X425" i="56"/>
  <c r="X441" i="56"/>
  <c r="X457" i="56"/>
  <c r="X473" i="56"/>
  <c r="X489" i="56"/>
  <c r="X505" i="56"/>
  <c r="X521" i="56"/>
  <c r="X537" i="56"/>
  <c r="X553" i="56"/>
  <c r="X569" i="56"/>
  <c r="X585" i="56"/>
  <c r="X601" i="56"/>
  <c r="X617" i="56"/>
  <c r="X633" i="56"/>
  <c r="X649" i="56"/>
  <c r="X665" i="56"/>
  <c r="X681" i="56"/>
  <c r="X697" i="56"/>
  <c r="X713" i="56"/>
  <c r="X729" i="56"/>
  <c r="X745" i="56"/>
  <c r="X761" i="56"/>
  <c r="X777" i="56"/>
  <c r="X830" i="56"/>
  <c r="X630" i="56"/>
  <c r="X646" i="56"/>
  <c r="X662" i="56"/>
  <c r="X678" i="56"/>
  <c r="X694" i="56"/>
  <c r="X710" i="56"/>
  <c r="X726" i="56"/>
  <c r="X742" i="56"/>
  <c r="X758" i="56"/>
  <c r="X774" i="56"/>
  <c r="X68" i="56"/>
  <c r="X84" i="56"/>
  <c r="X100" i="56"/>
  <c r="X108" i="56"/>
  <c r="X116" i="56"/>
  <c r="X124" i="56"/>
  <c r="X132" i="56"/>
  <c r="X140" i="56"/>
  <c r="X148" i="56"/>
  <c r="X156" i="56"/>
  <c r="X164" i="56"/>
  <c r="X172" i="56"/>
  <c r="X180" i="56"/>
  <c r="X188" i="56"/>
  <c r="X196" i="56"/>
  <c r="X204" i="56"/>
  <c r="X212" i="56"/>
  <c r="X220" i="56"/>
  <c r="X228" i="56"/>
  <c r="X236" i="56"/>
  <c r="X244" i="56"/>
  <c r="X252" i="56"/>
  <c r="X260" i="56"/>
  <c r="X268" i="56"/>
  <c r="X276" i="56"/>
  <c r="X284" i="56"/>
  <c r="X292" i="56"/>
  <c r="X300" i="56"/>
  <c r="X308" i="56"/>
  <c r="X316" i="56"/>
  <c r="X324" i="56"/>
  <c r="X332" i="56"/>
  <c r="X340" i="56"/>
  <c r="X348" i="56"/>
  <c r="X356" i="56"/>
  <c r="X364" i="56"/>
  <c r="X372" i="56"/>
  <c r="X380" i="56"/>
  <c r="X388" i="56"/>
  <c r="X396" i="56"/>
  <c r="X408" i="56"/>
  <c r="X424" i="56"/>
  <c r="X440" i="56"/>
  <c r="X456" i="56"/>
  <c r="X472" i="56"/>
  <c r="X488" i="56"/>
  <c r="X504" i="56"/>
  <c r="X520" i="56"/>
  <c r="X536" i="56"/>
  <c r="X552" i="56"/>
  <c r="X568" i="56"/>
  <c r="X584" i="56"/>
  <c r="X600" i="56"/>
  <c r="X616" i="56"/>
  <c r="X632" i="56"/>
  <c r="X648" i="56"/>
  <c r="X664" i="56"/>
  <c r="X680" i="56"/>
  <c r="X696" i="56"/>
  <c r="X712" i="56"/>
  <c r="X728" i="56"/>
  <c r="X744" i="56"/>
  <c r="X760" i="56"/>
  <c r="X776" i="56"/>
  <c r="X794" i="56"/>
  <c r="X858" i="56"/>
  <c r="X279" i="56"/>
  <c r="X287" i="56"/>
  <c r="X295" i="56"/>
  <c r="X303" i="56"/>
  <c r="X311" i="56"/>
  <c r="X319" i="56"/>
  <c r="X327" i="56"/>
  <c r="X335" i="56"/>
  <c r="X343" i="56"/>
  <c r="X351" i="56"/>
  <c r="X359" i="56"/>
  <c r="X367" i="56"/>
  <c r="X375" i="56"/>
  <c r="X383" i="56"/>
  <c r="X391" i="56"/>
  <c r="X399" i="56"/>
  <c r="X415" i="56"/>
  <c r="X431" i="56"/>
  <c r="X447" i="56"/>
  <c r="X463" i="56"/>
  <c r="X479" i="56"/>
  <c r="X495" i="56"/>
  <c r="X511" i="56"/>
  <c r="X527" i="56"/>
  <c r="X543" i="56"/>
  <c r="X559" i="56"/>
  <c r="X575" i="56"/>
  <c r="X591" i="56"/>
  <c r="X607" i="56"/>
  <c r="X623" i="56"/>
  <c r="X639" i="56"/>
  <c r="X655" i="56"/>
  <c r="X671" i="56"/>
  <c r="X687" i="56"/>
  <c r="X703" i="56"/>
  <c r="X719" i="56"/>
  <c r="X735" i="56"/>
  <c r="X751" i="56"/>
  <c r="X1350" i="56"/>
  <c r="X1463" i="56"/>
  <c r="X1447" i="56"/>
  <c r="X1431" i="56"/>
  <c r="X1415" i="56"/>
  <c r="X1399" i="56"/>
  <c r="X1383" i="56"/>
  <c r="X1367" i="56"/>
  <c r="X1351" i="56"/>
  <c r="X1335" i="56"/>
  <c r="X1319" i="56"/>
  <c r="X1303" i="56"/>
  <c r="X1287" i="56"/>
  <c r="X1468" i="56"/>
  <c r="X1452" i="56"/>
  <c r="X1436" i="56"/>
  <c r="X1420" i="56"/>
  <c r="X1404" i="56"/>
  <c r="X1388" i="56"/>
  <c r="X1372" i="56"/>
  <c r="X1356" i="56"/>
  <c r="X1340" i="56"/>
  <c r="X1324" i="56"/>
  <c r="X1296" i="56"/>
  <c r="X1282" i="56"/>
  <c r="X1266" i="56"/>
  <c r="X1250" i="56"/>
  <c r="X1234" i="56"/>
  <c r="X1218" i="56"/>
  <c r="X1202" i="56"/>
  <c r="X1186" i="56"/>
  <c r="X1170" i="56"/>
  <c r="X1154" i="56"/>
  <c r="X1138" i="56"/>
  <c r="X1122" i="56"/>
  <c r="X1106" i="56"/>
  <c r="X1090" i="56"/>
  <c r="X1074" i="56"/>
  <c r="X1058" i="56"/>
  <c r="X1042" i="56"/>
  <c r="X1026" i="56"/>
  <c r="X1010" i="56"/>
  <c r="X994" i="56"/>
  <c r="X978" i="56"/>
  <c r="X962" i="56"/>
  <c r="X946" i="56"/>
  <c r="X930" i="56"/>
  <c r="X914" i="56"/>
  <c r="X898" i="56"/>
  <c r="X882" i="56"/>
  <c r="X866" i="56"/>
  <c r="X1293" i="56"/>
  <c r="X1271" i="56"/>
  <c r="X1255" i="56"/>
  <c r="X1239" i="56"/>
  <c r="X1223" i="56"/>
  <c r="X1207" i="56"/>
  <c r="X1191" i="56"/>
  <c r="X1175" i="56"/>
  <c r="X1159" i="56"/>
  <c r="X1143" i="56"/>
  <c r="X1127" i="56"/>
  <c r="X1111" i="56"/>
  <c r="X1095" i="56"/>
  <c r="X1079" i="56"/>
  <c r="X1063" i="56"/>
  <c r="X1047" i="56"/>
  <c r="X1031" i="56"/>
  <c r="X1015" i="56"/>
  <c r="X999" i="56"/>
  <c r="X983" i="56"/>
  <c r="X967" i="56"/>
  <c r="X951" i="56"/>
  <c r="X935" i="56"/>
  <c r="X919" i="56"/>
  <c r="X903" i="56"/>
  <c r="X887" i="56"/>
  <c r="X871" i="56"/>
  <c r="X855" i="56"/>
  <c r="X839" i="56"/>
  <c r="X823" i="56"/>
  <c r="X807" i="56"/>
  <c r="X791" i="56"/>
  <c r="X1298" i="56"/>
  <c r="X1280" i="56"/>
  <c r="X1264" i="56"/>
  <c r="X1248" i="56"/>
  <c r="X1232" i="56"/>
  <c r="X1216" i="56"/>
  <c r="X1200" i="56"/>
  <c r="X1184" i="56"/>
  <c r="X1168" i="56"/>
  <c r="X1152" i="56"/>
  <c r="X1136" i="56"/>
  <c r="X1120" i="56"/>
  <c r="X1104" i="56"/>
  <c r="X1088" i="56"/>
  <c r="X1072" i="56"/>
  <c r="X1056" i="56"/>
  <c r="X1040" i="56"/>
  <c r="X1024" i="56"/>
  <c r="X1008" i="56"/>
  <c r="X992" i="56"/>
  <c r="X976" i="56"/>
  <c r="X960" i="56"/>
  <c r="X944" i="56"/>
  <c r="X928" i="56"/>
  <c r="X912" i="56"/>
  <c r="X896" i="56"/>
  <c r="X880" i="56"/>
  <c r="X864" i="56"/>
  <c r="X848" i="56"/>
  <c r="X832" i="56"/>
  <c r="X816" i="56"/>
  <c r="X800" i="56"/>
  <c r="X784" i="56"/>
  <c r="X1285" i="56"/>
  <c r="X1269" i="56"/>
  <c r="X1253" i="56"/>
  <c r="X1237" i="56"/>
  <c r="X1221" i="56"/>
  <c r="X1205" i="56"/>
  <c r="X1189" i="56"/>
  <c r="X1173" i="56"/>
  <c r="X1157" i="56"/>
  <c r="X1141" i="56"/>
  <c r="X1125" i="56"/>
  <c r="X1109" i="56"/>
  <c r="X1093" i="56"/>
  <c r="X1077" i="56"/>
  <c r="X1061" i="56"/>
  <c r="X1045" i="56"/>
  <c r="X1029" i="56"/>
  <c r="X1013" i="56"/>
  <c r="X997" i="56"/>
  <c r="X981" i="56"/>
  <c r="X965" i="56"/>
  <c r="X949" i="56"/>
  <c r="X933" i="56"/>
  <c r="X917" i="56"/>
  <c r="X901" i="56"/>
  <c r="X885" i="56"/>
  <c r="X869" i="56"/>
  <c r="X853" i="56"/>
  <c r="X837" i="56"/>
  <c r="X821" i="56"/>
  <c r="X805" i="56"/>
  <c r="X789" i="56"/>
  <c r="X113" i="56"/>
  <c r="X129" i="56"/>
  <c r="X145" i="56"/>
  <c r="X161" i="56"/>
  <c r="X177" i="56"/>
  <c r="X193" i="56"/>
  <c r="X209" i="56"/>
  <c r="X225" i="56"/>
  <c r="X241" i="56"/>
  <c r="X257" i="56"/>
  <c r="X273" i="56"/>
  <c r="X413" i="56"/>
  <c r="X429" i="56"/>
  <c r="X445" i="56"/>
  <c r="X461" i="56"/>
  <c r="X477" i="56"/>
  <c r="X493" i="56"/>
  <c r="X509" i="56"/>
  <c r="X525" i="56"/>
  <c r="X541" i="56"/>
  <c r="X557" i="56"/>
  <c r="X573" i="56"/>
  <c r="X589" i="56"/>
  <c r="X605" i="56"/>
  <c r="X621" i="56"/>
  <c r="X637" i="56"/>
  <c r="X653" i="56"/>
  <c r="X669" i="56"/>
  <c r="X685" i="56"/>
  <c r="X701" i="56"/>
  <c r="X717" i="56"/>
  <c r="X733" i="56"/>
  <c r="X749" i="56"/>
  <c r="X765" i="56"/>
  <c r="X781" i="56"/>
  <c r="X846" i="56"/>
  <c r="X634" i="56"/>
  <c r="X650" i="56"/>
  <c r="X666" i="56"/>
  <c r="X682" i="56"/>
  <c r="X698" i="56"/>
  <c r="X714" i="56"/>
  <c r="X730" i="56"/>
  <c r="X746" i="56"/>
  <c r="X762" i="56"/>
  <c r="X778" i="56"/>
  <c r="X72" i="56"/>
  <c r="X88" i="56"/>
  <c r="X412" i="56"/>
  <c r="X428" i="56"/>
  <c r="X444" i="56"/>
  <c r="X460" i="56"/>
  <c r="X476" i="56"/>
  <c r="X492" i="56"/>
  <c r="X508" i="56"/>
  <c r="X524" i="56"/>
  <c r="X540" i="56"/>
  <c r="X556" i="56"/>
  <c r="X572" i="56"/>
  <c r="X588" i="56"/>
  <c r="X604" i="56"/>
  <c r="X620" i="56"/>
  <c r="X636" i="56"/>
  <c r="X652" i="56"/>
  <c r="X668" i="56"/>
  <c r="X684" i="56"/>
  <c r="X700" i="56"/>
  <c r="X716" i="56"/>
  <c r="X732" i="56"/>
  <c r="X748" i="56"/>
  <c r="X764" i="56"/>
  <c r="X780" i="56"/>
  <c r="X810" i="56"/>
  <c r="X1334" i="56"/>
  <c r="X1459" i="56"/>
  <c r="X1443" i="56"/>
  <c r="X1427" i="56"/>
  <c r="X1411" i="56"/>
  <c r="X1395" i="56"/>
  <c r="X1379" i="56"/>
  <c r="X1363" i="56"/>
  <c r="X1347" i="56"/>
  <c r="X1331" i="56"/>
  <c r="X1315" i="56"/>
  <c r="X1299" i="56"/>
  <c r="X1480" i="56"/>
  <c r="X1464" i="56"/>
  <c r="X1448" i="56"/>
  <c r="X1432" i="56"/>
  <c r="X1416" i="56"/>
  <c r="X1400" i="56"/>
  <c r="X1384" i="56"/>
  <c r="X1368" i="56"/>
  <c r="X1352" i="56"/>
  <c r="X1336" i="56"/>
  <c r="X1308" i="56"/>
  <c r="X1294" i="56"/>
  <c r="X1278" i="56"/>
  <c r="X1262" i="56"/>
  <c r="X1246" i="56"/>
  <c r="X1230" i="56"/>
  <c r="X1214" i="56"/>
  <c r="X1198" i="56"/>
  <c r="X1182" i="56"/>
  <c r="X1166" i="56"/>
  <c r="X1150" i="56"/>
  <c r="X1134" i="56"/>
  <c r="X1118" i="56"/>
  <c r="X1102" i="56"/>
  <c r="X1086" i="56"/>
  <c r="X1070" i="56"/>
  <c r="X1054" i="56"/>
  <c r="X1038" i="56"/>
  <c r="X1022" i="56"/>
  <c r="X1006" i="56"/>
  <c r="X990" i="56"/>
  <c r="X974" i="56"/>
  <c r="X958" i="56"/>
  <c r="X942" i="56"/>
  <c r="X926" i="56"/>
  <c r="X910" i="56"/>
  <c r="X894" i="56"/>
  <c r="X878" i="56"/>
  <c r="X862" i="56"/>
  <c r="X1283" i="56"/>
  <c r="X1267" i="56"/>
  <c r="X1251" i="56"/>
  <c r="X1235" i="56"/>
  <c r="X1219" i="56"/>
  <c r="X1203" i="56"/>
  <c r="X1187" i="56"/>
  <c r="X1171" i="56"/>
  <c r="X1155" i="56"/>
  <c r="X1139" i="56"/>
  <c r="X1123" i="56"/>
  <c r="X1107" i="56"/>
  <c r="X1091" i="56"/>
  <c r="X1075" i="56"/>
  <c r="X1059" i="56"/>
  <c r="X1043" i="56"/>
  <c r="X1027" i="56"/>
  <c r="X1011" i="56"/>
  <c r="X995" i="56"/>
  <c r="X979" i="56"/>
  <c r="X963" i="56"/>
  <c r="X947" i="56"/>
  <c r="X931" i="56"/>
  <c r="X915" i="56"/>
  <c r="X899" i="56"/>
  <c r="X883" i="56"/>
  <c r="X867" i="56"/>
  <c r="X851" i="56"/>
  <c r="X835" i="56"/>
  <c r="X819" i="56"/>
  <c r="X803" i="56"/>
  <c r="X787" i="56"/>
  <c r="X1292" i="56"/>
  <c r="X1276" i="56"/>
  <c r="X1260" i="56"/>
  <c r="X1244" i="56"/>
  <c r="X1228" i="56"/>
  <c r="X1212" i="56"/>
  <c r="X1196" i="56"/>
  <c r="X1180" i="56"/>
  <c r="X1164" i="56"/>
  <c r="X1148" i="56"/>
  <c r="X1132" i="56"/>
  <c r="X1116" i="56"/>
  <c r="X1100" i="56"/>
  <c r="X1084" i="56"/>
  <c r="X1068" i="56"/>
  <c r="X1052" i="56"/>
  <c r="X1036" i="56"/>
  <c r="X1020" i="56"/>
  <c r="X1004" i="56"/>
  <c r="X988" i="56"/>
  <c r="X972" i="56"/>
  <c r="X956" i="56"/>
  <c r="X940" i="56"/>
  <c r="X924" i="56"/>
  <c r="X908" i="56"/>
  <c r="X892" i="56"/>
  <c r="X876" i="56"/>
  <c r="X860" i="56"/>
  <c r="X844" i="56"/>
  <c r="X828" i="56"/>
  <c r="X812" i="56"/>
  <c r="X796" i="56"/>
  <c r="X1320" i="56"/>
  <c r="X1281" i="56"/>
  <c r="X1265" i="56"/>
  <c r="X1249" i="56"/>
  <c r="X1233" i="56"/>
  <c r="X1217" i="56"/>
  <c r="X1201" i="56"/>
  <c r="X1185" i="56"/>
  <c r="X1169" i="56"/>
  <c r="X1153" i="56"/>
  <c r="X1137" i="56"/>
  <c r="X1121" i="56"/>
  <c r="X1105" i="56"/>
  <c r="X1089" i="56"/>
  <c r="X1073" i="56"/>
  <c r="X1057" i="56"/>
  <c r="X1041" i="56"/>
  <c r="X1025" i="56"/>
  <c r="X1009" i="56"/>
  <c r="X993" i="56"/>
  <c r="X977" i="56"/>
  <c r="X961" i="56"/>
  <c r="X945" i="56"/>
  <c r="X929" i="56"/>
  <c r="X913" i="56"/>
  <c r="X897" i="56"/>
  <c r="X881" i="56"/>
  <c r="X865" i="56"/>
  <c r="X849" i="56"/>
  <c r="X833" i="56"/>
  <c r="X817" i="56"/>
  <c r="X801" i="56"/>
  <c r="X785" i="56"/>
  <c r="X49" i="56"/>
  <c r="X57" i="56"/>
  <c r="X65" i="56"/>
  <c r="X73" i="56"/>
  <c r="X81" i="56"/>
  <c r="X89" i="56"/>
  <c r="X97" i="56"/>
  <c r="X109" i="56"/>
  <c r="X125" i="56"/>
  <c r="X141" i="56"/>
  <c r="X157" i="56"/>
  <c r="X173" i="56"/>
  <c r="X189" i="56"/>
  <c r="X205" i="56"/>
  <c r="X221" i="56"/>
  <c r="X237" i="56"/>
  <c r="X253" i="56"/>
  <c r="X269" i="56"/>
  <c r="X281" i="56"/>
  <c r="X289" i="56"/>
  <c r="X297" i="56"/>
  <c r="X305" i="56"/>
  <c r="X313" i="56"/>
  <c r="X321" i="56"/>
  <c r="X329" i="56"/>
  <c r="X337" i="56"/>
  <c r="X345" i="56"/>
  <c r="X353" i="56"/>
  <c r="X361" i="56"/>
  <c r="X369" i="56"/>
  <c r="X377" i="56"/>
  <c r="X385" i="56"/>
  <c r="X393" i="56"/>
  <c r="X401" i="56"/>
  <c r="X417" i="56"/>
  <c r="X433" i="56"/>
  <c r="X449" i="56"/>
  <c r="X465" i="56"/>
  <c r="X481" i="56"/>
  <c r="X497" i="56"/>
  <c r="X513" i="56"/>
  <c r="X529" i="56"/>
  <c r="X545" i="56"/>
  <c r="X561" i="56"/>
  <c r="X577" i="56"/>
  <c r="X593" i="56"/>
  <c r="X609" i="56"/>
  <c r="X625" i="56"/>
  <c r="X641" i="56"/>
  <c r="X657" i="56"/>
  <c r="X673" i="56"/>
  <c r="X689" i="56"/>
  <c r="X705" i="56"/>
  <c r="X721" i="56"/>
  <c r="X737" i="56"/>
  <c r="X753" i="56"/>
  <c r="X769" i="56"/>
  <c r="X798" i="56"/>
  <c r="X622" i="56"/>
  <c r="X638" i="56"/>
  <c r="X654" i="56"/>
  <c r="X670" i="56"/>
  <c r="X686" i="56"/>
  <c r="X702" i="56"/>
  <c r="X718" i="56"/>
  <c r="X734" i="56"/>
  <c r="X750" i="56"/>
  <c r="X766" i="56"/>
  <c r="X782" i="56"/>
  <c r="X76" i="56"/>
  <c r="X92" i="56"/>
  <c r="X104" i="56"/>
  <c r="X112" i="56"/>
  <c r="X120" i="56"/>
  <c r="X128" i="56"/>
  <c r="X136" i="56"/>
  <c r="X144" i="56"/>
  <c r="X152" i="56"/>
  <c r="X160" i="56"/>
  <c r="X168" i="56"/>
  <c r="X176" i="56"/>
  <c r="X184" i="56"/>
  <c r="X192" i="56"/>
  <c r="X200" i="56"/>
  <c r="X208" i="56"/>
  <c r="X216" i="56"/>
  <c r="X224" i="56"/>
  <c r="X232" i="56"/>
  <c r="X240" i="56"/>
  <c r="X248" i="56"/>
  <c r="X256" i="56"/>
  <c r="X264" i="56"/>
  <c r="X272" i="56"/>
  <c r="X280" i="56"/>
  <c r="X288" i="56"/>
  <c r="X296" i="56"/>
  <c r="X304" i="56"/>
  <c r="X312" i="56"/>
  <c r="X320" i="56"/>
  <c r="X328" i="56"/>
  <c r="X336" i="56"/>
  <c r="X344" i="56"/>
  <c r="X352" i="56"/>
  <c r="X360" i="56"/>
  <c r="X368" i="56"/>
  <c r="X376" i="56"/>
  <c r="X384" i="56"/>
  <c r="X392" i="56"/>
  <c r="X400" i="56"/>
  <c r="X416" i="56"/>
  <c r="X432" i="56"/>
  <c r="X448" i="56"/>
  <c r="X464" i="56"/>
  <c r="X480" i="56"/>
  <c r="X496" i="56"/>
  <c r="X512" i="56"/>
  <c r="X528" i="56"/>
  <c r="X544" i="56"/>
  <c r="X560" i="56"/>
  <c r="X576" i="56"/>
  <c r="X592" i="56"/>
  <c r="X608" i="56"/>
  <c r="X624" i="56"/>
  <c r="X640" i="56"/>
  <c r="X656" i="56"/>
  <c r="X672" i="56"/>
  <c r="X688" i="56"/>
  <c r="X704" i="56"/>
  <c r="X720" i="56"/>
  <c r="X736" i="56"/>
  <c r="X752" i="56"/>
  <c r="X768" i="56"/>
  <c r="X783" i="56"/>
  <c r="X826" i="56"/>
  <c r="X283" i="56"/>
  <c r="X291" i="56"/>
  <c r="X299" i="56"/>
  <c r="X307" i="56"/>
  <c r="X315" i="56"/>
  <c r="X323" i="56"/>
  <c r="X331" i="56"/>
  <c r="X339" i="56"/>
  <c r="X347" i="56"/>
  <c r="X355" i="56"/>
  <c r="X363" i="56"/>
  <c r="X371" i="56"/>
  <c r="X379" i="56"/>
  <c r="X387" i="56"/>
  <c r="X395" i="56"/>
  <c r="X407" i="56"/>
  <c r="X423" i="56"/>
  <c r="X439" i="56"/>
  <c r="X455" i="56"/>
  <c r="X471" i="56"/>
  <c r="X487" i="56"/>
  <c r="X503" i="56"/>
  <c r="X519" i="56"/>
  <c r="X535" i="56"/>
  <c r="X551" i="56"/>
  <c r="X567" i="56"/>
  <c r="X583" i="56"/>
  <c r="X599" i="56"/>
  <c r="X615" i="56"/>
  <c r="X631" i="56"/>
  <c r="X647" i="56"/>
  <c r="X663" i="56"/>
  <c r="X679" i="56"/>
  <c r="X695" i="56"/>
  <c r="X711" i="56"/>
  <c r="X727" i="56"/>
  <c r="X743" i="56"/>
  <c r="X759" i="56"/>
  <c r="X775" i="56"/>
  <c r="X838" i="56"/>
  <c r="X1318" i="56"/>
  <c r="X1455" i="56"/>
  <c r="X1439" i="56"/>
  <c r="X1423" i="56"/>
  <c r="X1407" i="56"/>
  <c r="X1391" i="56"/>
  <c r="X1375" i="56"/>
  <c r="X1359" i="56"/>
  <c r="X1343" i="56"/>
  <c r="X1327" i="56"/>
  <c r="X1311" i="56"/>
  <c r="X1295" i="56"/>
  <c r="X1476" i="56"/>
  <c r="X1460" i="56"/>
  <c r="X1444" i="56"/>
  <c r="X1428" i="56"/>
  <c r="X1412" i="56"/>
  <c r="X1396" i="56"/>
  <c r="X1380" i="56"/>
  <c r="X1364" i="56"/>
  <c r="X1348" i="56"/>
  <c r="X1332" i="56"/>
  <c r="X1304" i="56"/>
  <c r="X1288" i="56"/>
  <c r="X1274" i="56"/>
  <c r="X1258" i="56"/>
  <c r="X1242" i="56"/>
  <c r="X1226" i="56"/>
  <c r="X1210" i="56"/>
  <c r="X1194" i="56"/>
  <c r="X1178" i="56"/>
  <c r="X1162" i="56"/>
  <c r="X1146" i="56"/>
  <c r="X1130" i="56"/>
  <c r="X1114" i="56"/>
  <c r="X1098" i="56"/>
  <c r="X1082" i="56"/>
  <c r="X1066" i="56"/>
  <c r="X1050" i="56"/>
  <c r="X1034" i="56"/>
  <c r="X1018" i="56"/>
  <c r="X1002" i="56"/>
  <c r="X986" i="56"/>
  <c r="X970" i="56"/>
  <c r="X954" i="56"/>
  <c r="X938" i="56"/>
  <c r="X922" i="56"/>
  <c r="X906" i="56"/>
  <c r="X890" i="56"/>
  <c r="X874" i="56"/>
  <c r="X1312" i="56"/>
  <c r="X1279" i="56"/>
  <c r="X1263" i="56"/>
  <c r="X1247" i="56"/>
  <c r="X1231" i="56"/>
  <c r="X1215" i="56"/>
  <c r="X1199" i="56"/>
  <c r="X1183" i="56"/>
  <c r="X1167" i="56"/>
  <c r="X1151" i="56"/>
  <c r="X1135" i="56"/>
  <c r="X1119" i="56"/>
  <c r="X1103" i="56"/>
  <c r="X1087" i="56"/>
  <c r="X1071" i="56"/>
  <c r="X1055" i="56"/>
  <c r="X1039" i="56"/>
  <c r="X1023" i="56"/>
  <c r="X1007" i="56"/>
  <c r="X991" i="56"/>
  <c r="X975" i="56"/>
  <c r="X959" i="56"/>
  <c r="X943" i="56"/>
  <c r="X927" i="56"/>
  <c r="X911" i="56"/>
  <c r="X895" i="56"/>
  <c r="X879" i="56"/>
  <c r="X863" i="56"/>
  <c r="X847" i="56"/>
  <c r="X831" i="56"/>
  <c r="X815" i="56"/>
  <c r="X799" i="56"/>
  <c r="X1316" i="56"/>
  <c r="X1290" i="56"/>
  <c r="X1272" i="56"/>
  <c r="X1256" i="56"/>
  <c r="X1240" i="56"/>
  <c r="X1224" i="56"/>
  <c r="X1208" i="56"/>
  <c r="X1192" i="56"/>
  <c r="X1176" i="56"/>
  <c r="X1160" i="56"/>
  <c r="X1144" i="56"/>
  <c r="X1128" i="56"/>
  <c r="X1112" i="56"/>
  <c r="X1096" i="56"/>
  <c r="X1080" i="56"/>
  <c r="X1064" i="56"/>
  <c r="X1048" i="56"/>
  <c r="X1032" i="56"/>
  <c r="X1016" i="56"/>
  <c r="X1000" i="56"/>
  <c r="X984" i="56"/>
  <c r="X968" i="56"/>
  <c r="X952" i="56"/>
  <c r="X936" i="56"/>
  <c r="X920" i="56"/>
  <c r="X904" i="56"/>
  <c r="X888" i="56"/>
  <c r="X872" i="56"/>
  <c r="X856" i="56"/>
  <c r="X840" i="56"/>
  <c r="X824" i="56"/>
  <c r="X808" i="56"/>
  <c r="X792" i="56"/>
  <c r="X1297" i="56"/>
  <c r="X1277" i="56"/>
  <c r="X1261" i="56"/>
  <c r="X1245" i="56"/>
  <c r="X1229" i="56"/>
  <c r="X1213" i="56"/>
  <c r="X1197" i="56"/>
  <c r="X1181" i="56"/>
  <c r="X1165" i="56"/>
  <c r="X1149" i="56"/>
  <c r="X1133" i="56"/>
  <c r="X1117" i="56"/>
  <c r="X1101" i="56"/>
  <c r="X1085" i="56"/>
  <c r="X1069" i="56"/>
  <c r="X1053" i="56"/>
  <c r="X1037" i="56"/>
  <c r="X1021" i="56"/>
  <c r="X1005" i="56"/>
  <c r="X989" i="56"/>
  <c r="X973" i="56"/>
  <c r="X957" i="56"/>
  <c r="X941" i="56"/>
  <c r="X925" i="56"/>
  <c r="X909" i="56"/>
  <c r="X893" i="56"/>
  <c r="X877" i="56"/>
  <c r="X861" i="56"/>
  <c r="X845" i="56"/>
  <c r="X829" i="56"/>
  <c r="X813" i="56"/>
  <c r="X797" i="56"/>
  <c r="X105" i="56"/>
  <c r="X121" i="56"/>
  <c r="X137" i="56"/>
  <c r="X153" i="56"/>
  <c r="X169" i="56"/>
  <c r="X185" i="56"/>
  <c r="X201" i="56"/>
  <c r="X217" i="56"/>
  <c r="X233" i="56"/>
  <c r="X249" i="56"/>
  <c r="X265" i="56"/>
  <c r="X405" i="56"/>
  <c r="X421" i="56"/>
  <c r="X437" i="56"/>
  <c r="X453" i="56"/>
  <c r="X469" i="56"/>
  <c r="X485" i="56"/>
  <c r="X501" i="56"/>
  <c r="X517" i="56"/>
  <c r="X533" i="56"/>
  <c r="X549" i="56"/>
  <c r="X565" i="56"/>
  <c r="X581" i="56"/>
  <c r="X597" i="56"/>
  <c r="X613" i="56"/>
  <c r="X629" i="56"/>
  <c r="X645" i="56"/>
  <c r="X661" i="56"/>
  <c r="X677" i="56"/>
  <c r="X693" i="56"/>
  <c r="X709" i="56"/>
  <c r="X725" i="56"/>
  <c r="X741" i="56"/>
  <c r="X757" i="56"/>
  <c r="X773" i="56"/>
  <c r="X814" i="56"/>
  <c r="X626" i="56"/>
  <c r="X642" i="56"/>
  <c r="X658" i="56"/>
  <c r="X674" i="56"/>
  <c r="X690" i="56"/>
  <c r="X706" i="56"/>
  <c r="X722" i="56"/>
  <c r="X738" i="56"/>
  <c r="X754" i="56"/>
  <c r="X770" i="56"/>
  <c r="X64" i="56"/>
  <c r="X80" i="56"/>
  <c r="X96" i="56"/>
  <c r="X404" i="56"/>
  <c r="X420" i="56"/>
  <c r="X436" i="56"/>
  <c r="X452" i="56"/>
  <c r="X468" i="56"/>
  <c r="X484" i="56"/>
  <c r="X500" i="56"/>
  <c r="X516" i="56"/>
  <c r="X532" i="56"/>
  <c r="X548" i="56"/>
  <c r="X612" i="56"/>
  <c r="X676" i="56"/>
  <c r="X740" i="56"/>
  <c r="X842" i="56"/>
  <c r="X411" i="56"/>
  <c r="X443" i="56"/>
  <c r="X475" i="56"/>
  <c r="X507" i="56"/>
  <c r="X539" i="56"/>
  <c r="X571" i="56"/>
  <c r="X603" i="56"/>
  <c r="X635" i="56"/>
  <c r="X667" i="56"/>
  <c r="X699" i="56"/>
  <c r="X731" i="56"/>
  <c r="X763" i="56"/>
  <c r="X806" i="56"/>
  <c r="X564" i="56"/>
  <c r="X628" i="56"/>
  <c r="X692" i="56"/>
  <c r="X756" i="56"/>
  <c r="X419" i="56"/>
  <c r="X451" i="56"/>
  <c r="X483" i="56"/>
  <c r="X515" i="56"/>
  <c r="X547" i="56"/>
  <c r="X579" i="56"/>
  <c r="X611" i="56"/>
  <c r="X643" i="56"/>
  <c r="X675" i="56"/>
  <c r="X707" i="56"/>
  <c r="X739" i="56"/>
  <c r="X767" i="56"/>
  <c r="X822" i="56"/>
  <c r="X580" i="56"/>
  <c r="X644" i="56"/>
  <c r="X708" i="56"/>
  <c r="X772" i="56"/>
  <c r="X427" i="56"/>
  <c r="X459" i="56"/>
  <c r="X491" i="56"/>
  <c r="X523" i="56"/>
  <c r="X555" i="56"/>
  <c r="X587" i="56"/>
  <c r="X619" i="56"/>
  <c r="X651" i="56"/>
  <c r="X683" i="56"/>
  <c r="X715" i="56"/>
  <c r="X747" i="56"/>
  <c r="X771" i="56"/>
  <c r="X854" i="56"/>
  <c r="X596" i="56"/>
  <c r="X660" i="56"/>
  <c r="X724" i="56"/>
  <c r="X786" i="56"/>
  <c r="X403" i="56"/>
  <c r="X435" i="56"/>
  <c r="X467" i="56"/>
  <c r="X499" i="56"/>
  <c r="X531" i="56"/>
  <c r="X563" i="56"/>
  <c r="X595" i="56"/>
  <c r="X627" i="56"/>
  <c r="X659" i="56"/>
  <c r="X691" i="56"/>
  <c r="X723" i="56"/>
  <c r="X755" i="56"/>
  <c r="X779" i="56"/>
  <c r="X1483" i="56"/>
  <c r="X1484" i="56"/>
  <c r="X1485" i="56"/>
  <c r="X1486" i="56"/>
  <c r="X1487" i="56"/>
  <c r="U1490" i="56"/>
  <c r="T1491" i="56"/>
  <c r="AA1489" i="56"/>
  <c r="X1489" i="56"/>
  <c r="U1484" i="51"/>
  <c r="AA1484" i="51" s="1"/>
  <c r="T1485" i="51"/>
  <c r="X970" i="51"/>
  <c r="X1161" i="51"/>
  <c r="X643" i="51"/>
  <c r="X538" i="51"/>
  <c r="X445" i="51"/>
  <c r="X344" i="51"/>
  <c r="X1232" i="51"/>
  <c r="X387" i="51"/>
  <c r="X282" i="51"/>
  <c r="X189" i="51"/>
  <c r="X208" i="51"/>
  <c r="X1015" i="51"/>
  <c r="X701" i="51"/>
  <c r="X976" i="51"/>
  <c r="X925" i="51"/>
  <c r="X131" i="51"/>
  <c r="X600" i="51"/>
  <c r="X809" i="51"/>
  <c r="X1115" i="51"/>
  <c r="X80" i="51"/>
  <c r="X1475" i="51"/>
  <c r="X1484" i="51"/>
  <c r="X1471" i="51"/>
  <c r="X1482" i="51"/>
  <c r="X1459" i="51"/>
  <c r="X1443" i="51"/>
  <c r="X1427" i="51"/>
  <c r="X1411" i="51"/>
  <c r="X1395" i="51"/>
  <c r="X1379" i="51"/>
  <c r="X1363" i="51"/>
  <c r="X1347" i="51"/>
  <c r="X1331" i="51"/>
  <c r="X1315" i="51"/>
  <c r="X1299" i="51"/>
  <c r="X1283" i="51"/>
  <c r="X1267" i="51"/>
  <c r="X1251" i="51"/>
  <c r="X1235" i="51"/>
  <c r="X1219" i="51"/>
  <c r="X1203" i="51"/>
  <c r="X1187" i="51"/>
  <c r="X1171" i="51"/>
  <c r="X1155" i="51"/>
  <c r="X1474" i="51"/>
  <c r="X1458" i="51"/>
  <c r="X1442" i="51"/>
  <c r="X1426" i="51"/>
  <c r="X1410" i="51"/>
  <c r="X1394" i="51"/>
  <c r="X1378" i="51"/>
  <c r="X1362" i="51"/>
  <c r="X1346" i="51"/>
  <c r="X1330" i="51"/>
  <c r="X1314" i="51"/>
  <c r="X1298" i="51"/>
  <c r="X1282" i="51"/>
  <c r="X1266" i="51"/>
  <c r="X1250" i="51"/>
  <c r="X1234" i="51"/>
  <c r="X1218" i="51"/>
  <c r="X1202" i="51"/>
  <c r="X1186" i="51"/>
  <c r="X1170" i="51"/>
  <c r="X1154" i="51"/>
  <c r="X1138" i="51"/>
  <c r="X1122" i="51"/>
  <c r="X1106" i="51"/>
  <c r="X1090" i="51"/>
  <c r="X1074" i="51"/>
  <c r="X1058" i="51"/>
  <c r="X1042" i="51"/>
  <c r="X1026" i="51"/>
  <c r="X1010" i="51"/>
  <c r="X994" i="51"/>
  <c r="X978" i="51"/>
  <c r="X962" i="51"/>
  <c r="X946" i="51"/>
  <c r="X930" i="51"/>
  <c r="X914" i="51"/>
  <c r="X898" i="51"/>
  <c r="X882" i="51"/>
  <c r="X866" i="51"/>
  <c r="X850" i="51"/>
  <c r="X834" i="51"/>
  <c r="X818" i="51"/>
  <c r="X802" i="51"/>
  <c r="X1473" i="51"/>
  <c r="X1457" i="51"/>
  <c r="X1441" i="51"/>
  <c r="X1425" i="51"/>
  <c r="X1409" i="51"/>
  <c r="X1393" i="51"/>
  <c r="X1377" i="51"/>
  <c r="X1361" i="51"/>
  <c r="X1345" i="51"/>
  <c r="X1329" i="51"/>
  <c r="X1313" i="51"/>
  <c r="X1297" i="51"/>
  <c r="X1281" i="51"/>
  <c r="X1265" i="51"/>
  <c r="X1249" i="51"/>
  <c r="X1233" i="51"/>
  <c r="X1217" i="51"/>
  <c r="X1201" i="51"/>
  <c r="X1185" i="51"/>
  <c r="X1169" i="51"/>
  <c r="X1153" i="51"/>
  <c r="X1476" i="51"/>
  <c r="X1479" i="51"/>
  <c r="X1455" i="51"/>
  <c r="X1439" i="51"/>
  <c r="X1423" i="51"/>
  <c r="X1407" i="51"/>
  <c r="X1391" i="51"/>
  <c r="X1375" i="51"/>
  <c r="X1359" i="51"/>
  <c r="X1343" i="51"/>
  <c r="X1327" i="51"/>
  <c r="X1311" i="51"/>
  <c r="X1295" i="51"/>
  <c r="X1279" i="51"/>
  <c r="X1263" i="51"/>
  <c r="X1247" i="51"/>
  <c r="X1231" i="51"/>
  <c r="X1215" i="51"/>
  <c r="X1199" i="51"/>
  <c r="X1183" i="51"/>
  <c r="X1167" i="51"/>
  <c r="X1151" i="51"/>
  <c r="X1470" i="51"/>
  <c r="X1454" i="51"/>
  <c r="X1438" i="51"/>
  <c r="X1422" i="51"/>
  <c r="X1406" i="51"/>
  <c r="X1390" i="51"/>
  <c r="X1374" i="51"/>
  <c r="X1358" i="51"/>
  <c r="X1342" i="51"/>
  <c r="X1326" i="51"/>
  <c r="X1310" i="51"/>
  <c r="X1294" i="51"/>
  <c r="X1278" i="51"/>
  <c r="X1262" i="51"/>
  <c r="X1246" i="51"/>
  <c r="X1230" i="51"/>
  <c r="X1214" i="51"/>
  <c r="X1198" i="51"/>
  <c r="X1182" i="51"/>
  <c r="X1166" i="51"/>
  <c r="X1150" i="51"/>
  <c r="X1134" i="51"/>
  <c r="X1118" i="51"/>
  <c r="X1102" i="51"/>
  <c r="X1086" i="51"/>
  <c r="X1070" i="51"/>
  <c r="X1054" i="51"/>
  <c r="X1038" i="51"/>
  <c r="X1022" i="51"/>
  <c r="X1006" i="51"/>
  <c r="X990" i="51"/>
  <c r="X974" i="51"/>
  <c r="X958" i="51"/>
  <c r="X942" i="51"/>
  <c r="X926" i="51"/>
  <c r="X910" i="51"/>
  <c r="X894" i="51"/>
  <c r="X878" i="51"/>
  <c r="X862" i="51"/>
  <c r="X846" i="51"/>
  <c r="X830" i="51"/>
  <c r="X814" i="51"/>
  <c r="X798" i="51"/>
  <c r="X1483" i="51"/>
  <c r="X1469" i="51"/>
  <c r="X1453" i="51"/>
  <c r="X1437" i="51"/>
  <c r="X1421" i="51"/>
  <c r="X1405" i="51"/>
  <c r="X1389" i="51"/>
  <c r="X1373" i="51"/>
  <c r="X1357" i="51"/>
  <c r="X1341" i="51"/>
  <c r="X1325" i="51"/>
  <c r="X1309" i="51"/>
  <c r="X1293" i="51"/>
  <c r="X1277" i="51"/>
  <c r="X1261" i="51"/>
  <c r="X1245" i="51"/>
  <c r="X1229" i="51"/>
  <c r="X1213" i="51"/>
  <c r="X1197" i="51"/>
  <c r="X1181" i="51"/>
  <c r="X1165" i="51"/>
  <c r="X1149" i="51"/>
  <c r="X1463" i="51"/>
  <c r="X1431" i="51"/>
  <c r="X1399" i="51"/>
  <c r="X1367" i="51"/>
  <c r="X1335" i="51"/>
  <c r="X1303" i="51"/>
  <c r="X1271" i="51"/>
  <c r="X1239" i="51"/>
  <c r="X1207" i="51"/>
  <c r="X1175" i="51"/>
  <c r="X1478" i="51"/>
  <c r="X1446" i="51"/>
  <c r="X1414" i="51"/>
  <c r="X1382" i="51"/>
  <c r="X1350" i="51"/>
  <c r="X1318" i="51"/>
  <c r="X1286" i="51"/>
  <c r="X1254" i="51"/>
  <c r="X1222" i="51"/>
  <c r="X1190" i="51"/>
  <c r="X1158" i="51"/>
  <c r="X1126" i="51"/>
  <c r="X1094" i="51"/>
  <c r="X1062" i="51"/>
  <c r="X1030" i="51"/>
  <c r="X998" i="51"/>
  <c r="X966" i="51"/>
  <c r="X934" i="51"/>
  <c r="X902" i="51"/>
  <c r="X870" i="51"/>
  <c r="X838" i="51"/>
  <c r="X806" i="51"/>
  <c r="X1477" i="51"/>
  <c r="X1445" i="51"/>
  <c r="X1413" i="51"/>
  <c r="X1381" i="51"/>
  <c r="X1349" i="51"/>
  <c r="X1317" i="51"/>
  <c r="X1285" i="51"/>
  <c r="X1253" i="51"/>
  <c r="X1221" i="51"/>
  <c r="X1189" i="51"/>
  <c r="X1157" i="51"/>
  <c r="X1468" i="51"/>
  <c r="X1452" i="51"/>
  <c r="X1436" i="51"/>
  <c r="X1420" i="51"/>
  <c r="X1404" i="51"/>
  <c r="X1388" i="51"/>
  <c r="X1372" i="51"/>
  <c r="X1356" i="51"/>
  <c r="X1340" i="51"/>
  <c r="X1324" i="51"/>
  <c r="X1308" i="51"/>
  <c r="X1292" i="51"/>
  <c r="X1276" i="51"/>
  <c r="X1260" i="51"/>
  <c r="X1244" i="51"/>
  <c r="X1228" i="51"/>
  <c r="X1212" i="51"/>
  <c r="X1196" i="51"/>
  <c r="X1180" i="51"/>
  <c r="X1164" i="51"/>
  <c r="X1148" i="51"/>
  <c r="X1132" i="51"/>
  <c r="X1116" i="51"/>
  <c r="X1100" i="51"/>
  <c r="X1084" i="51"/>
  <c r="X1068" i="51"/>
  <c r="X1052" i="51"/>
  <c r="X1036" i="51"/>
  <c r="X1020" i="51"/>
  <c r="X1004" i="51"/>
  <c r="X988" i="51"/>
  <c r="X972" i="51"/>
  <c r="X956" i="51"/>
  <c r="X940" i="51"/>
  <c r="X924" i="51"/>
  <c r="X908" i="51"/>
  <c r="X892" i="51"/>
  <c r="X876" i="51"/>
  <c r="X860" i="51"/>
  <c r="X844" i="51"/>
  <c r="X828" i="51"/>
  <c r="X812" i="51"/>
  <c r="X796" i="51"/>
  <c r="X1135" i="51"/>
  <c r="X1103" i="51"/>
  <c r="X1071" i="51"/>
  <c r="X1039" i="51"/>
  <c r="X1007" i="51"/>
  <c r="X975" i="51"/>
  <c r="X943" i="51"/>
  <c r="X911" i="51"/>
  <c r="X879" i="51"/>
  <c r="X847" i="51"/>
  <c r="X815" i="51"/>
  <c r="X783" i="51"/>
  <c r="X767" i="51"/>
  <c r="X751" i="51"/>
  <c r="X735" i="51"/>
  <c r="X719" i="51"/>
  <c r="X703" i="51"/>
  <c r="X687" i="51"/>
  <c r="X671" i="51"/>
  <c r="X655" i="51"/>
  <c r="X639" i="51"/>
  <c r="X623" i="51"/>
  <c r="X607" i="51"/>
  <c r="X591" i="51"/>
  <c r="X575" i="51"/>
  <c r="X559" i="51"/>
  <c r="X543" i="51"/>
  <c r="X527" i="51"/>
  <c r="X511" i="51"/>
  <c r="X495" i="51"/>
  <c r="X479" i="51"/>
  <c r="X463" i="51"/>
  <c r="X447" i="51"/>
  <c r="X431" i="51"/>
  <c r="X415" i="51"/>
  <c r="X399" i="51"/>
  <c r="X383" i="51"/>
  <c r="X367" i="51"/>
  <c r="X351" i="51"/>
  <c r="X335" i="51"/>
  <c r="X319" i="51"/>
  <c r="X303" i="51"/>
  <c r="X287" i="51"/>
  <c r="X271" i="51"/>
  <c r="X255" i="51"/>
  <c r="X239" i="51"/>
  <c r="X223" i="51"/>
  <c r="X207" i="51"/>
  <c r="X191" i="51"/>
  <c r="X175" i="51"/>
  <c r="X159" i="51"/>
  <c r="X143" i="51"/>
  <c r="X127" i="51"/>
  <c r="X111" i="51"/>
  <c r="X95" i="51"/>
  <c r="X79" i="51"/>
  <c r="X63" i="51"/>
  <c r="X47" i="51"/>
  <c r="X1121" i="51"/>
  <c r="X1089" i="51"/>
  <c r="X1057" i="51"/>
  <c r="X1025" i="51"/>
  <c r="X993" i="51"/>
  <c r="X961" i="51"/>
  <c r="X929" i="51"/>
  <c r="X897" i="51"/>
  <c r="X865" i="51"/>
  <c r="X833" i="51"/>
  <c r="X801" i="51"/>
  <c r="X774" i="51"/>
  <c r="X758" i="51"/>
  <c r="X742" i="51"/>
  <c r="X726" i="51"/>
  <c r="X710" i="51"/>
  <c r="X694" i="51"/>
  <c r="X678" i="51"/>
  <c r="X662" i="51"/>
  <c r="X646" i="51"/>
  <c r="X630" i="51"/>
  <c r="X614" i="51"/>
  <c r="X598" i="51"/>
  <c r="X582" i="51"/>
  <c r="X566" i="51"/>
  <c r="X550" i="51"/>
  <c r="X534" i="51"/>
  <c r="X518" i="51"/>
  <c r="X502" i="51"/>
  <c r="X486" i="51"/>
  <c r="X470" i="51"/>
  <c r="X454" i="51"/>
  <c r="X438" i="51"/>
  <c r="X422" i="51"/>
  <c r="X406" i="51"/>
  <c r="X390" i="51"/>
  <c r="X374" i="51"/>
  <c r="X358" i="51"/>
  <c r="X342" i="51"/>
  <c r="X326" i="51"/>
  <c r="X310" i="51"/>
  <c r="X294" i="51"/>
  <c r="X278" i="51"/>
  <c r="X262" i="51"/>
  <c r="X246" i="51"/>
  <c r="X230" i="51"/>
  <c r="X214" i="51"/>
  <c r="X198" i="51"/>
  <c r="X182" i="51"/>
  <c r="X166" i="51"/>
  <c r="X150" i="51"/>
  <c r="X134" i="51"/>
  <c r="X118" i="51"/>
  <c r="X102" i="51"/>
  <c r="X86" i="51"/>
  <c r="X70" i="51"/>
  <c r="X54" i="51"/>
  <c r="X1139" i="51"/>
  <c r="X1107" i="51"/>
  <c r="X1075" i="51"/>
  <c r="X1043" i="51"/>
  <c r="X1011" i="51"/>
  <c r="X979" i="51"/>
  <c r="X947" i="51"/>
  <c r="X915" i="51"/>
  <c r="X883" i="51"/>
  <c r="X851" i="51"/>
  <c r="X819" i="51"/>
  <c r="X787" i="51"/>
  <c r="X777" i="51"/>
  <c r="X761" i="51"/>
  <c r="X745" i="51"/>
  <c r="X729" i="51"/>
  <c r="X713" i="51"/>
  <c r="X697" i="51"/>
  <c r="X681" i="51"/>
  <c r="X665" i="51"/>
  <c r="X649" i="51"/>
  <c r="X633" i="51"/>
  <c r="X617" i="51"/>
  <c r="X601" i="51"/>
  <c r="X585" i="51"/>
  <c r="X569" i="51"/>
  <c r="X553" i="51"/>
  <c r="X537" i="51"/>
  <c r="X521" i="51"/>
  <c r="X505" i="51"/>
  <c r="X489" i="51"/>
  <c r="X473" i="51"/>
  <c r="X457" i="51"/>
  <c r="X441" i="51"/>
  <c r="X425" i="51"/>
  <c r="X409" i="51"/>
  <c r="X393" i="51"/>
  <c r="X377" i="51"/>
  <c r="X361" i="51"/>
  <c r="X345" i="51"/>
  <c r="X329" i="51"/>
  <c r="X313" i="51"/>
  <c r="X297" i="51"/>
  <c r="X281" i="51"/>
  <c r="X265" i="51"/>
  <c r="X249" i="51"/>
  <c r="X233" i="51"/>
  <c r="X217" i="51"/>
  <c r="X201" i="51"/>
  <c r="X185" i="51"/>
  <c r="X169" i="51"/>
  <c r="X153" i="51"/>
  <c r="X137" i="51"/>
  <c r="X121" i="51"/>
  <c r="X105" i="51"/>
  <c r="X89" i="51"/>
  <c r="X73" i="51"/>
  <c r="X57" i="51"/>
  <c r="X1141" i="51"/>
  <c r="X1109" i="51"/>
  <c r="X1077" i="51"/>
  <c r="X1045" i="51"/>
  <c r="X1013" i="51"/>
  <c r="X981" i="51"/>
  <c r="X949" i="51"/>
  <c r="X917" i="51"/>
  <c r="X885" i="51"/>
  <c r="X853" i="51"/>
  <c r="X821" i="51"/>
  <c r="X789" i="51"/>
  <c r="X772" i="51"/>
  <c r="X756" i="51"/>
  <c r="X740" i="51"/>
  <c r="X724" i="51"/>
  <c r="X708" i="51"/>
  <c r="X692" i="51"/>
  <c r="X676" i="51"/>
  <c r="X660" i="51"/>
  <c r="X644" i="51"/>
  <c r="X628" i="51"/>
  <c r="X612" i="51"/>
  <c r="X596" i="51"/>
  <c r="X580" i="51"/>
  <c r="X564" i="51"/>
  <c r="X548" i="51"/>
  <c r="X532" i="51"/>
  <c r="X516" i="51"/>
  <c r="X500" i="51"/>
  <c r="X484" i="51"/>
  <c r="X468" i="51"/>
  <c r="X452" i="51"/>
  <c r="X436" i="51"/>
  <c r="X420" i="51"/>
  <c r="X404" i="51"/>
  <c r="X388" i="51"/>
  <c r="X372" i="51"/>
  <c r="X356" i="51"/>
  <c r="X340" i="51"/>
  <c r="X1451" i="51"/>
  <c r="X1419" i="51"/>
  <c r="X1387" i="51"/>
  <c r="X1355" i="51"/>
  <c r="X1323" i="51"/>
  <c r="X1291" i="51"/>
  <c r="X1259" i="51"/>
  <c r="X1227" i="51"/>
  <c r="X1195" i="51"/>
  <c r="X1163" i="51"/>
  <c r="X1466" i="51"/>
  <c r="X1434" i="51"/>
  <c r="X1402" i="51"/>
  <c r="X1370" i="51"/>
  <c r="X1338" i="51"/>
  <c r="X1306" i="51"/>
  <c r="X1274" i="51"/>
  <c r="X1242" i="51"/>
  <c r="X1210" i="51"/>
  <c r="X1178" i="51"/>
  <c r="X1146" i="51"/>
  <c r="X1114" i="51"/>
  <c r="X1082" i="51"/>
  <c r="X1050" i="51"/>
  <c r="X1018" i="51"/>
  <c r="X986" i="51"/>
  <c r="X954" i="51"/>
  <c r="X922" i="51"/>
  <c r="X890" i="51"/>
  <c r="X858" i="51"/>
  <c r="X826" i="51"/>
  <c r="X794" i="51"/>
  <c r="X1465" i="51"/>
  <c r="X1433" i="51"/>
  <c r="X1401" i="51"/>
  <c r="X1369" i="51"/>
  <c r="X1337" i="51"/>
  <c r="X1305" i="51"/>
  <c r="X1273" i="51"/>
  <c r="X1241" i="51"/>
  <c r="X1209" i="51"/>
  <c r="X1177" i="51"/>
  <c r="X1145" i="51"/>
  <c r="X1464" i="51"/>
  <c r="X1448" i="51"/>
  <c r="X1432" i="51"/>
  <c r="X1416" i="51"/>
  <c r="X1400" i="51"/>
  <c r="X1384" i="51"/>
  <c r="X1368" i="51"/>
  <c r="X1352" i="51"/>
  <c r="X1336" i="51"/>
  <c r="X1320" i="51"/>
  <c r="X1304" i="51"/>
  <c r="X1288" i="51"/>
  <c r="X1272" i="51"/>
  <c r="X1256" i="51"/>
  <c r="X1240" i="51"/>
  <c r="X1224" i="51"/>
  <c r="X1208" i="51"/>
  <c r="X1192" i="51"/>
  <c r="X1176" i="51"/>
  <c r="X1160" i="51"/>
  <c r="X1144" i="51"/>
  <c r="X1128" i="51"/>
  <c r="X1112" i="51"/>
  <c r="X1096" i="51"/>
  <c r="X1080" i="51"/>
  <c r="X1064" i="51"/>
  <c r="X1048" i="51"/>
  <c r="X1032" i="51"/>
  <c r="X1016" i="51"/>
  <c r="X1000" i="51"/>
  <c r="X984" i="51"/>
  <c r="X968" i="51"/>
  <c r="X952" i="51"/>
  <c r="X936" i="51"/>
  <c r="X920" i="51"/>
  <c r="X904" i="51"/>
  <c r="X888" i="51"/>
  <c r="X872" i="51"/>
  <c r="X856" i="51"/>
  <c r="X840" i="51"/>
  <c r="X824" i="51"/>
  <c r="X808" i="51"/>
  <c r="X792" i="51"/>
  <c r="X1127" i="51"/>
  <c r="X1095" i="51"/>
  <c r="X1063" i="51"/>
  <c r="X1031" i="51"/>
  <c r="X999" i="51"/>
  <c r="X967" i="51"/>
  <c r="X935" i="51"/>
  <c r="X903" i="51"/>
  <c r="X871" i="51"/>
  <c r="X839" i="51"/>
  <c r="X807" i="51"/>
  <c r="X779" i="51"/>
  <c r="X763" i="51"/>
  <c r="X747" i="51"/>
  <c r="X731" i="51"/>
  <c r="X715" i="51"/>
  <c r="X699" i="51"/>
  <c r="X683" i="51"/>
  <c r="X667" i="51"/>
  <c r="X651" i="51"/>
  <c r="X635" i="51"/>
  <c r="X619" i="51"/>
  <c r="X603" i="51"/>
  <c r="X587" i="51"/>
  <c r="X571" i="51"/>
  <c r="X555" i="51"/>
  <c r="X539" i="51"/>
  <c r="X523" i="51"/>
  <c r="X507" i="51"/>
  <c r="X491" i="51"/>
  <c r="X475" i="51"/>
  <c r="X459" i="51"/>
  <c r="X443" i="51"/>
  <c r="X427" i="51"/>
  <c r="X411" i="51"/>
  <c r="X395" i="51"/>
  <c r="X379" i="51"/>
  <c r="X363" i="51"/>
  <c r="X347" i="51"/>
  <c r="X331" i="51"/>
  <c r="X315" i="51"/>
  <c r="X299" i="51"/>
  <c r="X283" i="51"/>
  <c r="X267" i="51"/>
  <c r="X251" i="51"/>
  <c r="X235" i="51"/>
  <c r="X219" i="51"/>
  <c r="X203" i="51"/>
  <c r="X187" i="51"/>
  <c r="X171" i="51"/>
  <c r="X155" i="51"/>
  <c r="X139" i="51"/>
  <c r="X123" i="51"/>
  <c r="X107" i="51"/>
  <c r="X91" i="51"/>
  <c r="X75" i="51"/>
  <c r="X59" i="51"/>
  <c r="X43" i="51"/>
  <c r="X1113" i="51"/>
  <c r="X1081" i="51"/>
  <c r="X1049" i="51"/>
  <c r="X1017" i="51"/>
  <c r="X985" i="51"/>
  <c r="X953" i="51"/>
  <c r="X921" i="51"/>
  <c r="X889" i="51"/>
  <c r="X857" i="51"/>
  <c r="X825" i="51"/>
  <c r="X793" i="51"/>
  <c r="X770" i="51"/>
  <c r="X754" i="51"/>
  <c r="X738" i="51"/>
  <c r="X722" i="51"/>
  <c r="X706" i="51"/>
  <c r="X690" i="51"/>
  <c r="X674" i="51"/>
  <c r="X658" i="51"/>
  <c r="X642" i="51"/>
  <c r="X626" i="51"/>
  <c r="X610" i="51"/>
  <c r="X594" i="51"/>
  <c r="X578" i="51"/>
  <c r="X562" i="51"/>
  <c r="X546" i="51"/>
  <c r="X530" i="51"/>
  <c r="X514" i="51"/>
  <c r="X498" i="51"/>
  <c r="X482" i="51"/>
  <c r="X466" i="51"/>
  <c r="X450" i="51"/>
  <c r="X434" i="51"/>
  <c r="X418" i="51"/>
  <c r="X402" i="51"/>
  <c r="X386" i="51"/>
  <c r="X370" i="51"/>
  <c r="X354" i="51"/>
  <c r="X338" i="51"/>
  <c r="X322" i="51"/>
  <c r="X306" i="51"/>
  <c r="X290" i="51"/>
  <c r="X274" i="51"/>
  <c r="X258" i="51"/>
  <c r="X242" i="51"/>
  <c r="X226" i="51"/>
  <c r="X210" i="51"/>
  <c r="X194" i="51"/>
  <c r="X178" i="51"/>
  <c r="X162" i="51"/>
  <c r="X146" i="51"/>
  <c r="X130" i="51"/>
  <c r="X114" i="51"/>
  <c r="X98" i="51"/>
  <c r="X82" i="51"/>
  <c r="X66" i="51"/>
  <c r="X50" i="51"/>
  <c r="X1131" i="51"/>
  <c r="X1099" i="51"/>
  <c r="X1067" i="51"/>
  <c r="X1035" i="51"/>
  <c r="X1003" i="51"/>
  <c r="X971" i="51"/>
  <c r="X939" i="51"/>
  <c r="X907" i="51"/>
  <c r="X875" i="51"/>
  <c r="X843" i="51"/>
  <c r="X811" i="51"/>
  <c r="X786" i="51"/>
  <c r="X773" i="51"/>
  <c r="X757" i="51"/>
  <c r="X741" i="51"/>
  <c r="X725" i="51"/>
  <c r="X709" i="51"/>
  <c r="X693" i="51"/>
  <c r="X677" i="51"/>
  <c r="X661" i="51"/>
  <c r="X645" i="51"/>
  <c r="X629" i="51"/>
  <c r="X613" i="51"/>
  <c r="X597" i="51"/>
  <c r="X581" i="51"/>
  <c r="X565" i="51"/>
  <c r="X549" i="51"/>
  <c r="X533" i="51"/>
  <c r="X517" i="51"/>
  <c r="X501" i="51"/>
  <c r="X485" i="51"/>
  <c r="X469" i="51"/>
  <c r="X453" i="51"/>
  <c r="X437" i="51"/>
  <c r="X421" i="51"/>
  <c r="X405" i="51"/>
  <c r="X389" i="51"/>
  <c r="X373" i="51"/>
  <c r="X357" i="51"/>
  <c r="X341" i="51"/>
  <c r="X325" i="51"/>
  <c r="X309" i="51"/>
  <c r="X293" i="51"/>
  <c r="X277" i="51"/>
  <c r="X261" i="51"/>
  <c r="X245" i="51"/>
  <c r="X229" i="51"/>
  <c r="X213" i="51"/>
  <c r="X197" i="51"/>
  <c r="X181" i="51"/>
  <c r="X165" i="51"/>
  <c r="X149" i="51"/>
  <c r="X133" i="51"/>
  <c r="X117" i="51"/>
  <c r="X101" i="51"/>
  <c r="X85" i="51"/>
  <c r="X69" i="51"/>
  <c r="X53" i="51"/>
  <c r="X1133" i="51"/>
  <c r="X1101" i="51"/>
  <c r="X1069" i="51"/>
  <c r="X1037" i="51"/>
  <c r="X1005" i="51"/>
  <c r="X973" i="51"/>
  <c r="X941" i="51"/>
  <c r="X909" i="51"/>
  <c r="X877" i="51"/>
  <c r="X845" i="51"/>
  <c r="X813" i="51"/>
  <c r="X784" i="51"/>
  <c r="X768" i="51"/>
  <c r="X752" i="51"/>
  <c r="X736" i="51"/>
  <c r="X720" i="51"/>
  <c r="X704" i="51"/>
  <c r="X688" i="51"/>
  <c r="X672" i="51"/>
  <c r="X656" i="51"/>
  <c r="X640" i="51"/>
  <c r="X624" i="51"/>
  <c r="X608" i="51"/>
  <c r="X592" i="51"/>
  <c r="X576" i="51"/>
  <c r="X560" i="51"/>
  <c r="X544" i="51"/>
  <c r="X528" i="51"/>
  <c r="X512" i="51"/>
  <c r="X496" i="51"/>
  <c r="X480" i="51"/>
  <c r="X464" i="51"/>
  <c r="X448" i="51"/>
  <c r="X432" i="51"/>
  <c r="X416" i="51"/>
  <c r="X400" i="51"/>
  <c r="X384" i="51"/>
  <c r="X368" i="51"/>
  <c r="X352" i="51"/>
  <c r="X336" i="51"/>
  <c r="X1447" i="51"/>
  <c r="X1383" i="51"/>
  <c r="X1319" i="51"/>
  <c r="X1255" i="51"/>
  <c r="X1191" i="51"/>
  <c r="X1462" i="51"/>
  <c r="X1398" i="51"/>
  <c r="X1334" i="51"/>
  <c r="X1270" i="51"/>
  <c r="X1206" i="51"/>
  <c r="X1142" i="51"/>
  <c r="X1078" i="51"/>
  <c r="X1014" i="51"/>
  <c r="X950" i="51"/>
  <c r="X886" i="51"/>
  <c r="X822" i="51"/>
  <c r="X1461" i="51"/>
  <c r="X1397" i="51"/>
  <c r="X1333" i="51"/>
  <c r="X1269" i="51"/>
  <c r="X1205" i="51"/>
  <c r="X1480" i="51"/>
  <c r="X1444" i="51"/>
  <c r="X1412" i="51"/>
  <c r="X1380" i="51"/>
  <c r="X1348" i="51"/>
  <c r="X1316" i="51"/>
  <c r="X1284" i="51"/>
  <c r="X1252" i="51"/>
  <c r="X1220" i="51"/>
  <c r="X1188" i="51"/>
  <c r="X1156" i="51"/>
  <c r="X1124" i="51"/>
  <c r="X1092" i="51"/>
  <c r="X1060" i="51"/>
  <c r="X1028" i="51"/>
  <c r="X996" i="51"/>
  <c r="X964" i="51"/>
  <c r="X932" i="51"/>
  <c r="X900" i="51"/>
  <c r="X868" i="51"/>
  <c r="X836" i="51"/>
  <c r="X804" i="51"/>
  <c r="X1119" i="51"/>
  <c r="X1055" i="51"/>
  <c r="X991" i="51"/>
  <c r="X927" i="51"/>
  <c r="X863" i="51"/>
  <c r="X799" i="51"/>
  <c r="X759" i="51"/>
  <c r="X727" i="51"/>
  <c r="X695" i="51"/>
  <c r="X663" i="51"/>
  <c r="X631" i="51"/>
  <c r="X599" i="51"/>
  <c r="X567" i="51"/>
  <c r="X535" i="51"/>
  <c r="X503" i="51"/>
  <c r="X471" i="51"/>
  <c r="X439" i="51"/>
  <c r="X407" i="51"/>
  <c r="X375" i="51"/>
  <c r="X343" i="51"/>
  <c r="X311" i="51"/>
  <c r="X279" i="51"/>
  <c r="X247" i="51"/>
  <c r="X215" i="51"/>
  <c r="X183" i="51"/>
  <c r="X151" i="51"/>
  <c r="X119" i="51"/>
  <c r="X87" i="51"/>
  <c r="X55" i="51"/>
  <c r="X1105" i="51"/>
  <c r="X1041" i="51"/>
  <c r="X977" i="51"/>
  <c r="X913" i="51"/>
  <c r="X849" i="51"/>
  <c r="X782" i="51"/>
  <c r="X750" i="51"/>
  <c r="X718" i="51"/>
  <c r="X686" i="51"/>
  <c r="X654" i="51"/>
  <c r="X622" i="51"/>
  <c r="X590" i="51"/>
  <c r="X558" i="51"/>
  <c r="X526" i="51"/>
  <c r="X494" i="51"/>
  <c r="X462" i="51"/>
  <c r="X430" i="51"/>
  <c r="X398" i="51"/>
  <c r="X366" i="51"/>
  <c r="X334" i="51"/>
  <c r="X302" i="51"/>
  <c r="X270" i="51"/>
  <c r="X238" i="51"/>
  <c r="X206" i="51"/>
  <c r="X174" i="51"/>
  <c r="X142" i="51"/>
  <c r="X110" i="51"/>
  <c r="X78" i="51"/>
  <c r="X46" i="51"/>
  <c r="X1091" i="51"/>
  <c r="X1027" i="51"/>
  <c r="X963" i="51"/>
  <c r="X899" i="51"/>
  <c r="X835" i="51"/>
  <c r="X785" i="51"/>
  <c r="X753" i="51"/>
  <c r="X721" i="51"/>
  <c r="X689" i="51"/>
  <c r="X657" i="51"/>
  <c r="X625" i="51"/>
  <c r="X593" i="51"/>
  <c r="X561" i="51"/>
  <c r="X529" i="51"/>
  <c r="X497" i="51"/>
  <c r="X465" i="51"/>
  <c r="X433" i="51"/>
  <c r="X401" i="51"/>
  <c r="X369" i="51"/>
  <c r="X337" i="51"/>
  <c r="X305" i="51"/>
  <c r="X273" i="51"/>
  <c r="X241" i="51"/>
  <c r="X209" i="51"/>
  <c r="X177" i="51"/>
  <c r="X145" i="51"/>
  <c r="X113" i="51"/>
  <c r="X81" i="51"/>
  <c r="X49" i="51"/>
  <c r="X1093" i="51"/>
  <c r="X1029" i="51"/>
  <c r="X965" i="51"/>
  <c r="X901" i="51"/>
  <c r="X837" i="51"/>
  <c r="X780" i="51"/>
  <c r="X748" i="51"/>
  <c r="X716" i="51"/>
  <c r="X684" i="51"/>
  <c r="X652" i="51"/>
  <c r="X620" i="51"/>
  <c r="X588" i="51"/>
  <c r="X556" i="51"/>
  <c r="X524" i="51"/>
  <c r="X492" i="51"/>
  <c r="X460" i="51"/>
  <c r="X428" i="51"/>
  <c r="X396" i="51"/>
  <c r="X364" i="51"/>
  <c r="X332" i="51"/>
  <c r="X316" i="51"/>
  <c r="X300" i="51"/>
  <c r="X284" i="51"/>
  <c r="X268" i="51"/>
  <c r="X252" i="51"/>
  <c r="X236" i="51"/>
  <c r="X220" i="51"/>
  <c r="X204" i="51"/>
  <c r="X188" i="51"/>
  <c r="X172" i="51"/>
  <c r="X156" i="51"/>
  <c r="X140" i="51"/>
  <c r="X124" i="51"/>
  <c r="X108" i="51"/>
  <c r="X92" i="51"/>
  <c r="X76" i="51"/>
  <c r="X60" i="51"/>
  <c r="X44" i="51"/>
  <c r="X1435" i="51"/>
  <c r="X1371" i="51"/>
  <c r="X1307" i="51"/>
  <c r="X1243" i="51"/>
  <c r="X1179" i="51"/>
  <c r="X1450" i="51"/>
  <c r="X1386" i="51"/>
  <c r="X1322" i="51"/>
  <c r="X1258" i="51"/>
  <c r="X1194" i="51"/>
  <c r="X1130" i="51"/>
  <c r="X1066" i="51"/>
  <c r="X1002" i="51"/>
  <c r="X938" i="51"/>
  <c r="X874" i="51"/>
  <c r="X810" i="51"/>
  <c r="X1449" i="51"/>
  <c r="X1385" i="51"/>
  <c r="X1321" i="51"/>
  <c r="X1257" i="51"/>
  <c r="X1193" i="51"/>
  <c r="X1472" i="51"/>
  <c r="X1440" i="51"/>
  <c r="X1408" i="51"/>
  <c r="X1376" i="51"/>
  <c r="X1344" i="51"/>
  <c r="X1312" i="51"/>
  <c r="X1280" i="51"/>
  <c r="X1248" i="51"/>
  <c r="X1216" i="51"/>
  <c r="X1184" i="51"/>
  <c r="X1152" i="51"/>
  <c r="X1120" i="51"/>
  <c r="X1088" i="51"/>
  <c r="X1056" i="51"/>
  <c r="X1024" i="51"/>
  <c r="X992" i="51"/>
  <c r="X960" i="51"/>
  <c r="X928" i="51"/>
  <c r="X896" i="51"/>
  <c r="X864" i="51"/>
  <c r="X832" i="51"/>
  <c r="X800" i="51"/>
  <c r="X1111" i="51"/>
  <c r="X1047" i="51"/>
  <c r="X983" i="51"/>
  <c r="X919" i="51"/>
  <c r="X855" i="51"/>
  <c r="X791" i="51"/>
  <c r="X755" i="51"/>
  <c r="X723" i="51"/>
  <c r="X691" i="51"/>
  <c r="X659" i="51"/>
  <c r="X627" i="51"/>
  <c r="X595" i="51"/>
  <c r="X563" i="51"/>
  <c r="X531" i="51"/>
  <c r="X499" i="51"/>
  <c r="X467" i="51"/>
  <c r="X435" i="51"/>
  <c r="X403" i="51"/>
  <c r="X371" i="51"/>
  <c r="X339" i="51"/>
  <c r="X307" i="51"/>
  <c r="X275" i="51"/>
  <c r="X243" i="51"/>
  <c r="X211" i="51"/>
  <c r="X179" i="51"/>
  <c r="X147" i="51"/>
  <c r="X115" i="51"/>
  <c r="X83" i="51"/>
  <c r="X51" i="51"/>
  <c r="X1097" i="51"/>
  <c r="X1033" i="51"/>
  <c r="X969" i="51"/>
  <c r="X905" i="51"/>
  <c r="X841" i="51"/>
  <c r="X778" i="51"/>
  <c r="X746" i="51"/>
  <c r="X714" i="51"/>
  <c r="X682" i="51"/>
  <c r="X650" i="51"/>
  <c r="X618" i="51"/>
  <c r="X586" i="51"/>
  <c r="X554" i="51"/>
  <c r="X522" i="51"/>
  <c r="X490" i="51"/>
  <c r="X458" i="51"/>
  <c r="X426" i="51"/>
  <c r="X394" i="51"/>
  <c r="X362" i="51"/>
  <c r="X330" i="51"/>
  <c r="X298" i="51"/>
  <c r="X266" i="51"/>
  <c r="X234" i="51"/>
  <c r="X202" i="51"/>
  <c r="X170" i="51"/>
  <c r="X138" i="51"/>
  <c r="X106" i="51"/>
  <c r="X74" i="51"/>
  <c r="X1083" i="51"/>
  <c r="X1019" i="51"/>
  <c r="X955" i="51"/>
  <c r="X891" i="51"/>
  <c r="X827" i="51"/>
  <c r="X781" i="51"/>
  <c r="X749" i="51"/>
  <c r="X717" i="51"/>
  <c r="X685" i="51"/>
  <c r="X653" i="51"/>
  <c r="X621" i="51"/>
  <c r="X589" i="51"/>
  <c r="X557" i="51"/>
  <c r="X525" i="51"/>
  <c r="X493" i="51"/>
  <c r="X461" i="51"/>
  <c r="X429" i="51"/>
  <c r="X397" i="51"/>
  <c r="X365" i="51"/>
  <c r="X333" i="51"/>
  <c r="X301" i="51"/>
  <c r="X269" i="51"/>
  <c r="X237" i="51"/>
  <c r="X205" i="51"/>
  <c r="X173" i="51"/>
  <c r="X141" i="51"/>
  <c r="X109" i="51"/>
  <c r="X77" i="51"/>
  <c r="X45" i="51"/>
  <c r="X1085" i="51"/>
  <c r="X1021" i="51"/>
  <c r="X957" i="51"/>
  <c r="X893" i="51"/>
  <c r="X829" i="51"/>
  <c r="X776" i="51"/>
  <c r="X744" i="51"/>
  <c r="X712" i="51"/>
  <c r="X680" i="51"/>
  <c r="X648" i="51"/>
  <c r="X616" i="51"/>
  <c r="X584" i="51"/>
  <c r="X552" i="51"/>
  <c r="X520" i="51"/>
  <c r="X488" i="51"/>
  <c r="X456" i="51"/>
  <c r="X424" i="51"/>
  <c r="X392" i="51"/>
  <c r="X360" i="51"/>
  <c r="X328" i="51"/>
  <c r="X312" i="51"/>
  <c r="X296" i="51"/>
  <c r="X280" i="51"/>
  <c r="X264" i="51"/>
  <c r="X248" i="51"/>
  <c r="X232" i="51"/>
  <c r="X216" i="51"/>
  <c r="X200" i="51"/>
  <c r="X184" i="51"/>
  <c r="X168" i="51"/>
  <c r="X152" i="51"/>
  <c r="X136" i="51"/>
  <c r="X120" i="51"/>
  <c r="X104" i="51"/>
  <c r="X88" i="51"/>
  <c r="X72" i="51"/>
  <c r="X56" i="51"/>
  <c r="X1351" i="51"/>
  <c r="X1223" i="51"/>
  <c r="X1430" i="51"/>
  <c r="X1302" i="51"/>
  <c r="X1174" i="51"/>
  <c r="X1046" i="51"/>
  <c r="X918" i="51"/>
  <c r="X790" i="51"/>
  <c r="X1365" i="51"/>
  <c r="X1237" i="51"/>
  <c r="X1460" i="51"/>
  <c r="X1396" i="51"/>
  <c r="X1332" i="51"/>
  <c r="X1268" i="51"/>
  <c r="X1204" i="51"/>
  <c r="X1140" i="51"/>
  <c r="X1076" i="51"/>
  <c r="X1012" i="51"/>
  <c r="X948" i="51"/>
  <c r="X884" i="51"/>
  <c r="X820" i="51"/>
  <c r="X1087" i="51"/>
  <c r="X959" i="51"/>
  <c r="X831" i="51"/>
  <c r="X743" i="51"/>
  <c r="X679" i="51"/>
  <c r="X615" i="51"/>
  <c r="X551" i="51"/>
  <c r="X487" i="51"/>
  <c r="X423" i="51"/>
  <c r="X359" i="51"/>
  <c r="X295" i="51"/>
  <c r="X231" i="51"/>
  <c r="X167" i="51"/>
  <c r="X103" i="51"/>
  <c r="X1137" i="51"/>
  <c r="X1009" i="51"/>
  <c r="X881" i="51"/>
  <c r="X766" i="51"/>
  <c r="X702" i="51"/>
  <c r="X638" i="51"/>
  <c r="X574" i="51"/>
  <c r="X510" i="51"/>
  <c r="X446" i="51"/>
  <c r="X382" i="51"/>
  <c r="X318" i="51"/>
  <c r="X254" i="51"/>
  <c r="X190" i="51"/>
  <c r="X126" i="51"/>
  <c r="X62" i="51"/>
  <c r="X1059" i="51"/>
  <c r="X931" i="51"/>
  <c r="X803" i="51"/>
  <c r="X737" i="51"/>
  <c r="X673" i="51"/>
  <c r="X609" i="51"/>
  <c r="X545" i="51"/>
  <c r="X481" i="51"/>
  <c r="X417" i="51"/>
  <c r="X353" i="51"/>
  <c r="X289" i="51"/>
  <c r="X225" i="51"/>
  <c r="X161" i="51"/>
  <c r="X97" i="51"/>
  <c r="X1125" i="51"/>
  <c r="X997" i="51"/>
  <c r="X869" i="51"/>
  <c r="X764" i="51"/>
  <c r="X700" i="51"/>
  <c r="X636" i="51"/>
  <c r="X572" i="51"/>
  <c r="X508" i="51"/>
  <c r="X444" i="51"/>
  <c r="X380" i="51"/>
  <c r="X324" i="51"/>
  <c r="X292" i="51"/>
  <c r="X260" i="51"/>
  <c r="X228" i="51"/>
  <c r="X196" i="51"/>
  <c r="X164" i="51"/>
  <c r="X132" i="51"/>
  <c r="X100" i="51"/>
  <c r="X68" i="51"/>
  <c r="X1467" i="51"/>
  <c r="X1339" i="51"/>
  <c r="X1211" i="51"/>
  <c r="X1418" i="51"/>
  <c r="X1290" i="51"/>
  <c r="X1162" i="51"/>
  <c r="X1034" i="51"/>
  <c r="X906" i="51"/>
  <c r="X1481" i="51"/>
  <c r="X1353" i="51"/>
  <c r="X1225" i="51"/>
  <c r="X1456" i="51"/>
  <c r="X1392" i="51"/>
  <c r="X1328" i="51"/>
  <c r="X1264" i="51"/>
  <c r="X1200" i="51"/>
  <c r="X1136" i="51"/>
  <c r="X1072" i="51"/>
  <c r="X1008" i="51"/>
  <c r="X944" i="51"/>
  <c r="X880" i="51"/>
  <c r="X816" i="51"/>
  <c r="X1079" i="51"/>
  <c r="X951" i="51"/>
  <c r="X823" i="51"/>
  <c r="X739" i="51"/>
  <c r="X675" i="51"/>
  <c r="X611" i="51"/>
  <c r="X547" i="51"/>
  <c r="X483" i="51"/>
  <c r="X419" i="51"/>
  <c r="X355" i="51"/>
  <c r="X291" i="51"/>
  <c r="X227" i="51"/>
  <c r="X163" i="51"/>
  <c r="X99" i="51"/>
  <c r="X1129" i="51"/>
  <c r="X1001" i="51"/>
  <c r="X873" i="51"/>
  <c r="X762" i="51"/>
  <c r="X698" i="51"/>
  <c r="X634" i="51"/>
  <c r="X570" i="51"/>
  <c r="X506" i="51"/>
  <c r="X442" i="51"/>
  <c r="X378" i="51"/>
  <c r="X314" i="51"/>
  <c r="X250" i="51"/>
  <c r="X186" i="51"/>
  <c r="X122" i="51"/>
  <c r="X58" i="51"/>
  <c r="X1051" i="51"/>
  <c r="X923" i="51"/>
  <c r="X795" i="51"/>
  <c r="X733" i="51"/>
  <c r="X669" i="51"/>
  <c r="X605" i="51"/>
  <c r="X541" i="51"/>
  <c r="X477" i="51"/>
  <c r="X413" i="51"/>
  <c r="X349" i="51"/>
  <c r="X285" i="51"/>
  <c r="X221" i="51"/>
  <c r="X157" i="51"/>
  <c r="X93" i="51"/>
  <c r="X1117" i="51"/>
  <c r="X989" i="51"/>
  <c r="X861" i="51"/>
  <c r="X760" i="51"/>
  <c r="X696" i="51"/>
  <c r="X632" i="51"/>
  <c r="X568" i="51"/>
  <c r="X504" i="51"/>
  <c r="X440" i="51"/>
  <c r="X376" i="51"/>
  <c r="X320" i="51"/>
  <c r="X288" i="51"/>
  <c r="X256" i="51"/>
  <c r="X224" i="51"/>
  <c r="X192" i="51"/>
  <c r="X160" i="51"/>
  <c r="X128" i="51"/>
  <c r="X96" i="51"/>
  <c r="X64" i="51"/>
  <c r="X1415" i="51"/>
  <c r="X1287" i="51"/>
  <c r="X1159" i="51"/>
  <c r="X1366" i="51"/>
  <c r="X1238" i="51"/>
  <c r="X1110" i="51"/>
  <c r="X982" i="51"/>
  <c r="X854" i="51"/>
  <c r="X1429" i="51"/>
  <c r="X1301" i="51"/>
  <c r="X1173" i="51"/>
  <c r="X1428" i="51"/>
  <c r="X1364" i="51"/>
  <c r="X1300" i="51"/>
  <c r="X1236" i="51"/>
  <c r="X1172" i="51"/>
  <c r="X1108" i="51"/>
  <c r="X1044" i="51"/>
  <c r="X980" i="51"/>
  <c r="X916" i="51"/>
  <c r="X852" i="51"/>
  <c r="X788" i="51"/>
  <c r="X1023" i="51"/>
  <c r="X895" i="51"/>
  <c r="X775" i="51"/>
  <c r="X711" i="51"/>
  <c r="X647" i="51"/>
  <c r="X583" i="51"/>
  <c r="X519" i="51"/>
  <c r="X455" i="51"/>
  <c r="X391" i="51"/>
  <c r="X327" i="51"/>
  <c r="X263" i="51"/>
  <c r="X199" i="51"/>
  <c r="X135" i="51"/>
  <c r="X1073" i="51"/>
  <c r="X945" i="51"/>
  <c r="X817" i="51"/>
  <c r="X734" i="51"/>
  <c r="X670" i="51"/>
  <c r="X606" i="51"/>
  <c r="X542" i="51"/>
  <c r="X478" i="51"/>
  <c r="X414" i="51"/>
  <c r="X350" i="51"/>
  <c r="X286" i="51"/>
  <c r="X222" i="51"/>
  <c r="X158" i="51"/>
  <c r="X94" i="51"/>
  <c r="X1123" i="51"/>
  <c r="X995" i="51"/>
  <c r="X867" i="51"/>
  <c r="X769" i="51"/>
  <c r="X705" i="51"/>
  <c r="X641" i="51"/>
  <c r="X577" i="51"/>
  <c r="X513" i="51"/>
  <c r="X449" i="51"/>
  <c r="X385" i="51"/>
  <c r="X321" i="51"/>
  <c r="X257" i="51"/>
  <c r="X193" i="51"/>
  <c r="X129" i="51"/>
  <c r="X65" i="51"/>
  <c r="X1061" i="51"/>
  <c r="X933" i="51"/>
  <c r="X805" i="51"/>
  <c r="X732" i="51"/>
  <c r="X668" i="51"/>
  <c r="X604" i="51"/>
  <c r="X540" i="51"/>
  <c r="X476" i="51"/>
  <c r="X412" i="51"/>
  <c r="X348" i="51"/>
  <c r="X308" i="51"/>
  <c r="X276" i="51"/>
  <c r="X244" i="51"/>
  <c r="X212" i="51"/>
  <c r="X180" i="51"/>
  <c r="X148" i="51"/>
  <c r="X116" i="51"/>
  <c r="X84" i="51"/>
  <c r="X52" i="51"/>
  <c r="X112" i="51"/>
  <c r="X240" i="51"/>
  <c r="X408" i="51"/>
  <c r="X664" i="51"/>
  <c r="X1053" i="51"/>
  <c r="X253" i="51"/>
  <c r="X509" i="51"/>
  <c r="X765" i="51"/>
  <c r="X90" i="51"/>
  <c r="X346" i="51"/>
  <c r="X602" i="51"/>
  <c r="X937" i="51"/>
  <c r="X195" i="51"/>
  <c r="X451" i="51"/>
  <c r="X707" i="51"/>
  <c r="X1143" i="51"/>
  <c r="X1040" i="51"/>
  <c r="X1296" i="51"/>
  <c r="X1289" i="51"/>
  <c r="X1098" i="51"/>
  <c r="X1275" i="51"/>
  <c r="X144" i="51"/>
  <c r="X272" i="51"/>
  <c r="X472" i="51"/>
  <c r="X728" i="51"/>
  <c r="X61" i="51"/>
  <c r="X317" i="51"/>
  <c r="X573" i="51"/>
  <c r="X859" i="51"/>
  <c r="X154" i="51"/>
  <c r="X410" i="51"/>
  <c r="X666" i="51"/>
  <c r="X1065" i="51"/>
  <c r="X259" i="51"/>
  <c r="X515" i="51"/>
  <c r="X771" i="51"/>
  <c r="X848" i="51"/>
  <c r="X1104" i="51"/>
  <c r="X1360" i="51"/>
  <c r="X1417" i="51"/>
  <c r="X1226" i="51"/>
  <c r="X1403" i="51"/>
  <c r="X48" i="51"/>
  <c r="X176" i="51"/>
  <c r="X304" i="51"/>
  <c r="X536" i="51"/>
  <c r="X797" i="51"/>
  <c r="X125" i="51"/>
  <c r="X381" i="51"/>
  <c r="X637" i="51"/>
  <c r="X987" i="51"/>
  <c r="X218" i="51"/>
  <c r="X474" i="51"/>
  <c r="X730" i="51"/>
  <c r="X67" i="51"/>
  <c r="X323" i="51"/>
  <c r="X579" i="51"/>
  <c r="X887" i="51"/>
  <c r="X912" i="51"/>
  <c r="X1168" i="51"/>
  <c r="X1424" i="51"/>
  <c r="X842" i="51"/>
  <c r="X1354" i="51"/>
  <c r="W71" i="51" l="1"/>
  <c r="Y71" i="51" s="1"/>
  <c r="W1483" i="56"/>
  <c r="Y1483" i="56" s="1"/>
  <c r="W1467" i="56"/>
  <c r="Y1467" i="56" s="1"/>
  <c r="W1451" i="56"/>
  <c r="Y1451" i="56" s="1"/>
  <c r="W1403" i="56"/>
  <c r="Y1403" i="56" s="1"/>
  <c r="W1355" i="56"/>
  <c r="Y1355" i="56" s="1"/>
  <c r="W1339" i="56"/>
  <c r="Y1339" i="56" s="1"/>
  <c r="W1323" i="56"/>
  <c r="Y1323" i="56" s="1"/>
  <c r="W1307" i="56"/>
  <c r="Y1307" i="56" s="1"/>
  <c r="W1291" i="56"/>
  <c r="Y1291" i="56" s="1"/>
  <c r="W1275" i="56"/>
  <c r="Y1275" i="56" s="1"/>
  <c r="W1442" i="56"/>
  <c r="Y1442" i="56" s="1"/>
  <c r="W1426" i="56"/>
  <c r="Y1426" i="56" s="1"/>
  <c r="W1410" i="56"/>
  <c r="Y1410" i="56" s="1"/>
  <c r="W1394" i="56"/>
  <c r="Y1394" i="56" s="1"/>
  <c r="W1378" i="56"/>
  <c r="Y1378" i="56" s="1"/>
  <c r="W1362" i="56"/>
  <c r="Y1362" i="56" s="1"/>
  <c r="W1346" i="56"/>
  <c r="Y1346" i="56" s="1"/>
  <c r="W1330" i="56"/>
  <c r="Y1330" i="56" s="1"/>
  <c r="W1314" i="56"/>
  <c r="Y1314" i="56" s="1"/>
  <c r="W1298" i="56"/>
  <c r="Y1298" i="56" s="1"/>
  <c r="W1282" i="56"/>
  <c r="Y1282" i="56" s="1"/>
  <c r="W1477" i="56"/>
  <c r="Y1477" i="56" s="1"/>
  <c r="W1461" i="56"/>
  <c r="Y1461" i="56" s="1"/>
  <c r="W1445" i="56"/>
  <c r="Y1445" i="56" s="1"/>
  <c r="W1429" i="56"/>
  <c r="Y1429" i="56" s="1"/>
  <c r="W1413" i="56"/>
  <c r="Y1413" i="56" s="1"/>
  <c r="W1397" i="56"/>
  <c r="Y1397" i="56" s="1"/>
  <c r="W1381" i="56"/>
  <c r="Y1381" i="56" s="1"/>
  <c r="W1365" i="56"/>
  <c r="Y1365" i="56" s="1"/>
  <c r="W1480" i="56"/>
  <c r="Y1480" i="56" s="1"/>
  <c r="W1464" i="56"/>
  <c r="Y1464" i="56" s="1"/>
  <c r="W1448" i="56"/>
  <c r="Y1448" i="56" s="1"/>
  <c r="W1400" i="56"/>
  <c r="Y1400" i="56" s="1"/>
  <c r="W1352" i="56"/>
  <c r="Y1352" i="56" s="1"/>
  <c r="W1336" i="56"/>
  <c r="Y1336" i="56" s="1"/>
  <c r="W1320" i="56"/>
  <c r="Y1320" i="56" s="1"/>
  <c r="W1304" i="56"/>
  <c r="Y1304" i="56" s="1"/>
  <c r="W1288" i="56"/>
  <c r="Y1288" i="56" s="1"/>
  <c r="W1268" i="56"/>
  <c r="Y1268" i="56" s="1"/>
  <c r="W1252" i="56"/>
  <c r="Y1252" i="56" s="1"/>
  <c r="W1236" i="56"/>
  <c r="Y1236" i="56" s="1"/>
  <c r="W1220" i="56"/>
  <c r="Y1220" i="56" s="1"/>
  <c r="W1204" i="56"/>
  <c r="Y1204" i="56" s="1"/>
  <c r="W1188" i="56"/>
  <c r="Y1188" i="56" s="1"/>
  <c r="W1140" i="56"/>
  <c r="Y1140" i="56" s="1"/>
  <c r="W1092" i="56"/>
  <c r="Y1092" i="56" s="1"/>
  <c r="W1076" i="56"/>
  <c r="Y1076" i="56" s="1"/>
  <c r="W1060" i="56"/>
  <c r="Y1060" i="56" s="1"/>
  <c r="W1044" i="56"/>
  <c r="Y1044" i="56" s="1"/>
  <c r="W1028" i="56"/>
  <c r="Y1028" i="56" s="1"/>
  <c r="W1012" i="56"/>
  <c r="Y1012" i="56" s="1"/>
  <c r="W996" i="56"/>
  <c r="Y996" i="56" s="1"/>
  <c r="W980" i="56"/>
  <c r="Y980" i="56" s="1"/>
  <c r="W964" i="56"/>
  <c r="Y964" i="56" s="1"/>
  <c r="W948" i="56"/>
  <c r="Y948" i="56" s="1"/>
  <c r="W932" i="56"/>
  <c r="Y932" i="56" s="1"/>
  <c r="W836" i="56"/>
  <c r="Y836" i="56" s="1"/>
  <c r="W820" i="56"/>
  <c r="Y820" i="56" s="1"/>
  <c r="W804" i="56"/>
  <c r="Y804" i="56" s="1"/>
  <c r="W788" i="56"/>
  <c r="Y788" i="56" s="1"/>
  <c r="W772" i="56"/>
  <c r="Y772" i="56" s="1"/>
  <c r="W756" i="56"/>
  <c r="Y756" i="56" s="1"/>
  <c r="W740" i="56"/>
  <c r="Y740" i="56" s="1"/>
  <c r="W724" i="56"/>
  <c r="Y724" i="56" s="1"/>
  <c r="W708" i="56"/>
  <c r="Y708" i="56" s="1"/>
  <c r="W692" i="56"/>
  <c r="Y692" i="56" s="1"/>
  <c r="W676" i="56"/>
  <c r="Y676" i="56" s="1"/>
  <c r="W628" i="56"/>
  <c r="Y628" i="56" s="1"/>
  <c r="W580" i="56"/>
  <c r="Y580" i="56" s="1"/>
  <c r="W564" i="56"/>
  <c r="Y564" i="56" s="1"/>
  <c r="W548" i="56"/>
  <c r="Y548" i="56" s="1"/>
  <c r="W532" i="56"/>
  <c r="Y532" i="56" s="1"/>
  <c r="W516" i="56"/>
  <c r="Y516" i="56" s="1"/>
  <c r="W500" i="56"/>
  <c r="Y500" i="56" s="1"/>
  <c r="W484" i="56"/>
  <c r="Y484" i="56" s="1"/>
  <c r="W468" i="56"/>
  <c r="Y468" i="56" s="1"/>
  <c r="W452" i="56"/>
  <c r="Y452" i="56" s="1"/>
  <c r="W436" i="56"/>
  <c r="Y436" i="56" s="1"/>
  <c r="W420" i="56"/>
  <c r="Y420" i="56" s="1"/>
  <c r="W1243" i="56"/>
  <c r="Y1243" i="56" s="1"/>
  <c r="W1179" i="56"/>
  <c r="Y1179" i="56" s="1"/>
  <c r="W1163" i="56"/>
  <c r="Y1163" i="56" s="1"/>
  <c r="W1147" i="56"/>
  <c r="Y1147" i="56" s="1"/>
  <c r="W1131" i="56"/>
  <c r="Y1131" i="56" s="1"/>
  <c r="W1115" i="56"/>
  <c r="Y1115" i="56" s="1"/>
  <c r="W1099" i="56"/>
  <c r="Y1099" i="56" s="1"/>
  <c r="W1083" i="56"/>
  <c r="Y1083" i="56" s="1"/>
  <c r="W1067" i="56"/>
  <c r="Y1067" i="56" s="1"/>
  <c r="W1051" i="56"/>
  <c r="Y1051" i="56" s="1"/>
  <c r="W1035" i="56"/>
  <c r="Y1035" i="56" s="1"/>
  <c r="W987" i="56"/>
  <c r="Y987" i="56" s="1"/>
  <c r="W923" i="56"/>
  <c r="Y923" i="56" s="1"/>
  <c r="W907" i="56"/>
  <c r="Y907" i="56" s="1"/>
  <c r="W891" i="56"/>
  <c r="Y891" i="56" s="1"/>
  <c r="W875" i="56"/>
  <c r="Y875" i="56" s="1"/>
  <c r="W859" i="56"/>
  <c r="Y859" i="56" s="1"/>
  <c r="W843" i="56"/>
  <c r="Y843" i="56" s="1"/>
  <c r="W827" i="56"/>
  <c r="Y827" i="56" s="1"/>
  <c r="W811" i="56"/>
  <c r="Y811" i="56" s="1"/>
  <c r="W795" i="56"/>
  <c r="Y795" i="56" s="1"/>
  <c r="W779" i="56"/>
  <c r="Y779" i="56" s="1"/>
  <c r="W731" i="56"/>
  <c r="Y731" i="56" s="1"/>
  <c r="W683" i="56"/>
  <c r="Y683" i="56" s="1"/>
  <c r="W667" i="56"/>
  <c r="Y667" i="56" s="1"/>
  <c r="W651" i="56"/>
  <c r="Y651" i="56" s="1"/>
  <c r="W635" i="56"/>
  <c r="Y635" i="56" s="1"/>
  <c r="W619" i="56"/>
  <c r="Y619" i="56" s="1"/>
  <c r="W603" i="56"/>
  <c r="Y603" i="56" s="1"/>
  <c r="W587" i="56"/>
  <c r="Y587" i="56" s="1"/>
  <c r="W571" i="56"/>
  <c r="Y571" i="56" s="1"/>
  <c r="W555" i="56"/>
  <c r="Y555" i="56" s="1"/>
  <c r="W539" i="56"/>
  <c r="Y539" i="56" s="1"/>
  <c r="W523" i="56"/>
  <c r="Y523" i="56" s="1"/>
  <c r="W475" i="56"/>
  <c r="Y475" i="56" s="1"/>
  <c r="W411" i="56"/>
  <c r="Y411" i="56" s="1"/>
  <c r="W1262" i="56"/>
  <c r="Y1262" i="56" s="1"/>
  <c r="W1246" i="56"/>
  <c r="Y1246" i="56" s="1"/>
  <c r="W1230" i="56"/>
  <c r="Y1230" i="56" s="1"/>
  <c r="W1214" i="56"/>
  <c r="Y1214" i="56" s="1"/>
  <c r="W1198" i="56"/>
  <c r="Y1198" i="56" s="1"/>
  <c r="W1182" i="56"/>
  <c r="Y1182" i="56" s="1"/>
  <c r="W1166" i="56"/>
  <c r="Y1166" i="56" s="1"/>
  <c r="W1150" i="56"/>
  <c r="Y1150" i="56" s="1"/>
  <c r="W1134" i="56"/>
  <c r="Y1134" i="56" s="1"/>
  <c r="W1038" i="56"/>
  <c r="Y1038" i="56" s="1"/>
  <c r="W1022" i="56"/>
  <c r="Y1022" i="56" s="1"/>
  <c r="W1006" i="56"/>
  <c r="Y1006" i="56" s="1"/>
  <c r="W990" i="56"/>
  <c r="Y990" i="56" s="1"/>
  <c r="W974" i="56"/>
  <c r="Y974" i="56" s="1"/>
  <c r="W958" i="56"/>
  <c r="Y958" i="56" s="1"/>
  <c r="W942" i="56"/>
  <c r="Y942" i="56" s="1"/>
  <c r="W926" i="56"/>
  <c r="Y926" i="56" s="1"/>
  <c r="W910" i="56"/>
  <c r="Y910" i="56" s="1"/>
  <c r="W894" i="56"/>
  <c r="Y894" i="56" s="1"/>
  <c r="W878" i="56"/>
  <c r="Y878" i="56" s="1"/>
  <c r="W782" i="56"/>
  <c r="Y782" i="56" s="1"/>
  <c r="W766" i="56"/>
  <c r="Y766" i="56" s="1"/>
  <c r="W750" i="56"/>
  <c r="Y750" i="56" s="1"/>
  <c r="W734" i="56"/>
  <c r="Y734" i="56" s="1"/>
  <c r="W718" i="56"/>
  <c r="Y718" i="56" s="1"/>
  <c r="W702" i="56"/>
  <c r="Y702" i="56" s="1"/>
  <c r="W686" i="56"/>
  <c r="Y686" i="56" s="1"/>
  <c r="W670" i="56"/>
  <c r="Y670" i="56" s="1"/>
  <c r="W654" i="56"/>
  <c r="Y654" i="56" s="1"/>
  <c r="W638" i="56"/>
  <c r="Y638" i="56" s="1"/>
  <c r="W622" i="56"/>
  <c r="Y622" i="56" s="1"/>
  <c r="W510" i="56"/>
  <c r="Y510" i="56" s="1"/>
  <c r="W494" i="56"/>
  <c r="Y494" i="56" s="1"/>
  <c r="W478" i="56"/>
  <c r="Y478" i="56" s="1"/>
  <c r="W462" i="56"/>
  <c r="Y462" i="56" s="1"/>
  <c r="W446" i="56"/>
  <c r="Y446" i="56" s="1"/>
  <c r="W430" i="56"/>
  <c r="Y430" i="56" s="1"/>
  <c r="W414" i="56"/>
  <c r="Y414" i="56" s="1"/>
  <c r="W1479" i="56"/>
  <c r="Y1479" i="56" s="1"/>
  <c r="W1463" i="56"/>
  <c r="Y1463" i="56" s="1"/>
  <c r="W1447" i="56"/>
  <c r="Y1447" i="56" s="1"/>
  <c r="W1431" i="56"/>
  <c r="Y1431" i="56" s="1"/>
  <c r="W1415" i="56"/>
  <c r="Y1415" i="56" s="1"/>
  <c r="W1399" i="56"/>
  <c r="Y1399" i="56" s="1"/>
  <c r="W1287" i="56"/>
  <c r="Y1287" i="56" s="1"/>
  <c r="W1271" i="56"/>
  <c r="Y1271" i="56" s="1"/>
  <c r="W1486" i="56"/>
  <c r="Y1486" i="56" s="1"/>
  <c r="W1438" i="56"/>
  <c r="Y1438" i="56" s="1"/>
  <c r="W1390" i="56"/>
  <c r="Y1390" i="56" s="1"/>
  <c r="W1374" i="56"/>
  <c r="Y1374" i="56" s="1"/>
  <c r="W1358" i="56"/>
  <c r="Y1358" i="56" s="1"/>
  <c r="W1342" i="56"/>
  <c r="Y1342" i="56" s="1"/>
  <c r="W1326" i="56"/>
  <c r="Y1326" i="56" s="1"/>
  <c r="W1310" i="56"/>
  <c r="Y1310" i="56" s="1"/>
  <c r="W1294" i="56"/>
  <c r="Y1294" i="56" s="1"/>
  <c r="W1278" i="56"/>
  <c r="Y1278" i="56" s="1"/>
  <c r="W1489" i="56"/>
  <c r="Y1489" i="56" s="1"/>
  <c r="W1473" i="56"/>
  <c r="Y1473" i="56" s="1"/>
  <c r="W1457" i="56"/>
  <c r="Y1457" i="56" s="1"/>
  <c r="W1441" i="56"/>
  <c r="Y1441" i="56" s="1"/>
  <c r="W1425" i="56"/>
  <c r="Y1425" i="56" s="1"/>
  <c r="W1409" i="56"/>
  <c r="Y1409" i="56" s="1"/>
  <c r="W1393" i="56"/>
  <c r="Y1393" i="56" s="1"/>
  <c r="W1377" i="56"/>
  <c r="Y1377" i="56" s="1"/>
  <c r="W1361" i="56"/>
  <c r="Y1361" i="56" s="1"/>
  <c r="W1345" i="56"/>
  <c r="Y1345" i="56" s="1"/>
  <c r="W1329" i="56"/>
  <c r="Y1329" i="56" s="1"/>
  <c r="W1313" i="56"/>
  <c r="Y1313" i="56" s="1"/>
  <c r="W1476" i="56"/>
  <c r="Y1476" i="56" s="1"/>
  <c r="W1460" i="56"/>
  <c r="Y1460" i="56" s="1"/>
  <c r="W1444" i="56"/>
  <c r="Y1444" i="56" s="1"/>
  <c r="W1428" i="56"/>
  <c r="Y1428" i="56" s="1"/>
  <c r="W1412" i="56"/>
  <c r="Y1412" i="56" s="1"/>
  <c r="W1396" i="56"/>
  <c r="Y1396" i="56" s="1"/>
  <c r="W1348" i="56"/>
  <c r="Y1348" i="56" s="1"/>
  <c r="W1316" i="56"/>
  <c r="Y1316" i="56" s="1"/>
  <c r="W1284" i="56"/>
  <c r="Y1284" i="56" s="1"/>
  <c r="W1264" i="56"/>
  <c r="Y1264" i="56" s="1"/>
  <c r="W1248" i="56"/>
  <c r="Y1248" i="56" s="1"/>
  <c r="W1232" i="56"/>
  <c r="Y1232" i="56" s="1"/>
  <c r="W1216" i="56"/>
  <c r="Y1216" i="56" s="1"/>
  <c r="W1200" i="56"/>
  <c r="Y1200" i="56" s="1"/>
  <c r="W1184" i="56"/>
  <c r="Y1184" i="56" s="1"/>
  <c r="W1168" i="56"/>
  <c r="Y1168" i="56" s="1"/>
  <c r="W1152" i="56"/>
  <c r="Y1152" i="56" s="1"/>
  <c r="W1136" i="56"/>
  <c r="Y1136" i="56" s="1"/>
  <c r="W1056" i="56"/>
  <c r="Y1056" i="56" s="1"/>
  <c r="W1024" i="56"/>
  <c r="Y1024" i="56" s="1"/>
  <c r="W1008" i="56"/>
  <c r="Y1008" i="56" s="1"/>
  <c r="W992" i="56"/>
  <c r="Y992" i="56" s="1"/>
  <c r="W976" i="56"/>
  <c r="Y976" i="56" s="1"/>
  <c r="W960" i="56"/>
  <c r="Y960" i="56" s="1"/>
  <c r="W944" i="56"/>
  <c r="Y944" i="56" s="1"/>
  <c r="W928" i="56"/>
  <c r="Y928" i="56" s="1"/>
  <c r="W912" i="56"/>
  <c r="Y912" i="56" s="1"/>
  <c r="W896" i="56"/>
  <c r="Y896" i="56" s="1"/>
  <c r="W880" i="56"/>
  <c r="Y880" i="56" s="1"/>
  <c r="W832" i="56"/>
  <c r="Y832" i="56" s="1"/>
  <c r="W800" i="56"/>
  <c r="Y800" i="56" s="1"/>
  <c r="W768" i="56"/>
  <c r="Y768" i="56" s="1"/>
  <c r="W752" i="56"/>
  <c r="Y752" i="56" s="1"/>
  <c r="W736" i="56"/>
  <c r="Y736" i="56" s="1"/>
  <c r="W720" i="56"/>
  <c r="Y720" i="56" s="1"/>
  <c r="W704" i="56"/>
  <c r="Y704" i="56" s="1"/>
  <c r="W688" i="56"/>
  <c r="Y688" i="56" s="1"/>
  <c r="W672" i="56"/>
  <c r="Y672" i="56" s="1"/>
  <c r="W656" i="56"/>
  <c r="Y656" i="56" s="1"/>
  <c r="W640" i="56"/>
  <c r="Y640" i="56" s="1"/>
  <c r="W624" i="56"/>
  <c r="Y624" i="56" s="1"/>
  <c r="W544" i="56"/>
  <c r="Y544" i="56" s="1"/>
  <c r="W512" i="56"/>
  <c r="Y512" i="56" s="1"/>
  <c r="W496" i="56"/>
  <c r="Y496" i="56" s="1"/>
  <c r="W480" i="56"/>
  <c r="Y480" i="56" s="1"/>
  <c r="W464" i="56"/>
  <c r="Y464" i="56" s="1"/>
  <c r="W448" i="56"/>
  <c r="Y448" i="56" s="1"/>
  <c r="W432" i="56"/>
  <c r="Y432" i="56" s="1"/>
  <c r="W416" i="56"/>
  <c r="Y416" i="56" s="1"/>
  <c r="W1272" i="56"/>
  <c r="Y1272" i="56" s="1"/>
  <c r="W1255" i="56"/>
  <c r="Y1255" i="56" s="1"/>
  <c r="W1239" i="56"/>
  <c r="Y1239" i="56" s="1"/>
  <c r="W1159" i="56"/>
  <c r="Y1159" i="56" s="1"/>
  <c r="W1143" i="56"/>
  <c r="Y1143" i="56" s="1"/>
  <c r="W1127" i="56"/>
  <c r="Y1127" i="56" s="1"/>
  <c r="W1095" i="56"/>
  <c r="Y1095" i="56" s="1"/>
  <c r="W1079" i="56"/>
  <c r="Y1079" i="56" s="1"/>
  <c r="W1063" i="56"/>
  <c r="Y1063" i="56" s="1"/>
  <c r="W1047" i="56"/>
  <c r="Y1047" i="56" s="1"/>
  <c r="W1031" i="56"/>
  <c r="Y1031" i="56" s="1"/>
  <c r="W1015" i="56"/>
  <c r="Y1015" i="56" s="1"/>
  <c r="W999" i="56"/>
  <c r="Y999" i="56" s="1"/>
  <c r="W983" i="56"/>
  <c r="Y983" i="56" s="1"/>
  <c r="W903" i="56"/>
  <c r="Y903" i="56" s="1"/>
  <c r="W887" i="56"/>
  <c r="Y887" i="56" s="1"/>
  <c r="W871" i="56"/>
  <c r="Y871" i="56" s="1"/>
  <c r="W839" i="56"/>
  <c r="Y839" i="56" s="1"/>
  <c r="W823" i="56"/>
  <c r="Y823" i="56" s="1"/>
  <c r="W807" i="56"/>
  <c r="Y807" i="56" s="1"/>
  <c r="W791" i="56"/>
  <c r="Y791" i="56" s="1"/>
  <c r="W775" i="56"/>
  <c r="Y775" i="56" s="1"/>
  <c r="W759" i="56"/>
  <c r="Y759" i="56" s="1"/>
  <c r="W743" i="56"/>
  <c r="Y743" i="56" s="1"/>
  <c r="W727" i="56"/>
  <c r="Y727" i="56" s="1"/>
  <c r="W647" i="56"/>
  <c r="Y647" i="56" s="1"/>
  <c r="W631" i="56"/>
  <c r="Y631" i="56" s="1"/>
  <c r="W615" i="56"/>
  <c r="Y615" i="56" s="1"/>
  <c r="W599" i="56"/>
  <c r="Y599" i="56" s="1"/>
  <c r="W583" i="56"/>
  <c r="Y583" i="56" s="1"/>
  <c r="W567" i="56"/>
  <c r="Y567" i="56" s="1"/>
  <c r="W551" i="56"/>
  <c r="Y551" i="56" s="1"/>
  <c r="W535" i="56"/>
  <c r="Y535" i="56" s="1"/>
  <c r="W519" i="56"/>
  <c r="Y519" i="56" s="1"/>
  <c r="W503" i="56"/>
  <c r="Y503" i="56" s="1"/>
  <c r="W487" i="56"/>
  <c r="Y487" i="56" s="1"/>
  <c r="W471" i="56"/>
  <c r="Y471" i="56" s="1"/>
  <c r="W423" i="56"/>
  <c r="Y423" i="56" s="1"/>
  <c r="W1258" i="56"/>
  <c r="Y1258" i="56" s="1"/>
  <c r="W1242" i="56"/>
  <c r="Y1242" i="56" s="1"/>
  <c r="W1226" i="56"/>
  <c r="Y1226" i="56" s="1"/>
  <c r="W1210" i="56"/>
  <c r="Y1210" i="56" s="1"/>
  <c r="W1194" i="56"/>
  <c r="Y1194" i="56" s="1"/>
  <c r="W1178" i="56"/>
  <c r="Y1178" i="56" s="1"/>
  <c r="W1162" i="56"/>
  <c r="Y1162" i="56" s="1"/>
  <c r="W1146" i="56"/>
  <c r="Y1146" i="56" s="1"/>
  <c r="W1130" i="56"/>
  <c r="Y1130" i="56" s="1"/>
  <c r="W1114" i="56"/>
  <c r="Y1114" i="56" s="1"/>
  <c r="W1098" i="56"/>
  <c r="Y1098" i="56" s="1"/>
  <c r="W1082" i="56"/>
  <c r="Y1082" i="56" s="1"/>
  <c r="W1002" i="56"/>
  <c r="Y1002" i="56" s="1"/>
  <c r="W986" i="56"/>
  <c r="Y986" i="56" s="1"/>
  <c r="W970" i="56"/>
  <c r="Y970" i="56" s="1"/>
  <c r="W954" i="56"/>
  <c r="Y954" i="56" s="1"/>
  <c r="W938" i="56"/>
  <c r="Y938" i="56" s="1"/>
  <c r="W922" i="56"/>
  <c r="Y922" i="56" s="1"/>
  <c r="W906" i="56"/>
  <c r="Y906" i="56" s="1"/>
  <c r="W890" i="56"/>
  <c r="Y890" i="56" s="1"/>
  <c r="W874" i="56"/>
  <c r="Y874" i="56" s="1"/>
  <c r="W858" i="56"/>
  <c r="Y858" i="56" s="1"/>
  <c r="W842" i="56"/>
  <c r="Y842" i="56" s="1"/>
  <c r="W826" i="56"/>
  <c r="Y826" i="56" s="1"/>
  <c r="W746" i="56"/>
  <c r="Y746" i="56" s="1"/>
  <c r="W714" i="56"/>
  <c r="Y714" i="56" s="1"/>
  <c r="W698" i="56"/>
  <c r="Y698" i="56" s="1"/>
  <c r="W682" i="56"/>
  <c r="Y682" i="56" s="1"/>
  <c r="W666" i="56"/>
  <c r="Y666" i="56" s="1"/>
  <c r="W650" i="56"/>
  <c r="Y650" i="56" s="1"/>
  <c r="W634" i="56"/>
  <c r="Y634" i="56" s="1"/>
  <c r="W618" i="56"/>
  <c r="Y618" i="56" s="1"/>
  <c r="W602" i="56"/>
  <c r="Y602" i="56" s="1"/>
  <c r="W586" i="56"/>
  <c r="Y586" i="56" s="1"/>
  <c r="W570" i="56"/>
  <c r="Y570" i="56" s="1"/>
  <c r="W490" i="56"/>
  <c r="Y490" i="56" s="1"/>
  <c r="W458" i="56"/>
  <c r="Y458" i="56" s="1"/>
  <c r="W442" i="56"/>
  <c r="Y442" i="56" s="1"/>
  <c r="W426" i="56"/>
  <c r="Y426" i="56" s="1"/>
  <c r="W410" i="56"/>
  <c r="Y410" i="56" s="1"/>
  <c r="W1475" i="56"/>
  <c r="Y1475" i="56" s="1"/>
  <c r="W1459" i="56"/>
  <c r="Y1459" i="56" s="1"/>
  <c r="W1443" i="56"/>
  <c r="Y1443" i="56" s="1"/>
  <c r="W1427" i="56"/>
  <c r="Y1427" i="56" s="1"/>
  <c r="W1411" i="56"/>
  <c r="Y1411" i="56" s="1"/>
  <c r="W1395" i="56"/>
  <c r="Y1395" i="56" s="1"/>
  <c r="W1379" i="56"/>
  <c r="Y1379" i="56" s="1"/>
  <c r="W1363" i="56"/>
  <c r="Y1363" i="56" s="1"/>
  <c r="W1482" i="56"/>
  <c r="Y1482" i="56" s="1"/>
  <c r="W1466" i="56"/>
  <c r="Y1466" i="56" s="1"/>
  <c r="W1450" i="56"/>
  <c r="Y1450" i="56" s="1"/>
  <c r="W1370" i="56"/>
  <c r="Y1370" i="56" s="1"/>
  <c r="W1354" i="56"/>
  <c r="Y1354" i="56" s="1"/>
  <c r="W1338" i="56"/>
  <c r="Y1338" i="56" s="1"/>
  <c r="W1322" i="56"/>
  <c r="Y1322" i="56" s="1"/>
  <c r="W1306" i="56"/>
  <c r="Y1306" i="56" s="1"/>
  <c r="W1290" i="56"/>
  <c r="Y1290" i="56" s="1"/>
  <c r="W1274" i="56"/>
  <c r="Y1274" i="56" s="1"/>
  <c r="W1453" i="56"/>
  <c r="Y1453" i="56" s="1"/>
  <c r="W1437" i="56"/>
  <c r="Y1437" i="56" s="1"/>
  <c r="W1421" i="56"/>
  <c r="Y1421" i="56" s="1"/>
  <c r="W1405" i="56"/>
  <c r="Y1405" i="56" s="1"/>
  <c r="W1389" i="56"/>
  <c r="Y1389" i="56" s="1"/>
  <c r="W1373" i="56"/>
  <c r="Y1373" i="56" s="1"/>
  <c r="W1357" i="56"/>
  <c r="Y1357" i="56" s="1"/>
  <c r="W1341" i="56"/>
  <c r="Y1341" i="56" s="1"/>
  <c r="W1325" i="56"/>
  <c r="Y1325" i="56" s="1"/>
  <c r="W1309" i="56"/>
  <c r="Y1309" i="56" s="1"/>
  <c r="W1293" i="56"/>
  <c r="Y1293" i="56" s="1"/>
  <c r="W1277" i="56"/>
  <c r="Y1277" i="56" s="1"/>
  <c r="W1488" i="56"/>
  <c r="Y1488" i="56" s="1"/>
  <c r="W1472" i="56"/>
  <c r="Y1472" i="56" s="1"/>
  <c r="W1456" i="56"/>
  <c r="Y1456" i="56" s="1"/>
  <c r="W1440" i="56"/>
  <c r="Y1440" i="56" s="1"/>
  <c r="W1424" i="56"/>
  <c r="Y1424" i="56" s="1"/>
  <c r="W1408" i="56"/>
  <c r="Y1408" i="56" s="1"/>
  <c r="W1392" i="56"/>
  <c r="Y1392" i="56" s="1"/>
  <c r="W1376" i="56"/>
  <c r="Y1376" i="56" s="1"/>
  <c r="W1360" i="56"/>
  <c r="Y1360" i="56" s="1"/>
  <c r="W1312" i="56"/>
  <c r="Y1312" i="56" s="1"/>
  <c r="W1280" i="56"/>
  <c r="Y1280" i="56" s="1"/>
  <c r="W1244" i="56"/>
  <c r="Y1244" i="56" s="1"/>
  <c r="W1228" i="56"/>
  <c r="Y1228" i="56" s="1"/>
  <c r="W1212" i="56"/>
  <c r="Y1212" i="56" s="1"/>
  <c r="W1196" i="56"/>
  <c r="Y1196" i="56" s="1"/>
  <c r="W1180" i="56"/>
  <c r="Y1180" i="56" s="1"/>
  <c r="W1164" i="56"/>
  <c r="Y1164" i="56" s="1"/>
  <c r="W1148" i="56"/>
  <c r="Y1148" i="56" s="1"/>
  <c r="W1132" i="56"/>
  <c r="Y1132" i="56" s="1"/>
  <c r="W1116" i="56"/>
  <c r="Y1116" i="56" s="1"/>
  <c r="W1100" i="56"/>
  <c r="Y1100" i="56" s="1"/>
  <c r="W1052" i="56"/>
  <c r="Y1052" i="56" s="1"/>
  <c r="W1020" i="56"/>
  <c r="Y1020" i="56" s="1"/>
  <c r="W1004" i="56"/>
  <c r="Y1004" i="56" s="1"/>
  <c r="W988" i="56"/>
  <c r="Y988" i="56" s="1"/>
  <c r="W972" i="56"/>
  <c r="Y972" i="56" s="1"/>
  <c r="W956" i="56"/>
  <c r="Y956" i="56" s="1"/>
  <c r="W940" i="56"/>
  <c r="Y940" i="56" s="1"/>
  <c r="W924" i="56"/>
  <c r="Y924" i="56" s="1"/>
  <c r="W908" i="56"/>
  <c r="Y908" i="56" s="1"/>
  <c r="W892" i="56"/>
  <c r="Y892" i="56" s="1"/>
  <c r="W876" i="56"/>
  <c r="Y876" i="56" s="1"/>
  <c r="W860" i="56"/>
  <c r="Y860" i="56" s="1"/>
  <c r="W844" i="56"/>
  <c r="Y844" i="56" s="1"/>
  <c r="W796" i="56"/>
  <c r="Y796" i="56" s="1"/>
  <c r="W748" i="56"/>
  <c r="Y748" i="56" s="1"/>
  <c r="W732" i="56"/>
  <c r="Y732" i="56" s="1"/>
  <c r="W716" i="56"/>
  <c r="Y716" i="56" s="1"/>
  <c r="W700" i="56"/>
  <c r="Y700" i="56" s="1"/>
  <c r="W684" i="56"/>
  <c r="Y684" i="56" s="1"/>
  <c r="W668" i="56"/>
  <c r="Y668" i="56" s="1"/>
  <c r="W652" i="56"/>
  <c r="Y652" i="56" s="1"/>
  <c r="W636" i="56"/>
  <c r="Y636" i="56" s="1"/>
  <c r="W620" i="56"/>
  <c r="Y620" i="56" s="1"/>
  <c r="W604" i="56"/>
  <c r="Y604" i="56" s="1"/>
  <c r="W588" i="56"/>
  <c r="Y588" i="56" s="1"/>
  <c r="W540" i="56"/>
  <c r="Y540" i="56" s="1"/>
  <c r="W508" i="56"/>
  <c r="Y508" i="56" s="1"/>
  <c r="W492" i="56"/>
  <c r="Y492" i="56" s="1"/>
  <c r="W476" i="56"/>
  <c r="Y476" i="56" s="1"/>
  <c r="W460" i="56"/>
  <c r="Y460" i="56" s="1"/>
  <c r="W444" i="56"/>
  <c r="Y444" i="56" s="1"/>
  <c r="W428" i="56"/>
  <c r="Y428" i="56" s="1"/>
  <c r="W412" i="56"/>
  <c r="Y412" i="56" s="1"/>
  <c r="W1267" i="56"/>
  <c r="Y1267" i="56" s="1"/>
  <c r="W1251" i="56"/>
  <c r="Y1251" i="56" s="1"/>
  <c r="W1235" i="56"/>
  <c r="Y1235" i="56" s="1"/>
  <c r="W1219" i="56"/>
  <c r="Y1219" i="56" s="1"/>
  <c r="W1203" i="56"/>
  <c r="Y1203" i="56" s="1"/>
  <c r="W1155" i="56"/>
  <c r="Y1155" i="56" s="1"/>
  <c r="W1123" i="56"/>
  <c r="Y1123" i="56" s="1"/>
  <c r="W1107" i="56"/>
  <c r="Y1107" i="56" s="1"/>
  <c r="W1091" i="56"/>
  <c r="Y1091" i="56" s="1"/>
  <c r="W1075" i="56"/>
  <c r="Y1075" i="56" s="1"/>
  <c r="W1059" i="56"/>
  <c r="Y1059" i="56" s="1"/>
  <c r="W1043" i="56"/>
  <c r="Y1043" i="56" s="1"/>
  <c r="W1027" i="56"/>
  <c r="Y1027" i="56" s="1"/>
  <c r="W1011" i="56"/>
  <c r="Y1011" i="56" s="1"/>
  <c r="W995" i="56"/>
  <c r="Y995" i="56" s="1"/>
  <c r="W979" i="56"/>
  <c r="Y979" i="56" s="1"/>
  <c r="W963" i="56"/>
  <c r="Y963" i="56" s="1"/>
  <c r="W947" i="56"/>
  <c r="Y947" i="56" s="1"/>
  <c r="W867" i="56"/>
  <c r="Y867" i="56" s="1"/>
  <c r="W851" i="56"/>
  <c r="Y851" i="56" s="1"/>
  <c r="W835" i="56"/>
  <c r="Y835" i="56" s="1"/>
  <c r="W819" i="56"/>
  <c r="Y819" i="56" s="1"/>
  <c r="W803" i="56"/>
  <c r="Y803" i="56" s="1"/>
  <c r="W787" i="56"/>
  <c r="Y787" i="56" s="1"/>
  <c r="W771" i="56"/>
  <c r="Y771" i="56" s="1"/>
  <c r="W755" i="56"/>
  <c r="Y755" i="56" s="1"/>
  <c r="W739" i="56"/>
  <c r="Y739" i="56" s="1"/>
  <c r="W723" i="56"/>
  <c r="Y723" i="56" s="1"/>
  <c r="W707" i="56"/>
  <c r="Y707" i="56" s="1"/>
  <c r="W691" i="56"/>
  <c r="Y691" i="56" s="1"/>
  <c r="W611" i="56"/>
  <c r="Y611" i="56" s="1"/>
  <c r="W595" i="56"/>
  <c r="Y595" i="56" s="1"/>
  <c r="W579" i="56"/>
  <c r="Y579" i="56" s="1"/>
  <c r="W563" i="56"/>
  <c r="Y563" i="56" s="1"/>
  <c r="W547" i="56"/>
  <c r="Y547" i="56" s="1"/>
  <c r="W531" i="56"/>
  <c r="Y531" i="56" s="1"/>
  <c r="W515" i="56"/>
  <c r="Y515" i="56" s="1"/>
  <c r="W499" i="56"/>
  <c r="Y499" i="56" s="1"/>
  <c r="W483" i="56"/>
  <c r="Y483" i="56" s="1"/>
  <c r="W467" i="56"/>
  <c r="Y467" i="56" s="1"/>
  <c r="W451" i="56"/>
  <c r="Y451" i="56" s="1"/>
  <c r="W435" i="56"/>
  <c r="Y435" i="56" s="1"/>
  <c r="W1270" i="56"/>
  <c r="Y1270" i="56" s="1"/>
  <c r="W1238" i="56"/>
  <c r="Y1238" i="56" s="1"/>
  <c r="W1222" i="56"/>
  <c r="Y1222" i="56" s="1"/>
  <c r="W1206" i="56"/>
  <c r="Y1206" i="56" s="1"/>
  <c r="W1190" i="56"/>
  <c r="Y1190" i="56" s="1"/>
  <c r="W1174" i="56"/>
  <c r="Y1174" i="56" s="1"/>
  <c r="W1158" i="56"/>
  <c r="Y1158" i="56" s="1"/>
  <c r="W1142" i="56"/>
  <c r="Y1142" i="56" s="1"/>
  <c r="W1126" i="56"/>
  <c r="Y1126" i="56" s="1"/>
  <c r="W1110" i="56"/>
  <c r="Y1110" i="56" s="1"/>
  <c r="W1094" i="56"/>
  <c r="Y1094" i="56" s="1"/>
  <c r="W1078" i="56"/>
  <c r="Y1078" i="56" s="1"/>
  <c r="W1062" i="56"/>
  <c r="Y1062" i="56" s="1"/>
  <c r="W1014" i="56"/>
  <c r="Y1014" i="56" s="1"/>
  <c r="W982" i="56"/>
  <c r="Y982" i="56" s="1"/>
  <c r="W966" i="56"/>
  <c r="Y966" i="56" s="1"/>
  <c r="W950" i="56"/>
  <c r="Y950" i="56" s="1"/>
  <c r="W934" i="56"/>
  <c r="Y934" i="56" s="1"/>
  <c r="W918" i="56"/>
  <c r="Y918" i="56" s="1"/>
  <c r="W902" i="56"/>
  <c r="Y902" i="56" s="1"/>
  <c r="W886" i="56"/>
  <c r="Y886" i="56" s="1"/>
  <c r="W870" i="56"/>
  <c r="Y870" i="56" s="1"/>
  <c r="W854" i="56"/>
  <c r="Y854" i="56" s="1"/>
  <c r="W838" i="56"/>
  <c r="Y838" i="56" s="1"/>
  <c r="W822" i="56"/>
  <c r="Y822" i="56" s="1"/>
  <c r="W806" i="56"/>
  <c r="Y806" i="56" s="1"/>
  <c r="W758" i="56"/>
  <c r="Y758" i="56" s="1"/>
  <c r="W710" i="56"/>
  <c r="Y710" i="56" s="1"/>
  <c r="W694" i="56"/>
  <c r="Y694" i="56" s="1"/>
  <c r="W678" i="56"/>
  <c r="Y678" i="56" s="1"/>
  <c r="W662" i="56"/>
  <c r="Y662" i="56" s="1"/>
  <c r="W646" i="56"/>
  <c r="Y646" i="56" s="1"/>
  <c r="W630" i="56"/>
  <c r="Y630" i="56" s="1"/>
  <c r="W614" i="56"/>
  <c r="Y614" i="56" s="1"/>
  <c r="W598" i="56"/>
  <c r="Y598" i="56" s="1"/>
  <c r="W582" i="56"/>
  <c r="Y582" i="56" s="1"/>
  <c r="W566" i="56"/>
  <c r="Y566" i="56" s="1"/>
  <c r="W550" i="56"/>
  <c r="Y550" i="56" s="1"/>
  <c r="W470" i="56"/>
  <c r="Y470" i="56" s="1"/>
  <c r="W454" i="56"/>
  <c r="Y454" i="56" s="1"/>
  <c r="W438" i="56"/>
  <c r="Y438" i="56" s="1"/>
  <c r="W422" i="56"/>
  <c r="Y422" i="56" s="1"/>
  <c r="W406" i="56"/>
  <c r="Y406" i="56" s="1"/>
  <c r="W1487" i="56"/>
  <c r="Y1487" i="56" s="1"/>
  <c r="W1471" i="56"/>
  <c r="Y1471" i="56" s="1"/>
  <c r="W1455" i="56"/>
  <c r="Y1455" i="56" s="1"/>
  <c r="W1439" i="56"/>
  <c r="Y1439" i="56" s="1"/>
  <c r="W1423" i="56"/>
  <c r="Y1423" i="56" s="1"/>
  <c r="W1407" i="56"/>
  <c r="Y1407" i="56" s="1"/>
  <c r="W1391" i="56"/>
  <c r="Y1391" i="56" s="1"/>
  <c r="W1375" i="56"/>
  <c r="Y1375" i="56" s="1"/>
  <c r="W1359" i="56"/>
  <c r="Y1359" i="56" s="1"/>
  <c r="W1343" i="56"/>
  <c r="Y1343" i="56" s="1"/>
  <c r="W1295" i="56"/>
  <c r="Y1295" i="56" s="1"/>
  <c r="W1478" i="56"/>
  <c r="Y1478" i="56" s="1"/>
  <c r="W1462" i="56"/>
  <c r="Y1462" i="56" s="1"/>
  <c r="W1446" i="56"/>
  <c r="Y1446" i="56" s="1"/>
  <c r="W1430" i="56"/>
  <c r="Y1430" i="56" s="1"/>
  <c r="W1382" i="56"/>
  <c r="Y1382" i="56" s="1"/>
  <c r="W1350" i="56"/>
  <c r="Y1350" i="56" s="1"/>
  <c r="W1334" i="56"/>
  <c r="Y1334" i="56" s="1"/>
  <c r="W1318" i="56"/>
  <c r="Y1318" i="56" s="1"/>
  <c r="W1302" i="56"/>
  <c r="Y1302" i="56" s="1"/>
  <c r="W1286" i="56"/>
  <c r="Y1286" i="56" s="1"/>
  <c r="W1433" i="56"/>
  <c r="Y1433" i="56" s="1"/>
  <c r="W1417" i="56"/>
  <c r="Y1417" i="56" s="1"/>
  <c r="W1401" i="56"/>
  <c r="Y1401" i="56" s="1"/>
  <c r="W1385" i="56"/>
  <c r="Y1385" i="56" s="1"/>
  <c r="W1369" i="56"/>
  <c r="Y1369" i="56" s="1"/>
  <c r="W1353" i="56"/>
  <c r="Y1353" i="56" s="1"/>
  <c r="W1337" i="56"/>
  <c r="Y1337" i="56" s="1"/>
  <c r="W1321" i="56"/>
  <c r="Y1321" i="56" s="1"/>
  <c r="W1305" i="56"/>
  <c r="Y1305" i="56" s="1"/>
  <c r="W1289" i="56"/>
  <c r="Y1289" i="56" s="1"/>
  <c r="W1273" i="56"/>
  <c r="Y1273" i="56" s="1"/>
  <c r="W1484" i="56"/>
  <c r="Y1484" i="56" s="1"/>
  <c r="W1468" i="56"/>
  <c r="Y1468" i="56" s="1"/>
  <c r="W1452" i="56"/>
  <c r="Y1452" i="56" s="1"/>
  <c r="W1436" i="56"/>
  <c r="Y1436" i="56" s="1"/>
  <c r="W1420" i="56"/>
  <c r="Y1420" i="56" s="1"/>
  <c r="W1404" i="56"/>
  <c r="Y1404" i="56" s="1"/>
  <c r="W1388" i="56"/>
  <c r="Y1388" i="56" s="1"/>
  <c r="W1372" i="56"/>
  <c r="Y1372" i="56" s="1"/>
  <c r="W1356" i="56"/>
  <c r="Y1356" i="56" s="1"/>
  <c r="W1340" i="56"/>
  <c r="Y1340" i="56" s="1"/>
  <c r="W1292" i="56"/>
  <c r="Y1292" i="56" s="1"/>
  <c r="W1240" i="56"/>
  <c r="Y1240" i="56" s="1"/>
  <c r="W1224" i="56"/>
  <c r="Y1224" i="56" s="1"/>
  <c r="W1208" i="56"/>
  <c r="Y1208" i="56" s="1"/>
  <c r="W1192" i="56"/>
  <c r="Y1192" i="56" s="1"/>
  <c r="W1176" i="56"/>
  <c r="Y1176" i="56" s="1"/>
  <c r="W1160" i="56"/>
  <c r="Y1160" i="56" s="1"/>
  <c r="W1144" i="56"/>
  <c r="Y1144" i="56" s="1"/>
  <c r="W1128" i="56"/>
  <c r="Y1128" i="56" s="1"/>
  <c r="W1112" i="56"/>
  <c r="Y1112" i="56" s="1"/>
  <c r="W1096" i="56"/>
  <c r="Y1096" i="56" s="1"/>
  <c r="W1080" i="56"/>
  <c r="Y1080" i="56" s="1"/>
  <c r="W1032" i="56"/>
  <c r="Y1032" i="56" s="1"/>
  <c r="W1000" i="56"/>
  <c r="Y1000" i="56" s="1"/>
  <c r="W984" i="56"/>
  <c r="Y984" i="56" s="1"/>
  <c r="W968" i="56"/>
  <c r="Y968" i="56" s="1"/>
  <c r="W952" i="56"/>
  <c r="Y952" i="56" s="1"/>
  <c r="W936" i="56"/>
  <c r="Y936" i="56" s="1"/>
  <c r="W920" i="56"/>
  <c r="Y920" i="56" s="1"/>
  <c r="W904" i="56"/>
  <c r="Y904" i="56" s="1"/>
  <c r="W888" i="56"/>
  <c r="Y888" i="56" s="1"/>
  <c r="W872" i="56"/>
  <c r="Y872" i="56" s="1"/>
  <c r="W856" i="56"/>
  <c r="Y856" i="56" s="1"/>
  <c r="W840" i="56"/>
  <c r="Y840" i="56" s="1"/>
  <c r="W824" i="56"/>
  <c r="Y824" i="56" s="1"/>
  <c r="W744" i="56"/>
  <c r="Y744" i="56" s="1"/>
  <c r="W712" i="56"/>
  <c r="Y712" i="56" s="1"/>
  <c r="W696" i="56"/>
  <c r="Y696" i="56" s="1"/>
  <c r="W680" i="56"/>
  <c r="Y680" i="56" s="1"/>
  <c r="W664" i="56"/>
  <c r="Y664" i="56" s="1"/>
  <c r="W648" i="56"/>
  <c r="Y648" i="56" s="1"/>
  <c r="W632" i="56"/>
  <c r="Y632" i="56" s="1"/>
  <c r="W616" i="56"/>
  <c r="Y616" i="56" s="1"/>
  <c r="W600" i="56"/>
  <c r="Y600" i="56" s="1"/>
  <c r="W584" i="56"/>
  <c r="Y584" i="56" s="1"/>
  <c r="W568" i="56"/>
  <c r="Y568" i="56" s="1"/>
  <c r="W520" i="56"/>
  <c r="Y520" i="56" s="1"/>
  <c r="W488" i="56"/>
  <c r="Y488" i="56" s="1"/>
  <c r="W456" i="56"/>
  <c r="Y456" i="56" s="1"/>
  <c r="W440" i="56"/>
  <c r="Y440" i="56" s="1"/>
  <c r="W424" i="56"/>
  <c r="Y424" i="56" s="1"/>
  <c r="W408" i="56"/>
  <c r="Y408" i="56" s="1"/>
  <c r="W1263" i="56"/>
  <c r="Y1263" i="56" s="1"/>
  <c r="W1247" i="56"/>
  <c r="Y1247" i="56" s="1"/>
  <c r="W1231" i="56"/>
  <c r="Y1231" i="56" s="1"/>
  <c r="W1215" i="56"/>
  <c r="Y1215" i="56" s="1"/>
  <c r="W1199" i="56"/>
  <c r="Y1199" i="56" s="1"/>
  <c r="W1183" i="56"/>
  <c r="Y1183" i="56" s="1"/>
  <c r="W1135" i="56"/>
  <c r="Y1135" i="56" s="1"/>
  <c r="W1103" i="56"/>
  <c r="Y1103" i="56" s="1"/>
  <c r="W1071" i="56"/>
  <c r="Y1071" i="56" s="1"/>
  <c r="W1055" i="56"/>
  <c r="Y1055" i="56" s="1"/>
  <c r="W1039" i="56"/>
  <c r="Y1039" i="56" s="1"/>
  <c r="W1023" i="56"/>
  <c r="Y1023" i="56" s="1"/>
  <c r="W1007" i="56"/>
  <c r="Y1007" i="56" s="1"/>
  <c r="W991" i="56"/>
  <c r="Y991" i="56" s="1"/>
  <c r="W975" i="56"/>
  <c r="Y975" i="56" s="1"/>
  <c r="W959" i="56"/>
  <c r="Y959" i="56" s="1"/>
  <c r="W943" i="56"/>
  <c r="Y943" i="56" s="1"/>
  <c r="W927" i="56"/>
  <c r="Y927" i="56" s="1"/>
  <c r="W847" i="56"/>
  <c r="Y847" i="56" s="1"/>
  <c r="W831" i="56"/>
  <c r="Y831" i="56" s="1"/>
  <c r="W815" i="56"/>
  <c r="Y815" i="56" s="1"/>
  <c r="W799" i="56"/>
  <c r="Y799" i="56" s="1"/>
  <c r="W783" i="56"/>
  <c r="Y783" i="56" s="1"/>
  <c r="W767" i="56"/>
  <c r="Y767" i="56" s="1"/>
  <c r="W751" i="56"/>
  <c r="Y751" i="56" s="1"/>
  <c r="W735" i="56"/>
  <c r="Y735" i="56" s="1"/>
  <c r="W719" i="56"/>
  <c r="Y719" i="56" s="1"/>
  <c r="W703" i="56"/>
  <c r="Y703" i="56" s="1"/>
  <c r="W687" i="56"/>
  <c r="Y687" i="56" s="1"/>
  <c r="W671" i="56"/>
  <c r="Y671" i="56" s="1"/>
  <c r="W623" i="56"/>
  <c r="Y623" i="56" s="1"/>
  <c r="W575" i="56"/>
  <c r="Y575" i="56" s="1"/>
  <c r="W559" i="56"/>
  <c r="Y559" i="56" s="1"/>
  <c r="W543" i="56"/>
  <c r="Y543" i="56" s="1"/>
  <c r="W527" i="56"/>
  <c r="Y527" i="56" s="1"/>
  <c r="W511" i="56"/>
  <c r="Y511" i="56" s="1"/>
  <c r="W495" i="56"/>
  <c r="Y495" i="56" s="1"/>
  <c r="W479" i="56"/>
  <c r="Y479" i="56" s="1"/>
  <c r="W463" i="56"/>
  <c r="Y463" i="56" s="1"/>
  <c r="W447" i="56"/>
  <c r="Y447" i="56" s="1"/>
  <c r="W431" i="56"/>
  <c r="Y431" i="56" s="1"/>
  <c r="W415" i="56"/>
  <c r="Y415" i="56" s="1"/>
  <c r="W1202" i="56"/>
  <c r="Y1202" i="56" s="1"/>
  <c r="W1186" i="56"/>
  <c r="Y1186" i="56" s="1"/>
  <c r="W1170" i="56"/>
  <c r="Y1170" i="56" s="1"/>
  <c r="W1154" i="56"/>
  <c r="Y1154" i="56" s="1"/>
  <c r="W1138" i="56"/>
  <c r="Y1138" i="56" s="1"/>
  <c r="W1122" i="56"/>
  <c r="Y1122" i="56" s="1"/>
  <c r="W1106" i="56"/>
  <c r="Y1106" i="56" s="1"/>
  <c r="W1090" i="56"/>
  <c r="Y1090" i="56" s="1"/>
  <c r="W1074" i="56"/>
  <c r="Y1074" i="56" s="1"/>
  <c r="W1058" i="56"/>
  <c r="Y1058" i="56" s="1"/>
  <c r="W1042" i="56"/>
  <c r="Y1042" i="56" s="1"/>
  <c r="W1026" i="56"/>
  <c r="Y1026" i="56" s="1"/>
  <c r="W978" i="56"/>
  <c r="Y978" i="56" s="1"/>
  <c r="W946" i="56"/>
  <c r="Y946" i="56" s="1"/>
  <c r="W930" i="56"/>
  <c r="Y930" i="56" s="1"/>
  <c r="W914" i="56"/>
  <c r="Y914" i="56" s="1"/>
  <c r="W898" i="56"/>
  <c r="Y898" i="56" s="1"/>
  <c r="W882" i="56"/>
  <c r="Y882" i="56" s="1"/>
  <c r="W866" i="56"/>
  <c r="Y866" i="56" s="1"/>
  <c r="W850" i="56"/>
  <c r="Y850" i="56" s="1"/>
  <c r="W834" i="56"/>
  <c r="Y834" i="56" s="1"/>
  <c r="W818" i="56"/>
  <c r="Y818" i="56" s="1"/>
  <c r="W802" i="56"/>
  <c r="Y802" i="56" s="1"/>
  <c r="W786" i="56"/>
  <c r="Y786" i="56" s="1"/>
  <c r="W770" i="56"/>
  <c r="Y770" i="56" s="1"/>
  <c r="W722" i="56"/>
  <c r="Y722" i="56" s="1"/>
  <c r="W658" i="56"/>
  <c r="Y658" i="56" s="1"/>
  <c r="W642" i="56"/>
  <c r="Y642" i="56" s="1"/>
  <c r="W626" i="56"/>
  <c r="Y626" i="56" s="1"/>
  <c r="W610" i="56"/>
  <c r="Y610" i="56" s="1"/>
  <c r="W594" i="56"/>
  <c r="Y594" i="56" s="1"/>
  <c r="W578" i="56"/>
  <c r="Y578" i="56" s="1"/>
  <c r="W562" i="56"/>
  <c r="Y562" i="56" s="1"/>
  <c r="W546" i="56"/>
  <c r="Y546" i="56" s="1"/>
  <c r="W530" i="56"/>
  <c r="Y530" i="56" s="1"/>
  <c r="W514" i="56"/>
  <c r="Y514" i="56" s="1"/>
  <c r="W434" i="56"/>
  <c r="Y434" i="56" s="1"/>
  <c r="W418" i="56"/>
  <c r="Y418" i="56" s="1"/>
  <c r="W402" i="56"/>
  <c r="Y402" i="56" s="1"/>
  <c r="W1269" i="56"/>
  <c r="Y1269" i="56" s="1"/>
  <c r="W1253" i="56"/>
  <c r="Y1253" i="56" s="1"/>
  <c r="W1237" i="56"/>
  <c r="Y1237" i="56" s="1"/>
  <c r="W1221" i="56"/>
  <c r="Y1221" i="56" s="1"/>
  <c r="W1205" i="56"/>
  <c r="Y1205" i="56" s="1"/>
  <c r="W1189" i="56"/>
  <c r="Y1189" i="56" s="1"/>
  <c r="W1173" i="56"/>
  <c r="Y1173" i="56" s="1"/>
  <c r="W1157" i="56"/>
  <c r="Y1157" i="56" s="1"/>
  <c r="W1141" i="56"/>
  <c r="Y1141" i="56" s="1"/>
  <c r="W1093" i="56"/>
  <c r="Y1093" i="56" s="1"/>
  <c r="W1061" i="56"/>
  <c r="Y1061" i="56" s="1"/>
  <c r="W1045" i="56"/>
  <c r="Y1045" i="56" s="1"/>
  <c r="W1029" i="56"/>
  <c r="Y1029" i="56" s="1"/>
  <c r="W1013" i="56"/>
  <c r="Y1013" i="56" s="1"/>
  <c r="W997" i="56"/>
  <c r="Y997" i="56" s="1"/>
  <c r="W981" i="56"/>
  <c r="Y981" i="56" s="1"/>
  <c r="W965" i="56"/>
  <c r="Y965" i="56" s="1"/>
  <c r="W949" i="56"/>
  <c r="Y949" i="56" s="1"/>
  <c r="W933" i="56"/>
  <c r="Y933" i="56" s="1"/>
  <c r="W917" i="56"/>
  <c r="Y917" i="56" s="1"/>
  <c r="W901" i="56"/>
  <c r="Y901" i="56" s="1"/>
  <c r="W885" i="56"/>
  <c r="Y885" i="56" s="1"/>
  <c r="W805" i="56"/>
  <c r="Y805" i="56" s="1"/>
  <c r="W789" i="56"/>
  <c r="Y789" i="56" s="1"/>
  <c r="W773" i="56"/>
  <c r="Y773" i="56" s="1"/>
  <c r="W757" i="56"/>
  <c r="Y757" i="56" s="1"/>
  <c r="W741" i="56"/>
  <c r="Y741" i="56" s="1"/>
  <c r="W725" i="56"/>
  <c r="Y725" i="56" s="1"/>
  <c r="W709" i="56"/>
  <c r="Y709" i="56" s="1"/>
  <c r="W693" i="56"/>
  <c r="Y693" i="56" s="1"/>
  <c r="W677" i="56"/>
  <c r="Y677" i="56" s="1"/>
  <c r="W661" i="56"/>
  <c r="Y661" i="56" s="1"/>
  <c r="W645" i="56"/>
  <c r="Y645" i="56" s="1"/>
  <c r="W629" i="56"/>
  <c r="Y629" i="56" s="1"/>
  <c r="W581" i="56"/>
  <c r="Y581" i="56" s="1"/>
  <c r="W549" i="56"/>
  <c r="Y549" i="56" s="1"/>
  <c r="W533" i="56"/>
  <c r="Y533" i="56" s="1"/>
  <c r="W517" i="56"/>
  <c r="Y517" i="56" s="1"/>
  <c r="W501" i="56"/>
  <c r="Y501" i="56" s="1"/>
  <c r="W485" i="56"/>
  <c r="Y485" i="56" s="1"/>
  <c r="W469" i="56"/>
  <c r="Y469" i="56" s="1"/>
  <c r="W453" i="56"/>
  <c r="Y453" i="56" s="1"/>
  <c r="W437" i="56"/>
  <c r="Y437" i="56" s="1"/>
  <c r="W421" i="56"/>
  <c r="Y421" i="56" s="1"/>
  <c r="W405" i="56"/>
  <c r="Y405" i="56" s="1"/>
  <c r="W1265" i="56"/>
  <c r="Y1265" i="56" s="1"/>
  <c r="W1249" i="56"/>
  <c r="Y1249" i="56" s="1"/>
  <c r="W1169" i="56"/>
  <c r="Y1169" i="56" s="1"/>
  <c r="W1153" i="56"/>
  <c r="Y1153" i="56" s="1"/>
  <c r="W1137" i="56"/>
  <c r="Y1137" i="56" s="1"/>
  <c r="W1121" i="56"/>
  <c r="Y1121" i="56" s="1"/>
  <c r="W1105" i="56"/>
  <c r="Y1105" i="56" s="1"/>
  <c r="W1089" i="56"/>
  <c r="Y1089" i="56" s="1"/>
  <c r="W1073" i="56"/>
  <c r="Y1073" i="56" s="1"/>
  <c r="W1057" i="56"/>
  <c r="Y1057" i="56" s="1"/>
  <c r="W1041" i="56"/>
  <c r="Y1041" i="56" s="1"/>
  <c r="W1025" i="56"/>
  <c r="Y1025" i="56" s="1"/>
  <c r="W1009" i="56"/>
  <c r="Y1009" i="56" s="1"/>
  <c r="W993" i="56"/>
  <c r="Y993" i="56" s="1"/>
  <c r="W913" i="56"/>
  <c r="Y913" i="56" s="1"/>
  <c r="W897" i="56"/>
  <c r="Y897" i="56" s="1"/>
  <c r="W881" i="56"/>
  <c r="Y881" i="56" s="1"/>
  <c r="W865" i="56"/>
  <c r="Y865" i="56" s="1"/>
  <c r="W849" i="56"/>
  <c r="Y849" i="56" s="1"/>
  <c r="W833" i="56"/>
  <c r="Y833" i="56" s="1"/>
  <c r="W817" i="56"/>
  <c r="Y817" i="56" s="1"/>
  <c r="W801" i="56"/>
  <c r="Y801" i="56" s="1"/>
  <c r="W785" i="56"/>
  <c r="Y785" i="56" s="1"/>
  <c r="W769" i="56"/>
  <c r="Y769" i="56" s="1"/>
  <c r="W753" i="56"/>
  <c r="Y753" i="56" s="1"/>
  <c r="W737" i="56"/>
  <c r="Y737" i="56" s="1"/>
  <c r="W657" i="56"/>
  <c r="Y657" i="56" s="1"/>
  <c r="W641" i="56"/>
  <c r="Y641" i="56" s="1"/>
  <c r="W625" i="56"/>
  <c r="Y625" i="56" s="1"/>
  <c r="W609" i="56"/>
  <c r="Y609" i="56" s="1"/>
  <c r="W593" i="56"/>
  <c r="Y593" i="56" s="1"/>
  <c r="W577" i="56"/>
  <c r="Y577" i="56" s="1"/>
  <c r="W561" i="56"/>
  <c r="Y561" i="56" s="1"/>
  <c r="W545" i="56"/>
  <c r="Y545" i="56" s="1"/>
  <c r="W529" i="56"/>
  <c r="Y529" i="56" s="1"/>
  <c r="W513" i="56"/>
  <c r="Y513" i="56" s="1"/>
  <c r="W497" i="56"/>
  <c r="Y497" i="56" s="1"/>
  <c r="W481" i="56"/>
  <c r="Y481" i="56" s="1"/>
  <c r="W401" i="56"/>
  <c r="Y401" i="56" s="1"/>
  <c r="W1261" i="56"/>
  <c r="Y1261" i="56" s="1"/>
  <c r="W1245" i="56"/>
  <c r="Y1245" i="56" s="1"/>
  <c r="W1229" i="56"/>
  <c r="Y1229" i="56" s="1"/>
  <c r="W1213" i="56"/>
  <c r="Y1213" i="56" s="1"/>
  <c r="W1197" i="56"/>
  <c r="Y1197" i="56" s="1"/>
  <c r="W1181" i="56"/>
  <c r="Y1181" i="56" s="1"/>
  <c r="W1165" i="56"/>
  <c r="Y1165" i="56" s="1"/>
  <c r="W1149" i="56"/>
  <c r="Y1149" i="56" s="1"/>
  <c r="W1133" i="56"/>
  <c r="Y1133" i="56" s="1"/>
  <c r="W1117" i="56"/>
  <c r="Y1117" i="56" s="1"/>
  <c r="W1101" i="56"/>
  <c r="Y1101" i="56" s="1"/>
  <c r="W1021" i="56"/>
  <c r="Y1021" i="56" s="1"/>
  <c r="W989" i="56"/>
  <c r="Y989" i="56" s="1"/>
  <c r="W973" i="56"/>
  <c r="Y973" i="56" s="1"/>
  <c r="W957" i="56"/>
  <c r="Y957" i="56" s="1"/>
  <c r="W941" i="56"/>
  <c r="Y941" i="56" s="1"/>
  <c r="W925" i="56"/>
  <c r="Y925" i="56" s="1"/>
  <c r="W909" i="56"/>
  <c r="Y909" i="56" s="1"/>
  <c r="W893" i="56"/>
  <c r="Y893" i="56" s="1"/>
  <c r="W877" i="56"/>
  <c r="Y877" i="56" s="1"/>
  <c r="W861" i="56"/>
  <c r="Y861" i="56" s="1"/>
  <c r="W845" i="56"/>
  <c r="Y845" i="56" s="1"/>
  <c r="W765" i="56"/>
  <c r="Y765" i="56" s="1"/>
  <c r="W749" i="56"/>
  <c r="Y749" i="56" s="1"/>
  <c r="W717" i="56"/>
  <c r="Y717" i="56" s="1"/>
  <c r="W701" i="56"/>
  <c r="Y701" i="56" s="1"/>
  <c r="W685" i="56"/>
  <c r="Y685" i="56" s="1"/>
  <c r="W669" i="56"/>
  <c r="Y669" i="56" s="1"/>
  <c r="W653" i="56"/>
  <c r="Y653" i="56" s="1"/>
  <c r="W637" i="56"/>
  <c r="Y637" i="56" s="1"/>
  <c r="W621" i="56"/>
  <c r="Y621" i="56" s="1"/>
  <c r="W605" i="56"/>
  <c r="Y605" i="56" s="1"/>
  <c r="W589" i="56"/>
  <c r="Y589" i="56" s="1"/>
  <c r="W541" i="56"/>
  <c r="Y541" i="56" s="1"/>
  <c r="W509" i="56"/>
  <c r="Y509" i="56" s="1"/>
  <c r="W493" i="56"/>
  <c r="Y493" i="56" s="1"/>
  <c r="W477" i="56"/>
  <c r="Y477" i="56" s="1"/>
  <c r="W461" i="56"/>
  <c r="Y461" i="56" s="1"/>
  <c r="W445" i="56"/>
  <c r="Y445" i="56" s="1"/>
  <c r="W429" i="56"/>
  <c r="Y429" i="56" s="1"/>
  <c r="W413" i="56"/>
  <c r="Y413" i="56" s="1"/>
  <c r="W1257" i="56"/>
  <c r="Y1257" i="56" s="1"/>
  <c r="W1241" i="56"/>
  <c r="Y1241" i="56" s="1"/>
  <c r="W1225" i="56"/>
  <c r="Y1225" i="56" s="1"/>
  <c r="W1209" i="56"/>
  <c r="Y1209" i="56" s="1"/>
  <c r="W1193" i="56"/>
  <c r="Y1193" i="56" s="1"/>
  <c r="W1145" i="56"/>
  <c r="Y1145" i="56" s="1"/>
  <c r="W1113" i="56"/>
  <c r="Y1113" i="56" s="1"/>
  <c r="W1097" i="56"/>
  <c r="Y1097" i="56" s="1"/>
  <c r="W1081" i="56"/>
  <c r="Y1081" i="56" s="1"/>
  <c r="W1065" i="56"/>
  <c r="Y1065" i="56" s="1"/>
  <c r="W1049" i="56"/>
  <c r="Y1049" i="56" s="1"/>
  <c r="W1033" i="56"/>
  <c r="Y1033" i="56" s="1"/>
  <c r="W1017" i="56"/>
  <c r="Y1017" i="56" s="1"/>
  <c r="W1001" i="56"/>
  <c r="Y1001" i="56" s="1"/>
  <c r="W985" i="56"/>
  <c r="Y985" i="56" s="1"/>
  <c r="W969" i="56"/>
  <c r="Y969" i="56" s="1"/>
  <c r="W953" i="56"/>
  <c r="Y953" i="56" s="1"/>
  <c r="W937" i="56"/>
  <c r="Y937" i="56" s="1"/>
  <c r="W857" i="56"/>
  <c r="Y857" i="56" s="1"/>
  <c r="W841" i="56"/>
  <c r="Y841" i="56" s="1"/>
  <c r="W825" i="56"/>
  <c r="Y825" i="56" s="1"/>
  <c r="W809" i="56"/>
  <c r="Y809" i="56" s="1"/>
  <c r="W793" i="56"/>
  <c r="Y793" i="56" s="1"/>
  <c r="W777" i="56"/>
  <c r="Y777" i="56" s="1"/>
  <c r="W761" i="56"/>
  <c r="Y761" i="56" s="1"/>
  <c r="W745" i="56"/>
  <c r="Y745" i="56" s="1"/>
  <c r="W729" i="56"/>
  <c r="Y729" i="56" s="1"/>
  <c r="W713" i="56"/>
  <c r="Y713" i="56" s="1"/>
  <c r="W697" i="56"/>
  <c r="Y697" i="56" s="1"/>
  <c r="W681" i="56"/>
  <c r="Y681" i="56" s="1"/>
  <c r="W633" i="56"/>
  <c r="Y633" i="56" s="1"/>
  <c r="W601" i="56"/>
  <c r="Y601" i="56" s="1"/>
  <c r="W569" i="56"/>
  <c r="Y569" i="56" s="1"/>
  <c r="W553" i="56"/>
  <c r="Y553" i="56" s="1"/>
  <c r="W537" i="56"/>
  <c r="Y537" i="56" s="1"/>
  <c r="W521" i="56"/>
  <c r="Y521" i="56" s="1"/>
  <c r="W505" i="56"/>
  <c r="Y505" i="56" s="1"/>
  <c r="W489" i="56"/>
  <c r="Y489" i="56" s="1"/>
  <c r="W473" i="56"/>
  <c r="Y473" i="56" s="1"/>
  <c r="W457" i="56"/>
  <c r="Y457" i="56" s="1"/>
  <c r="W441" i="56"/>
  <c r="Y441" i="56" s="1"/>
  <c r="W425" i="56"/>
  <c r="Y425" i="56" s="1"/>
  <c r="W75" i="56"/>
  <c r="Y75" i="56" s="1"/>
  <c r="W96" i="56"/>
  <c r="Y96" i="56" s="1"/>
  <c r="W80" i="56"/>
  <c r="Y80" i="56" s="1"/>
  <c r="W87" i="56"/>
  <c r="Y87" i="56" s="1"/>
  <c r="W71" i="56"/>
  <c r="Y71" i="56" s="1"/>
  <c r="W92" i="56"/>
  <c r="Y92" i="56" s="1"/>
  <c r="W76" i="56"/>
  <c r="Y76" i="56" s="1"/>
  <c r="W99" i="56"/>
  <c r="Y99" i="56" s="1"/>
  <c r="W95" i="56"/>
  <c r="Y95" i="56" s="1"/>
  <c r="W79" i="56"/>
  <c r="Y79" i="56" s="1"/>
  <c r="W98" i="56"/>
  <c r="Y98" i="56" s="1"/>
  <c r="W82" i="56"/>
  <c r="Y82" i="56" s="1"/>
  <c r="W85" i="56"/>
  <c r="Y85" i="56" s="1"/>
  <c r="W94" i="56"/>
  <c r="Y94" i="56" s="1"/>
  <c r="W78" i="56"/>
  <c r="Y78" i="56" s="1"/>
  <c r="W93" i="56"/>
  <c r="Y93" i="56" s="1"/>
  <c r="W77" i="56"/>
  <c r="Y77" i="56" s="1"/>
  <c r="W86" i="56"/>
  <c r="Y86" i="56" s="1"/>
  <c r="W89" i="56"/>
  <c r="Y89" i="56" s="1"/>
  <c r="W73" i="56"/>
  <c r="Y73" i="56" s="1"/>
  <c r="W388" i="56"/>
  <c r="Y388" i="56" s="1"/>
  <c r="W372" i="56"/>
  <c r="Y372" i="56" s="1"/>
  <c r="W356" i="56"/>
  <c r="Y356" i="56" s="1"/>
  <c r="W292" i="56"/>
  <c r="Y292" i="56" s="1"/>
  <c r="W260" i="56"/>
  <c r="Y260" i="56" s="1"/>
  <c r="W244" i="56"/>
  <c r="Y244" i="56" s="1"/>
  <c r="W228" i="56"/>
  <c r="Y228" i="56" s="1"/>
  <c r="W212" i="56"/>
  <c r="Y212" i="56" s="1"/>
  <c r="W196" i="56"/>
  <c r="Y196" i="56" s="1"/>
  <c r="W180" i="56"/>
  <c r="Y180" i="56" s="1"/>
  <c r="W164" i="56"/>
  <c r="Y164" i="56" s="1"/>
  <c r="W148" i="56"/>
  <c r="Y148" i="56" s="1"/>
  <c r="W132" i="56"/>
  <c r="Y132" i="56" s="1"/>
  <c r="W116" i="56"/>
  <c r="Y116" i="56" s="1"/>
  <c r="W395" i="56"/>
  <c r="Y395" i="56" s="1"/>
  <c r="W347" i="56"/>
  <c r="Y347" i="56" s="1"/>
  <c r="W331" i="56"/>
  <c r="Y331" i="56" s="1"/>
  <c r="W299" i="56"/>
  <c r="Y299" i="56" s="1"/>
  <c r="W283" i="56"/>
  <c r="Y283" i="56" s="1"/>
  <c r="W267" i="56"/>
  <c r="Y267" i="56" s="1"/>
  <c r="W251" i="56"/>
  <c r="Y251" i="56" s="1"/>
  <c r="W235" i="56"/>
  <c r="Y235" i="56" s="1"/>
  <c r="W219" i="56"/>
  <c r="Y219" i="56" s="1"/>
  <c r="W203" i="56"/>
  <c r="Y203" i="56" s="1"/>
  <c r="W187" i="56"/>
  <c r="Y187" i="56" s="1"/>
  <c r="W171" i="56"/>
  <c r="Y171" i="56" s="1"/>
  <c r="W155" i="56"/>
  <c r="Y155" i="56" s="1"/>
  <c r="W139" i="56"/>
  <c r="Y139" i="56" s="1"/>
  <c r="W382" i="56"/>
  <c r="Y382" i="56" s="1"/>
  <c r="W334" i="56"/>
  <c r="Y334" i="56" s="1"/>
  <c r="W318" i="56"/>
  <c r="Y318" i="56" s="1"/>
  <c r="W302" i="56"/>
  <c r="Y302" i="56" s="1"/>
  <c r="W286" i="56"/>
  <c r="Y286" i="56" s="1"/>
  <c r="W270" i="56"/>
  <c r="Y270" i="56" s="1"/>
  <c r="W254" i="56"/>
  <c r="Y254" i="56" s="1"/>
  <c r="W238" i="56"/>
  <c r="Y238" i="56" s="1"/>
  <c r="W222" i="56"/>
  <c r="Y222" i="56" s="1"/>
  <c r="W400" i="56"/>
  <c r="Y400" i="56" s="1"/>
  <c r="W384" i="56"/>
  <c r="Y384" i="56" s="1"/>
  <c r="W336" i="56"/>
  <c r="Y336" i="56" s="1"/>
  <c r="W320" i="56"/>
  <c r="Y320" i="56" s="1"/>
  <c r="W272" i="56"/>
  <c r="Y272" i="56" s="1"/>
  <c r="W256" i="56"/>
  <c r="Y256" i="56" s="1"/>
  <c r="W240" i="56"/>
  <c r="Y240" i="56" s="1"/>
  <c r="W224" i="56"/>
  <c r="Y224" i="56" s="1"/>
  <c r="W208" i="56"/>
  <c r="Y208" i="56" s="1"/>
  <c r="W192" i="56"/>
  <c r="Y192" i="56" s="1"/>
  <c r="W176" i="56"/>
  <c r="Y176" i="56" s="1"/>
  <c r="W160" i="56"/>
  <c r="Y160" i="56" s="1"/>
  <c r="W144" i="56"/>
  <c r="Y144" i="56" s="1"/>
  <c r="W128" i="56"/>
  <c r="Y128" i="56" s="1"/>
  <c r="W359" i="56"/>
  <c r="Y359" i="56" s="1"/>
  <c r="W327" i="56"/>
  <c r="Y327" i="56" s="1"/>
  <c r="W311" i="56"/>
  <c r="Y311" i="56" s="1"/>
  <c r="W295" i="56"/>
  <c r="Y295" i="56" s="1"/>
  <c r="W279" i="56"/>
  <c r="Y279" i="56" s="1"/>
  <c r="W263" i="56"/>
  <c r="Y263" i="56" s="1"/>
  <c r="W247" i="56"/>
  <c r="Y247" i="56" s="1"/>
  <c r="W231" i="56"/>
  <c r="Y231" i="56" s="1"/>
  <c r="W215" i="56"/>
  <c r="Y215" i="56" s="1"/>
  <c r="W199" i="56"/>
  <c r="Y199" i="56" s="1"/>
  <c r="W183" i="56"/>
  <c r="Y183" i="56" s="1"/>
  <c r="W167" i="56"/>
  <c r="Y167" i="56" s="1"/>
  <c r="W362" i="56"/>
  <c r="Y362" i="56" s="1"/>
  <c r="W346" i="56"/>
  <c r="Y346" i="56" s="1"/>
  <c r="W330" i="56"/>
  <c r="Y330" i="56" s="1"/>
  <c r="W314" i="56"/>
  <c r="Y314" i="56" s="1"/>
  <c r="W298" i="56"/>
  <c r="Y298" i="56" s="1"/>
  <c r="W282" i="56"/>
  <c r="Y282" i="56" s="1"/>
  <c r="W266" i="56"/>
  <c r="Y266" i="56" s="1"/>
  <c r="W250" i="56"/>
  <c r="Y250" i="56" s="1"/>
  <c r="W234" i="56"/>
  <c r="Y234" i="56" s="1"/>
  <c r="W396" i="56"/>
  <c r="Y396" i="56" s="1"/>
  <c r="W332" i="56"/>
  <c r="Y332" i="56" s="1"/>
  <c r="W300" i="56"/>
  <c r="Y300" i="56" s="1"/>
  <c r="W284" i="56"/>
  <c r="Y284" i="56" s="1"/>
  <c r="W268" i="56"/>
  <c r="Y268" i="56" s="1"/>
  <c r="W252" i="56"/>
  <c r="Y252" i="56" s="1"/>
  <c r="W236" i="56"/>
  <c r="Y236" i="56" s="1"/>
  <c r="W220" i="56"/>
  <c r="Y220" i="56" s="1"/>
  <c r="W204" i="56"/>
  <c r="Y204" i="56" s="1"/>
  <c r="W188" i="56"/>
  <c r="Y188" i="56" s="1"/>
  <c r="W172" i="56"/>
  <c r="Y172" i="56" s="1"/>
  <c r="W156" i="56"/>
  <c r="Y156" i="56" s="1"/>
  <c r="W140" i="56"/>
  <c r="Y140" i="56" s="1"/>
  <c r="W387" i="56"/>
  <c r="Y387" i="56" s="1"/>
  <c r="W371" i="56"/>
  <c r="Y371" i="56" s="1"/>
  <c r="W339" i="56"/>
  <c r="Y339" i="56" s="1"/>
  <c r="W323" i="56"/>
  <c r="Y323" i="56" s="1"/>
  <c r="W307" i="56"/>
  <c r="Y307" i="56" s="1"/>
  <c r="W291" i="56"/>
  <c r="Y291" i="56" s="1"/>
  <c r="W275" i="56"/>
  <c r="Y275" i="56" s="1"/>
  <c r="W259" i="56"/>
  <c r="Y259" i="56" s="1"/>
  <c r="W243" i="56"/>
  <c r="Y243" i="56" s="1"/>
  <c r="W227" i="56"/>
  <c r="Y227" i="56" s="1"/>
  <c r="W211" i="56"/>
  <c r="Y211" i="56" s="1"/>
  <c r="W195" i="56"/>
  <c r="Y195" i="56" s="1"/>
  <c r="W179" i="56"/>
  <c r="Y179" i="56" s="1"/>
  <c r="W115" i="56"/>
  <c r="Y115" i="56" s="1"/>
  <c r="W374" i="56"/>
  <c r="Y374" i="56" s="1"/>
  <c r="W358" i="56"/>
  <c r="Y358" i="56" s="1"/>
  <c r="W342" i="56"/>
  <c r="Y342" i="56" s="1"/>
  <c r="W326" i="56"/>
  <c r="Y326" i="56" s="1"/>
  <c r="W310" i="56"/>
  <c r="Y310" i="56" s="1"/>
  <c r="W294" i="56"/>
  <c r="Y294" i="56" s="1"/>
  <c r="W278" i="56"/>
  <c r="Y278" i="56" s="1"/>
  <c r="W262" i="56"/>
  <c r="Y262" i="56" s="1"/>
  <c r="W246" i="56"/>
  <c r="Y246" i="56" s="1"/>
  <c r="W230" i="56"/>
  <c r="Y230" i="56" s="1"/>
  <c r="W392" i="56"/>
  <c r="Y392" i="56" s="1"/>
  <c r="W344" i="56"/>
  <c r="Y344" i="56" s="1"/>
  <c r="W328" i="56"/>
  <c r="Y328" i="56" s="1"/>
  <c r="W296" i="56"/>
  <c r="Y296" i="56" s="1"/>
  <c r="W280" i="56"/>
  <c r="Y280" i="56" s="1"/>
  <c r="W264" i="56"/>
  <c r="Y264" i="56" s="1"/>
  <c r="W248" i="56"/>
  <c r="Y248" i="56" s="1"/>
  <c r="W232" i="56"/>
  <c r="Y232" i="56" s="1"/>
  <c r="W216" i="56"/>
  <c r="Y216" i="56" s="1"/>
  <c r="W200" i="56"/>
  <c r="Y200" i="56" s="1"/>
  <c r="W184" i="56"/>
  <c r="Y184" i="56" s="1"/>
  <c r="W168" i="56"/>
  <c r="Y168" i="56" s="1"/>
  <c r="W152" i="56"/>
  <c r="Y152" i="56" s="1"/>
  <c r="W136" i="56"/>
  <c r="Y136" i="56" s="1"/>
  <c r="W399" i="56"/>
  <c r="Y399" i="56" s="1"/>
  <c r="W383" i="56"/>
  <c r="Y383" i="56" s="1"/>
  <c r="W351" i="56"/>
  <c r="Y351" i="56" s="1"/>
  <c r="W335" i="56"/>
  <c r="Y335" i="56" s="1"/>
  <c r="W319" i="56"/>
  <c r="Y319" i="56" s="1"/>
  <c r="W303" i="56"/>
  <c r="Y303" i="56" s="1"/>
  <c r="W287" i="56"/>
  <c r="Y287" i="56" s="1"/>
  <c r="W271" i="56"/>
  <c r="Y271" i="56" s="1"/>
  <c r="W255" i="56"/>
  <c r="Y255" i="56" s="1"/>
  <c r="W239" i="56"/>
  <c r="Y239" i="56" s="1"/>
  <c r="W223" i="56"/>
  <c r="Y223" i="56" s="1"/>
  <c r="W207" i="56"/>
  <c r="Y207" i="56" s="1"/>
  <c r="W191" i="56"/>
  <c r="Y191" i="56" s="1"/>
  <c r="W127" i="56"/>
  <c r="Y127" i="56" s="1"/>
  <c r="W386" i="56"/>
  <c r="Y386" i="56" s="1"/>
  <c r="W370" i="56"/>
  <c r="Y370" i="56" s="1"/>
  <c r="W354" i="56"/>
  <c r="Y354" i="56" s="1"/>
  <c r="W338" i="56"/>
  <c r="Y338" i="56" s="1"/>
  <c r="W322" i="56"/>
  <c r="Y322" i="56" s="1"/>
  <c r="W306" i="56"/>
  <c r="Y306" i="56" s="1"/>
  <c r="W290" i="56"/>
  <c r="Y290" i="56" s="1"/>
  <c r="W274" i="56"/>
  <c r="Y274" i="56" s="1"/>
  <c r="W258" i="56"/>
  <c r="Y258" i="56" s="1"/>
  <c r="W242" i="56"/>
  <c r="Y242" i="56" s="1"/>
  <c r="W226" i="56"/>
  <c r="Y226" i="56" s="1"/>
  <c r="W178" i="56"/>
  <c r="Y178" i="56" s="1"/>
  <c r="W162" i="56"/>
  <c r="Y162" i="56" s="1"/>
  <c r="W114" i="56"/>
  <c r="Y114" i="56" s="1"/>
  <c r="W389" i="56"/>
  <c r="Y389" i="56" s="1"/>
  <c r="W373" i="56"/>
  <c r="Y373" i="56" s="1"/>
  <c r="W357" i="56"/>
  <c r="Y357" i="56" s="1"/>
  <c r="W341" i="56"/>
  <c r="Y341" i="56" s="1"/>
  <c r="W325" i="56"/>
  <c r="Y325" i="56" s="1"/>
  <c r="W309" i="56"/>
  <c r="Y309" i="56" s="1"/>
  <c r="W293" i="56"/>
  <c r="Y293" i="56" s="1"/>
  <c r="W277" i="56"/>
  <c r="Y277" i="56" s="1"/>
  <c r="W261" i="56"/>
  <c r="Y261" i="56" s="1"/>
  <c r="W197" i="56"/>
  <c r="Y197" i="56" s="1"/>
  <c r="W165" i="56"/>
  <c r="Y165" i="56" s="1"/>
  <c r="W149" i="56"/>
  <c r="Y149" i="56" s="1"/>
  <c r="W133" i="56"/>
  <c r="Y133" i="56" s="1"/>
  <c r="W117" i="56"/>
  <c r="Y117" i="56" s="1"/>
  <c r="W101" i="56"/>
  <c r="Y101" i="56" s="1"/>
  <c r="W206" i="56"/>
  <c r="Y206" i="56" s="1"/>
  <c r="W190" i="56"/>
  <c r="Y190" i="56" s="1"/>
  <c r="W174" i="56"/>
  <c r="Y174" i="56" s="1"/>
  <c r="W158" i="56"/>
  <c r="Y158" i="56" s="1"/>
  <c r="W142" i="56"/>
  <c r="Y142" i="56" s="1"/>
  <c r="W126" i="56"/>
  <c r="Y126" i="56" s="1"/>
  <c r="W353" i="56"/>
  <c r="Y353" i="56" s="1"/>
  <c r="W305" i="56"/>
  <c r="Y305" i="56" s="1"/>
  <c r="W289" i="56"/>
  <c r="Y289" i="56" s="1"/>
  <c r="W273" i="56"/>
  <c r="Y273" i="56" s="1"/>
  <c r="W257" i="56"/>
  <c r="Y257" i="56" s="1"/>
  <c r="W241" i="56"/>
  <c r="Y241" i="56" s="1"/>
  <c r="W225" i="56"/>
  <c r="Y225" i="56" s="1"/>
  <c r="W209" i="56"/>
  <c r="Y209" i="56" s="1"/>
  <c r="W193" i="56"/>
  <c r="Y193" i="56" s="1"/>
  <c r="W177" i="56"/>
  <c r="Y177" i="56" s="1"/>
  <c r="W161" i="56"/>
  <c r="Y161" i="56" s="1"/>
  <c r="W218" i="56"/>
  <c r="Y218" i="56" s="1"/>
  <c r="W186" i="56"/>
  <c r="Y186" i="56" s="1"/>
  <c r="W170" i="56"/>
  <c r="Y170" i="56" s="1"/>
  <c r="W154" i="56"/>
  <c r="Y154" i="56" s="1"/>
  <c r="W138" i="56"/>
  <c r="Y138" i="56" s="1"/>
  <c r="W122" i="56"/>
  <c r="Y122" i="56" s="1"/>
  <c r="W106" i="56"/>
  <c r="Y106" i="56" s="1"/>
  <c r="W397" i="56"/>
  <c r="Y397" i="56" s="1"/>
  <c r="W381" i="56"/>
  <c r="Y381" i="56" s="1"/>
  <c r="W365" i="56"/>
  <c r="Y365" i="56" s="1"/>
  <c r="W349" i="56"/>
  <c r="Y349" i="56" s="1"/>
  <c r="W333" i="56"/>
  <c r="Y333" i="56" s="1"/>
  <c r="W285" i="56"/>
  <c r="Y285" i="56" s="1"/>
  <c r="W269" i="56"/>
  <c r="Y269" i="56" s="1"/>
  <c r="W237" i="56"/>
  <c r="Y237" i="56" s="1"/>
  <c r="W221" i="56"/>
  <c r="Y221" i="56" s="1"/>
  <c r="W205" i="56"/>
  <c r="Y205" i="56" s="1"/>
  <c r="W189" i="56"/>
  <c r="Y189" i="56" s="1"/>
  <c r="W173" i="56"/>
  <c r="Y173" i="56" s="1"/>
  <c r="W157" i="56"/>
  <c r="Y157" i="56" s="1"/>
  <c r="W141" i="56"/>
  <c r="Y141" i="56" s="1"/>
  <c r="W125" i="56"/>
  <c r="Y125" i="56" s="1"/>
  <c r="W109" i="56"/>
  <c r="Y109" i="56" s="1"/>
  <c r="W214" i="56"/>
  <c r="Y214" i="56" s="1"/>
  <c r="W198" i="56"/>
  <c r="Y198" i="56" s="1"/>
  <c r="W134" i="56"/>
  <c r="Y134" i="56" s="1"/>
  <c r="W102" i="56"/>
  <c r="Y102" i="56" s="1"/>
  <c r="W393" i="56"/>
  <c r="Y393" i="56" s="1"/>
  <c r="W377" i="56"/>
  <c r="Y377" i="56" s="1"/>
  <c r="W361" i="56"/>
  <c r="Y361" i="56" s="1"/>
  <c r="W345" i="56"/>
  <c r="Y345" i="56" s="1"/>
  <c r="W329" i="56"/>
  <c r="Y329" i="56" s="1"/>
  <c r="W313" i="56"/>
  <c r="Y313" i="56" s="1"/>
  <c r="W297" i="56"/>
  <c r="Y297" i="56" s="1"/>
  <c r="W281" i="56"/>
  <c r="Y281" i="56" s="1"/>
  <c r="W265" i="56"/>
  <c r="Y265" i="56" s="1"/>
  <c r="W249" i="56"/>
  <c r="Y249" i="56" s="1"/>
  <c r="W185" i="56"/>
  <c r="Y185" i="56" s="1"/>
  <c r="W153" i="56"/>
  <c r="Y153" i="56" s="1"/>
  <c r="W137" i="56"/>
  <c r="Y137" i="56" s="1"/>
  <c r="W121" i="56"/>
  <c r="Y121" i="56" s="1"/>
  <c r="W105" i="56"/>
  <c r="Y105" i="56" s="1"/>
  <c r="W1459" i="51"/>
  <c r="Y1459" i="51" s="1"/>
  <c r="W1443" i="51"/>
  <c r="Y1443" i="51" s="1"/>
  <c r="W1427" i="51"/>
  <c r="Y1427" i="51" s="1"/>
  <c r="W1411" i="51"/>
  <c r="Y1411" i="51" s="1"/>
  <c r="W1395" i="51"/>
  <c r="Y1395" i="51" s="1"/>
  <c r="W1379" i="51"/>
  <c r="Y1379" i="51" s="1"/>
  <c r="W1363" i="51"/>
  <c r="Y1363" i="51" s="1"/>
  <c r="W1347" i="51"/>
  <c r="Y1347" i="51" s="1"/>
  <c r="W1331" i="51"/>
  <c r="Y1331" i="51" s="1"/>
  <c r="W1315" i="51"/>
  <c r="Y1315" i="51" s="1"/>
  <c r="W1299" i="51"/>
  <c r="Y1299" i="51" s="1"/>
  <c r="W1283" i="51"/>
  <c r="Y1283" i="51" s="1"/>
  <c r="W1251" i="51"/>
  <c r="Y1251" i="51" s="1"/>
  <c r="W1235" i="51"/>
  <c r="Y1235" i="51" s="1"/>
  <c r="W1203" i="51"/>
  <c r="Y1203" i="51" s="1"/>
  <c r="W1187" i="51"/>
  <c r="Y1187" i="51" s="1"/>
  <c r="W1171" i="51"/>
  <c r="Y1171" i="51" s="1"/>
  <c r="W1155" i="51"/>
  <c r="Y1155" i="51" s="1"/>
  <c r="W1139" i="51"/>
  <c r="Y1139" i="51" s="1"/>
  <c r="W1123" i="51"/>
  <c r="Y1123" i="51" s="1"/>
  <c r="W1107" i="51"/>
  <c r="Y1107" i="51" s="1"/>
  <c r="W1091" i="51"/>
  <c r="Y1091" i="51" s="1"/>
  <c r="W1075" i="51"/>
  <c r="Y1075" i="51" s="1"/>
  <c r="W1059" i="51"/>
  <c r="Y1059" i="51" s="1"/>
  <c r="W1043" i="51"/>
  <c r="Y1043" i="51" s="1"/>
  <c r="W995" i="51"/>
  <c r="Y995" i="51" s="1"/>
  <c r="W979" i="51"/>
  <c r="Y979" i="51" s="1"/>
  <c r="W947" i="51"/>
  <c r="Y947" i="51" s="1"/>
  <c r="W931" i="51"/>
  <c r="Y931" i="51" s="1"/>
  <c r="W915" i="51"/>
  <c r="Y915" i="51" s="1"/>
  <c r="W899" i="51"/>
  <c r="Y899" i="51" s="1"/>
  <c r="W883" i="51"/>
  <c r="Y883" i="51" s="1"/>
  <c r="W867" i="51"/>
  <c r="Y867" i="51" s="1"/>
  <c r="W851" i="51"/>
  <c r="Y851" i="51" s="1"/>
  <c r="W835" i="51"/>
  <c r="Y835" i="51" s="1"/>
  <c r="W819" i="51"/>
  <c r="Y819" i="51" s="1"/>
  <c r="W803" i="51"/>
  <c r="Y803" i="51" s="1"/>
  <c r="W787" i="51"/>
  <c r="Y787" i="51" s="1"/>
  <c r="W1478" i="51"/>
  <c r="Y1478" i="51" s="1"/>
  <c r="W1462" i="51"/>
  <c r="Y1462" i="51" s="1"/>
  <c r="W1446" i="51"/>
  <c r="Y1446" i="51" s="1"/>
  <c r="W1430" i="51"/>
  <c r="Y1430" i="51" s="1"/>
  <c r="W1414" i="51"/>
  <c r="Y1414" i="51" s="1"/>
  <c r="W1398" i="51"/>
  <c r="Y1398" i="51" s="1"/>
  <c r="W1382" i="51"/>
  <c r="Y1382" i="51" s="1"/>
  <c r="W1350" i="51"/>
  <c r="Y1350" i="51" s="1"/>
  <c r="W1334" i="51"/>
  <c r="Y1334" i="51" s="1"/>
  <c r="W1302" i="51"/>
  <c r="Y1302" i="51" s="1"/>
  <c r="W1286" i="51"/>
  <c r="Y1286" i="51" s="1"/>
  <c r="W1270" i="51"/>
  <c r="Y1270" i="51" s="1"/>
  <c r="W1254" i="51"/>
  <c r="Y1254" i="51" s="1"/>
  <c r="W1238" i="51"/>
  <c r="Y1238" i="51" s="1"/>
  <c r="W1222" i="51"/>
  <c r="Y1222" i="51" s="1"/>
  <c r="W1206" i="51"/>
  <c r="Y1206" i="51" s="1"/>
  <c r="W1190" i="51"/>
  <c r="Y1190" i="51" s="1"/>
  <c r="W1174" i="51"/>
  <c r="Y1174" i="51" s="1"/>
  <c r="W1158" i="51"/>
  <c r="Y1158" i="51" s="1"/>
  <c r="W1142" i="51"/>
  <c r="Y1142" i="51" s="1"/>
  <c r="W1094" i="51"/>
  <c r="Y1094" i="51" s="1"/>
  <c r="W1078" i="51"/>
  <c r="Y1078" i="51" s="1"/>
  <c r="W1046" i="51"/>
  <c r="Y1046" i="51" s="1"/>
  <c r="W1030" i="51"/>
  <c r="Y1030" i="51" s="1"/>
  <c r="W1014" i="51"/>
  <c r="Y1014" i="51" s="1"/>
  <c r="W998" i="51"/>
  <c r="Y998" i="51" s="1"/>
  <c r="W982" i="51"/>
  <c r="Y982" i="51" s="1"/>
  <c r="W966" i="51"/>
  <c r="Y966" i="51" s="1"/>
  <c r="W950" i="51"/>
  <c r="Y950" i="51" s="1"/>
  <c r="W934" i="51"/>
  <c r="Y934" i="51" s="1"/>
  <c r="W918" i="51"/>
  <c r="Y918" i="51" s="1"/>
  <c r="W902" i="51"/>
  <c r="Y902" i="51" s="1"/>
  <c r="W886" i="51"/>
  <c r="Y886" i="51" s="1"/>
  <c r="W870" i="51"/>
  <c r="Y870" i="51" s="1"/>
  <c r="W838" i="51"/>
  <c r="Y838" i="51" s="1"/>
  <c r="W822" i="51"/>
  <c r="Y822" i="51" s="1"/>
  <c r="W790" i="51"/>
  <c r="Y790" i="51" s="1"/>
  <c r="W774" i="51"/>
  <c r="Y774" i="51" s="1"/>
  <c r="W758" i="51"/>
  <c r="Y758" i="51" s="1"/>
  <c r="W742" i="51"/>
  <c r="Y742" i="51" s="1"/>
  <c r="W726" i="51"/>
  <c r="Y726" i="51" s="1"/>
  <c r="W710" i="51"/>
  <c r="Y710" i="51" s="1"/>
  <c r="W694" i="51"/>
  <c r="Y694" i="51" s="1"/>
  <c r="W678" i="51"/>
  <c r="Y678" i="51" s="1"/>
  <c r="W662" i="51"/>
  <c r="Y662" i="51" s="1"/>
  <c r="W646" i="51"/>
  <c r="Y646" i="51" s="1"/>
  <c r="W630" i="51"/>
  <c r="Y630" i="51" s="1"/>
  <c r="W614" i="51"/>
  <c r="Y614" i="51" s="1"/>
  <c r="W582" i="51"/>
  <c r="Y582" i="51" s="1"/>
  <c r="W566" i="51"/>
  <c r="Y566" i="51" s="1"/>
  <c r="W534" i="51"/>
  <c r="Y534" i="51" s="1"/>
  <c r="W518" i="51"/>
  <c r="Y518" i="51" s="1"/>
  <c r="W502" i="51"/>
  <c r="Y502" i="51" s="1"/>
  <c r="W486" i="51"/>
  <c r="Y486" i="51" s="1"/>
  <c r="W470" i="51"/>
  <c r="Y470" i="51" s="1"/>
  <c r="W454" i="51"/>
  <c r="Y454" i="51" s="1"/>
  <c r="W438" i="51"/>
  <c r="Y438" i="51" s="1"/>
  <c r="W422" i="51"/>
  <c r="Y422" i="51" s="1"/>
  <c r="W406" i="51"/>
  <c r="Y406" i="51" s="1"/>
  <c r="W1473" i="51"/>
  <c r="Y1473" i="51" s="1"/>
  <c r="W1457" i="51"/>
  <c r="Y1457" i="51" s="1"/>
  <c r="W1441" i="51"/>
  <c r="Y1441" i="51" s="1"/>
  <c r="W1425" i="51"/>
  <c r="Y1425" i="51" s="1"/>
  <c r="W1409" i="51"/>
  <c r="Y1409" i="51" s="1"/>
  <c r="W1393" i="51"/>
  <c r="Y1393" i="51" s="1"/>
  <c r="W1377" i="51"/>
  <c r="Y1377" i="51" s="1"/>
  <c r="W1361" i="51"/>
  <c r="Y1361" i="51" s="1"/>
  <c r="W1345" i="51"/>
  <c r="Y1345" i="51" s="1"/>
  <c r="W1313" i="51"/>
  <c r="Y1313" i="51" s="1"/>
  <c r="W1297" i="51"/>
  <c r="Y1297" i="51" s="1"/>
  <c r="W1265" i="51"/>
  <c r="Y1265" i="51" s="1"/>
  <c r="W1249" i="51"/>
  <c r="Y1249" i="51" s="1"/>
  <c r="W1233" i="51"/>
  <c r="Y1233" i="51" s="1"/>
  <c r="W1217" i="51"/>
  <c r="Y1217" i="51" s="1"/>
  <c r="W1201" i="51"/>
  <c r="Y1201" i="51" s="1"/>
  <c r="W1185" i="51"/>
  <c r="Y1185" i="51" s="1"/>
  <c r="W1169" i="51"/>
  <c r="Y1169" i="51" s="1"/>
  <c r="W1153" i="51"/>
  <c r="Y1153" i="51" s="1"/>
  <c r="W1137" i="51"/>
  <c r="Y1137" i="51" s="1"/>
  <c r="W1121" i="51"/>
  <c r="Y1121" i="51" s="1"/>
  <c r="W1105" i="51"/>
  <c r="Y1105" i="51" s="1"/>
  <c r="W1089" i="51"/>
  <c r="Y1089" i="51" s="1"/>
  <c r="W1057" i="51"/>
  <c r="Y1057" i="51" s="1"/>
  <c r="W1041" i="51"/>
  <c r="Y1041" i="51" s="1"/>
  <c r="W1009" i="51"/>
  <c r="Y1009" i="51" s="1"/>
  <c r="W993" i="51"/>
  <c r="Y993" i="51" s="1"/>
  <c r="W977" i="51"/>
  <c r="Y977" i="51" s="1"/>
  <c r="W961" i="51"/>
  <c r="Y961" i="51" s="1"/>
  <c r="W945" i="51"/>
  <c r="Y945" i="51" s="1"/>
  <c r="W929" i="51"/>
  <c r="Y929" i="51" s="1"/>
  <c r="W913" i="51"/>
  <c r="Y913" i="51" s="1"/>
  <c r="W897" i="51"/>
  <c r="Y897" i="51" s="1"/>
  <c r="W881" i="51"/>
  <c r="Y881" i="51" s="1"/>
  <c r="W865" i="51"/>
  <c r="Y865" i="51" s="1"/>
  <c r="W849" i="51"/>
  <c r="Y849" i="51" s="1"/>
  <c r="W801" i="51"/>
  <c r="Y801" i="51" s="1"/>
  <c r="W785" i="51"/>
  <c r="Y785" i="51" s="1"/>
  <c r="W753" i="51"/>
  <c r="Y753" i="51" s="1"/>
  <c r="W737" i="51"/>
  <c r="Y737" i="51" s="1"/>
  <c r="W721" i="51"/>
  <c r="Y721" i="51" s="1"/>
  <c r="W705" i="51"/>
  <c r="Y705" i="51" s="1"/>
  <c r="W689" i="51"/>
  <c r="Y689" i="51" s="1"/>
  <c r="W673" i="51"/>
  <c r="Y673" i="51" s="1"/>
  <c r="W657" i="51"/>
  <c r="Y657" i="51" s="1"/>
  <c r="W641" i="51"/>
  <c r="Y641" i="51" s="1"/>
  <c r="W625" i="51"/>
  <c r="Y625" i="51" s="1"/>
  <c r="W609" i="51"/>
  <c r="Y609" i="51" s="1"/>
  <c r="W593" i="51"/>
  <c r="Y593" i="51" s="1"/>
  <c r="W545" i="51"/>
  <c r="Y545" i="51" s="1"/>
  <c r="W529" i="51"/>
  <c r="Y529" i="51" s="1"/>
  <c r="W481" i="51"/>
  <c r="Y481" i="51" s="1"/>
  <c r="W465" i="51"/>
  <c r="Y465" i="51" s="1"/>
  <c r="W449" i="51"/>
  <c r="Y449" i="51" s="1"/>
  <c r="W433" i="51"/>
  <c r="Y433" i="51" s="1"/>
  <c r="W417" i="51"/>
  <c r="Y417" i="51" s="1"/>
  <c r="W401" i="51"/>
  <c r="Y401" i="51" s="1"/>
  <c r="W1484" i="51"/>
  <c r="Y1484" i="51" s="1"/>
  <c r="W1468" i="51"/>
  <c r="Y1468" i="51" s="1"/>
  <c r="W1452" i="51"/>
  <c r="Y1452" i="51" s="1"/>
  <c r="W1436" i="51"/>
  <c r="Y1436" i="51" s="1"/>
  <c r="W1420" i="51"/>
  <c r="Y1420" i="51" s="1"/>
  <c r="W1404" i="51"/>
  <c r="Y1404" i="51" s="1"/>
  <c r="W1388" i="51"/>
  <c r="Y1388" i="51" s="1"/>
  <c r="W1372" i="51"/>
  <c r="Y1372" i="51" s="1"/>
  <c r="W1356" i="51"/>
  <c r="Y1356" i="51" s="1"/>
  <c r="W1340" i="51"/>
  <c r="Y1340" i="51" s="1"/>
  <c r="W1324" i="51"/>
  <c r="Y1324" i="51" s="1"/>
  <c r="W1308" i="51"/>
  <c r="Y1308" i="51" s="1"/>
  <c r="W1276" i="51"/>
  <c r="Y1276" i="51" s="1"/>
  <c r="W1260" i="51"/>
  <c r="Y1260" i="51" s="1"/>
  <c r="W1228" i="51"/>
  <c r="Y1228" i="51" s="1"/>
  <c r="W1212" i="51"/>
  <c r="Y1212" i="51" s="1"/>
  <c r="W1196" i="51"/>
  <c r="Y1196" i="51" s="1"/>
  <c r="W1180" i="51"/>
  <c r="Y1180" i="51" s="1"/>
  <c r="W1164" i="51"/>
  <c r="Y1164" i="51" s="1"/>
  <c r="W1148" i="51"/>
  <c r="Y1148" i="51" s="1"/>
  <c r="W1132" i="51"/>
  <c r="Y1132" i="51" s="1"/>
  <c r="W1116" i="51"/>
  <c r="Y1116" i="51" s="1"/>
  <c r="W1100" i="51"/>
  <c r="Y1100" i="51" s="1"/>
  <c r="W1084" i="51"/>
  <c r="Y1084" i="51" s="1"/>
  <c r="W1068" i="51"/>
  <c r="Y1068" i="51" s="1"/>
  <c r="W1020" i="51"/>
  <c r="Y1020" i="51" s="1"/>
  <c r="W1004" i="51"/>
  <c r="Y1004" i="51" s="1"/>
  <c r="W972" i="51"/>
  <c r="Y972" i="51" s="1"/>
  <c r="W956" i="51"/>
  <c r="Y956" i="51" s="1"/>
  <c r="W940" i="51"/>
  <c r="Y940" i="51" s="1"/>
  <c r="W924" i="51"/>
  <c r="Y924" i="51" s="1"/>
  <c r="W908" i="51"/>
  <c r="Y908" i="51" s="1"/>
  <c r="W892" i="51"/>
  <c r="Y892" i="51" s="1"/>
  <c r="W876" i="51"/>
  <c r="Y876" i="51" s="1"/>
  <c r="W860" i="51"/>
  <c r="Y860" i="51" s="1"/>
  <c r="W844" i="51"/>
  <c r="Y844" i="51" s="1"/>
  <c r="W828" i="51"/>
  <c r="Y828" i="51" s="1"/>
  <c r="W812" i="51"/>
  <c r="Y812" i="51" s="1"/>
  <c r="W796" i="51"/>
  <c r="Y796" i="51" s="1"/>
  <c r="W764" i="51"/>
  <c r="Y764" i="51" s="1"/>
  <c r="W748" i="51"/>
  <c r="Y748" i="51" s="1"/>
  <c r="W716" i="51"/>
  <c r="Y716" i="51" s="1"/>
  <c r="W700" i="51"/>
  <c r="Y700" i="51" s="1"/>
  <c r="W684" i="51"/>
  <c r="Y684" i="51" s="1"/>
  <c r="W668" i="51"/>
  <c r="Y668" i="51" s="1"/>
  <c r="W652" i="51"/>
  <c r="Y652" i="51" s="1"/>
  <c r="W636" i="51"/>
  <c r="Y636" i="51" s="1"/>
  <c r="W620" i="51"/>
  <c r="Y620" i="51" s="1"/>
  <c r="W604" i="51"/>
  <c r="Y604" i="51" s="1"/>
  <c r="W588" i="51"/>
  <c r="Y588" i="51" s="1"/>
  <c r="W572" i="51"/>
  <c r="Y572" i="51" s="1"/>
  <c r="W556" i="51"/>
  <c r="Y556" i="51" s="1"/>
  <c r="W540" i="51"/>
  <c r="Y540" i="51" s="1"/>
  <c r="W508" i="51"/>
  <c r="Y508" i="51" s="1"/>
  <c r="W492" i="51"/>
  <c r="Y492" i="51" s="1"/>
  <c r="W460" i="51"/>
  <c r="Y460" i="51" s="1"/>
  <c r="W444" i="51"/>
  <c r="Y444" i="51" s="1"/>
  <c r="W428" i="51"/>
  <c r="Y428" i="51" s="1"/>
  <c r="W412" i="51"/>
  <c r="Y412" i="51" s="1"/>
  <c r="W767" i="51"/>
  <c r="Y767" i="51" s="1"/>
  <c r="W703" i="51"/>
  <c r="Y703" i="51" s="1"/>
  <c r="W639" i="51"/>
  <c r="Y639" i="51" s="1"/>
  <c r="W575" i="51"/>
  <c r="Y575" i="51" s="1"/>
  <c r="W511" i="51"/>
  <c r="Y511" i="51" s="1"/>
  <c r="W447" i="51"/>
  <c r="Y447" i="51" s="1"/>
  <c r="W731" i="51"/>
  <c r="Y731" i="51" s="1"/>
  <c r="W539" i="51"/>
  <c r="Y539" i="51" s="1"/>
  <c r="W475" i="51"/>
  <c r="Y475" i="51" s="1"/>
  <c r="W759" i="51"/>
  <c r="Y759" i="51" s="1"/>
  <c r="W695" i="51"/>
  <c r="Y695" i="51" s="1"/>
  <c r="W631" i="51"/>
  <c r="Y631" i="51" s="1"/>
  <c r="W567" i="51"/>
  <c r="Y567" i="51" s="1"/>
  <c r="W503" i="51"/>
  <c r="Y503" i="51" s="1"/>
  <c r="W439" i="51"/>
  <c r="Y439" i="51" s="1"/>
  <c r="W739" i="51"/>
  <c r="Y739" i="51" s="1"/>
  <c r="W675" i="51"/>
  <c r="Y675" i="51" s="1"/>
  <c r="W611" i="51"/>
  <c r="Y611" i="51" s="1"/>
  <c r="W547" i="51"/>
  <c r="Y547" i="51" s="1"/>
  <c r="W483" i="51"/>
  <c r="Y483" i="51" s="1"/>
  <c r="W1471" i="51"/>
  <c r="Y1471" i="51" s="1"/>
  <c r="W1455" i="51"/>
  <c r="Y1455" i="51" s="1"/>
  <c r="W1439" i="51"/>
  <c r="Y1439" i="51" s="1"/>
  <c r="W1423" i="51"/>
  <c r="Y1423" i="51" s="1"/>
  <c r="W1407" i="51"/>
  <c r="Y1407" i="51" s="1"/>
  <c r="W1391" i="51"/>
  <c r="Y1391" i="51" s="1"/>
  <c r="W1359" i="51"/>
  <c r="Y1359" i="51" s="1"/>
  <c r="W1343" i="51"/>
  <c r="Y1343" i="51" s="1"/>
  <c r="W1311" i="51"/>
  <c r="Y1311" i="51" s="1"/>
  <c r="W1295" i="51"/>
  <c r="Y1295" i="51" s="1"/>
  <c r="W1279" i="51"/>
  <c r="Y1279" i="51" s="1"/>
  <c r="W1263" i="51"/>
  <c r="Y1263" i="51" s="1"/>
  <c r="W1247" i="51"/>
  <c r="Y1247" i="51" s="1"/>
  <c r="W1231" i="51"/>
  <c r="Y1231" i="51" s="1"/>
  <c r="W1215" i="51"/>
  <c r="Y1215" i="51" s="1"/>
  <c r="W1199" i="51"/>
  <c r="Y1199" i="51" s="1"/>
  <c r="W1183" i="51"/>
  <c r="Y1183" i="51" s="1"/>
  <c r="W1167" i="51"/>
  <c r="Y1167" i="51" s="1"/>
  <c r="W1151" i="51"/>
  <c r="Y1151" i="51" s="1"/>
  <c r="W1103" i="51"/>
  <c r="Y1103" i="51" s="1"/>
  <c r="W1087" i="51"/>
  <c r="Y1087" i="51" s="1"/>
  <c r="W1055" i="51"/>
  <c r="Y1055" i="51" s="1"/>
  <c r="W1039" i="51"/>
  <c r="Y1039" i="51" s="1"/>
  <c r="W1023" i="51"/>
  <c r="Y1023" i="51" s="1"/>
  <c r="W1007" i="51"/>
  <c r="Y1007" i="51" s="1"/>
  <c r="W991" i="51"/>
  <c r="Y991" i="51" s="1"/>
  <c r="W975" i="51"/>
  <c r="Y975" i="51" s="1"/>
  <c r="W959" i="51"/>
  <c r="Y959" i="51" s="1"/>
  <c r="W943" i="51"/>
  <c r="Y943" i="51" s="1"/>
  <c r="W927" i="51"/>
  <c r="Y927" i="51" s="1"/>
  <c r="W911" i="51"/>
  <c r="Y911" i="51" s="1"/>
  <c r="W895" i="51"/>
  <c r="Y895" i="51" s="1"/>
  <c r="W879" i="51"/>
  <c r="Y879" i="51" s="1"/>
  <c r="W847" i="51"/>
  <c r="Y847" i="51" s="1"/>
  <c r="W831" i="51"/>
  <c r="Y831" i="51" s="1"/>
  <c r="W799" i="51"/>
  <c r="Y799" i="51" s="1"/>
  <c r="W1474" i="51"/>
  <c r="Y1474" i="51" s="1"/>
  <c r="W1442" i="51"/>
  <c r="Y1442" i="51" s="1"/>
  <c r="W1426" i="51"/>
  <c r="Y1426" i="51" s="1"/>
  <c r="W1394" i="51"/>
  <c r="Y1394" i="51" s="1"/>
  <c r="W1378" i="51"/>
  <c r="Y1378" i="51" s="1"/>
  <c r="W1362" i="51"/>
  <c r="Y1362" i="51" s="1"/>
  <c r="W1346" i="51"/>
  <c r="Y1346" i="51" s="1"/>
  <c r="W1330" i="51"/>
  <c r="Y1330" i="51" s="1"/>
  <c r="W1314" i="51"/>
  <c r="Y1314" i="51" s="1"/>
  <c r="W1298" i="51"/>
  <c r="Y1298" i="51" s="1"/>
  <c r="W1282" i="51"/>
  <c r="Y1282" i="51" s="1"/>
  <c r="W1266" i="51"/>
  <c r="Y1266" i="51" s="1"/>
  <c r="W1250" i="51"/>
  <c r="Y1250" i="51" s="1"/>
  <c r="W1234" i="51"/>
  <c r="Y1234" i="51" s="1"/>
  <c r="W1218" i="51"/>
  <c r="Y1218" i="51" s="1"/>
  <c r="W1186" i="51"/>
  <c r="Y1186" i="51" s="1"/>
  <c r="W1170" i="51"/>
  <c r="Y1170" i="51" s="1"/>
  <c r="W1138" i="51"/>
  <c r="Y1138" i="51" s="1"/>
  <c r="W1122" i="51"/>
  <c r="Y1122" i="51" s="1"/>
  <c r="W1106" i="51"/>
  <c r="Y1106" i="51" s="1"/>
  <c r="W1090" i="51"/>
  <c r="Y1090" i="51" s="1"/>
  <c r="W1074" i="51"/>
  <c r="Y1074" i="51" s="1"/>
  <c r="W1058" i="51"/>
  <c r="Y1058" i="51" s="1"/>
  <c r="W1042" i="51"/>
  <c r="Y1042" i="51" s="1"/>
  <c r="W1026" i="51"/>
  <c r="Y1026" i="51" s="1"/>
  <c r="W1010" i="51"/>
  <c r="Y1010" i="51" s="1"/>
  <c r="W994" i="51"/>
  <c r="Y994" i="51" s="1"/>
  <c r="W978" i="51"/>
  <c r="Y978" i="51" s="1"/>
  <c r="W962" i="51"/>
  <c r="Y962" i="51" s="1"/>
  <c r="W930" i="51"/>
  <c r="Y930" i="51" s="1"/>
  <c r="W914" i="51"/>
  <c r="Y914" i="51" s="1"/>
  <c r="W882" i="51"/>
  <c r="Y882" i="51" s="1"/>
  <c r="W866" i="51"/>
  <c r="Y866" i="51" s="1"/>
  <c r="W850" i="51"/>
  <c r="Y850" i="51" s="1"/>
  <c r="W834" i="51"/>
  <c r="Y834" i="51" s="1"/>
  <c r="W818" i="51"/>
  <c r="Y818" i="51" s="1"/>
  <c r="W802" i="51"/>
  <c r="Y802" i="51" s="1"/>
  <c r="W786" i="51"/>
  <c r="Y786" i="51" s="1"/>
  <c r="W770" i="51"/>
  <c r="Y770" i="51" s="1"/>
  <c r="W754" i="51"/>
  <c r="Y754" i="51" s="1"/>
  <c r="W738" i="51"/>
  <c r="Y738" i="51" s="1"/>
  <c r="W722" i="51"/>
  <c r="Y722" i="51" s="1"/>
  <c r="W706" i="51"/>
  <c r="Y706" i="51" s="1"/>
  <c r="W674" i="51"/>
  <c r="Y674" i="51" s="1"/>
  <c r="W658" i="51"/>
  <c r="Y658" i="51" s="1"/>
  <c r="W626" i="51"/>
  <c r="Y626" i="51" s="1"/>
  <c r="W610" i="51"/>
  <c r="Y610" i="51" s="1"/>
  <c r="W594" i="51"/>
  <c r="Y594" i="51" s="1"/>
  <c r="W578" i="51"/>
  <c r="Y578" i="51" s="1"/>
  <c r="W562" i="51"/>
  <c r="Y562" i="51" s="1"/>
  <c r="W546" i="51"/>
  <c r="Y546" i="51" s="1"/>
  <c r="W530" i="51"/>
  <c r="Y530" i="51" s="1"/>
  <c r="W514" i="51"/>
  <c r="Y514" i="51" s="1"/>
  <c r="W498" i="51"/>
  <c r="Y498" i="51" s="1"/>
  <c r="W482" i="51"/>
  <c r="Y482" i="51" s="1"/>
  <c r="W466" i="51"/>
  <c r="Y466" i="51" s="1"/>
  <c r="W450" i="51"/>
  <c r="Y450" i="51" s="1"/>
  <c r="W418" i="51"/>
  <c r="Y418" i="51" s="1"/>
  <c r="W402" i="51"/>
  <c r="Y402" i="51" s="1"/>
  <c r="W1469" i="51"/>
  <c r="Y1469" i="51" s="1"/>
  <c r="W1453" i="51"/>
  <c r="Y1453" i="51" s="1"/>
  <c r="W1437" i="51"/>
  <c r="Y1437" i="51" s="1"/>
  <c r="W1405" i="51"/>
  <c r="Y1405" i="51" s="1"/>
  <c r="W1389" i="51"/>
  <c r="Y1389" i="51" s="1"/>
  <c r="W1357" i="51"/>
  <c r="Y1357" i="51" s="1"/>
  <c r="W1341" i="51"/>
  <c r="Y1341" i="51" s="1"/>
  <c r="W1325" i="51"/>
  <c r="Y1325" i="51" s="1"/>
  <c r="W1309" i="51"/>
  <c r="Y1309" i="51" s="1"/>
  <c r="W1293" i="51"/>
  <c r="Y1293" i="51" s="1"/>
  <c r="W1277" i="51"/>
  <c r="Y1277" i="51" s="1"/>
  <c r="W1261" i="51"/>
  <c r="Y1261" i="51" s="1"/>
  <c r="W1245" i="51"/>
  <c r="Y1245" i="51" s="1"/>
  <c r="W1229" i="51"/>
  <c r="Y1229" i="51" s="1"/>
  <c r="W1213" i="51"/>
  <c r="Y1213" i="51" s="1"/>
  <c r="W1197" i="51"/>
  <c r="Y1197" i="51" s="1"/>
  <c r="W1149" i="51"/>
  <c r="Y1149" i="51" s="1"/>
  <c r="W1133" i="51"/>
  <c r="Y1133" i="51" s="1"/>
  <c r="W1101" i="51"/>
  <c r="Y1101" i="51" s="1"/>
  <c r="W1085" i="51"/>
  <c r="Y1085" i="51" s="1"/>
  <c r="W1069" i="51"/>
  <c r="Y1069" i="51" s="1"/>
  <c r="W1053" i="51"/>
  <c r="Y1053" i="51" s="1"/>
  <c r="W1037" i="51"/>
  <c r="Y1037" i="51" s="1"/>
  <c r="W1021" i="51"/>
  <c r="Y1021" i="51" s="1"/>
  <c r="W1005" i="51"/>
  <c r="Y1005" i="51" s="1"/>
  <c r="W989" i="51"/>
  <c r="Y989" i="51" s="1"/>
  <c r="W973" i="51"/>
  <c r="Y973" i="51" s="1"/>
  <c r="W957" i="51"/>
  <c r="Y957" i="51" s="1"/>
  <c r="W941" i="51"/>
  <c r="Y941" i="51" s="1"/>
  <c r="W925" i="51"/>
  <c r="Y925" i="51" s="1"/>
  <c r="W893" i="51"/>
  <c r="Y893" i="51" s="1"/>
  <c r="W877" i="51"/>
  <c r="Y877" i="51" s="1"/>
  <c r="W845" i="51"/>
  <c r="Y845" i="51" s="1"/>
  <c r="W829" i="51"/>
  <c r="Y829" i="51" s="1"/>
  <c r="W813" i="51"/>
  <c r="Y813" i="51" s="1"/>
  <c r="W797" i="51"/>
  <c r="Y797" i="51" s="1"/>
  <c r="W781" i="51"/>
  <c r="Y781" i="51" s="1"/>
  <c r="W765" i="51"/>
  <c r="Y765" i="51" s="1"/>
  <c r="W749" i="51"/>
  <c r="Y749" i="51" s="1"/>
  <c r="W733" i="51"/>
  <c r="Y733" i="51" s="1"/>
  <c r="W717" i="51"/>
  <c r="Y717" i="51" s="1"/>
  <c r="W701" i="51"/>
  <c r="Y701" i="51" s="1"/>
  <c r="W685" i="51"/>
  <c r="Y685" i="51" s="1"/>
  <c r="W637" i="51"/>
  <c r="Y637" i="51" s="1"/>
  <c r="W621" i="51"/>
  <c r="Y621" i="51" s="1"/>
  <c r="W589" i="51"/>
  <c r="Y589" i="51" s="1"/>
  <c r="W573" i="51"/>
  <c r="Y573" i="51" s="1"/>
  <c r="W557" i="51"/>
  <c r="Y557" i="51" s="1"/>
  <c r="W541" i="51"/>
  <c r="Y541" i="51" s="1"/>
  <c r="W525" i="51"/>
  <c r="Y525" i="51" s="1"/>
  <c r="W509" i="51"/>
  <c r="Y509" i="51" s="1"/>
  <c r="W493" i="51"/>
  <c r="Y493" i="51" s="1"/>
  <c r="W477" i="51"/>
  <c r="Y477" i="51" s="1"/>
  <c r="W461" i="51"/>
  <c r="Y461" i="51" s="1"/>
  <c r="W445" i="51"/>
  <c r="Y445" i="51" s="1"/>
  <c r="W429" i="51"/>
  <c r="Y429" i="51" s="1"/>
  <c r="W1480" i="51"/>
  <c r="Y1480" i="51" s="1"/>
  <c r="W1464" i="51"/>
  <c r="Y1464" i="51" s="1"/>
  <c r="W1448" i="51"/>
  <c r="Y1448" i="51" s="1"/>
  <c r="W1432" i="51"/>
  <c r="Y1432" i="51" s="1"/>
  <c r="W1416" i="51"/>
  <c r="Y1416" i="51" s="1"/>
  <c r="W1400" i="51"/>
  <c r="Y1400" i="51" s="1"/>
  <c r="W1368" i="51"/>
  <c r="Y1368" i="51" s="1"/>
  <c r="W1352" i="51"/>
  <c r="Y1352" i="51" s="1"/>
  <c r="W1336" i="51"/>
  <c r="Y1336" i="51" s="1"/>
  <c r="W1320" i="51"/>
  <c r="Y1320" i="51" s="1"/>
  <c r="W1304" i="51"/>
  <c r="Y1304" i="51" s="1"/>
  <c r="W1288" i="51"/>
  <c r="Y1288" i="51" s="1"/>
  <c r="W1272" i="51"/>
  <c r="Y1272" i="51" s="1"/>
  <c r="W1256" i="51"/>
  <c r="Y1256" i="51" s="1"/>
  <c r="W1240" i="51"/>
  <c r="Y1240" i="51" s="1"/>
  <c r="W1224" i="51"/>
  <c r="Y1224" i="51" s="1"/>
  <c r="W1208" i="51"/>
  <c r="Y1208" i="51" s="1"/>
  <c r="W1192" i="51"/>
  <c r="Y1192" i="51" s="1"/>
  <c r="W1176" i="51"/>
  <c r="Y1176" i="51" s="1"/>
  <c r="W1160" i="51"/>
  <c r="Y1160" i="51" s="1"/>
  <c r="W1112" i="51"/>
  <c r="Y1112" i="51" s="1"/>
  <c r="W1096" i="51"/>
  <c r="Y1096" i="51" s="1"/>
  <c r="W1080" i="51"/>
  <c r="Y1080" i="51" s="1"/>
  <c r="W1064" i="51"/>
  <c r="Y1064" i="51" s="1"/>
  <c r="W1048" i="51"/>
  <c r="Y1048" i="51" s="1"/>
  <c r="W1032" i="51"/>
  <c r="Y1032" i="51" s="1"/>
  <c r="W1016" i="51"/>
  <c r="Y1016" i="51" s="1"/>
  <c r="W1000" i="51"/>
  <c r="Y1000" i="51" s="1"/>
  <c r="W984" i="51"/>
  <c r="Y984" i="51" s="1"/>
  <c r="W968" i="51"/>
  <c r="Y968" i="51" s="1"/>
  <c r="W952" i="51"/>
  <c r="Y952" i="51" s="1"/>
  <c r="W936" i="51"/>
  <c r="Y936" i="51" s="1"/>
  <c r="W920" i="51"/>
  <c r="Y920" i="51" s="1"/>
  <c r="W904" i="51"/>
  <c r="Y904" i="51" s="1"/>
  <c r="W856" i="51"/>
  <c r="Y856" i="51" s="1"/>
  <c r="W840" i="51"/>
  <c r="Y840" i="51" s="1"/>
  <c r="W824" i="51"/>
  <c r="Y824" i="51" s="1"/>
  <c r="W808" i="51"/>
  <c r="Y808" i="51" s="1"/>
  <c r="W792" i="51"/>
  <c r="Y792" i="51" s="1"/>
  <c r="W776" i="51"/>
  <c r="Y776" i="51" s="1"/>
  <c r="W760" i="51"/>
  <c r="Y760" i="51" s="1"/>
  <c r="W744" i="51"/>
  <c r="Y744" i="51" s="1"/>
  <c r="W728" i="51"/>
  <c r="Y728" i="51" s="1"/>
  <c r="W712" i="51"/>
  <c r="Y712" i="51" s="1"/>
  <c r="W696" i="51"/>
  <c r="Y696" i="51" s="1"/>
  <c r="W680" i="51"/>
  <c r="Y680" i="51" s="1"/>
  <c r="W664" i="51"/>
  <c r="Y664" i="51" s="1"/>
  <c r="W648" i="51"/>
  <c r="Y648" i="51" s="1"/>
  <c r="W600" i="51"/>
  <c r="Y600" i="51" s="1"/>
  <c r="W584" i="51"/>
  <c r="Y584" i="51" s="1"/>
  <c r="W568" i="51"/>
  <c r="Y568" i="51" s="1"/>
  <c r="W552" i="51"/>
  <c r="Y552" i="51" s="1"/>
  <c r="W536" i="51"/>
  <c r="Y536" i="51" s="1"/>
  <c r="W520" i="51"/>
  <c r="Y520" i="51" s="1"/>
  <c r="W504" i="51"/>
  <c r="Y504" i="51" s="1"/>
  <c r="W488" i="51"/>
  <c r="Y488" i="51" s="1"/>
  <c r="W472" i="51"/>
  <c r="Y472" i="51" s="1"/>
  <c r="W456" i="51"/>
  <c r="Y456" i="51" s="1"/>
  <c r="W440" i="51"/>
  <c r="Y440" i="51" s="1"/>
  <c r="W424" i="51"/>
  <c r="Y424" i="51" s="1"/>
  <c r="W408" i="51"/>
  <c r="Y408" i="51" s="1"/>
  <c r="W751" i="51"/>
  <c r="Y751" i="51" s="1"/>
  <c r="W559" i="51"/>
  <c r="Y559" i="51" s="1"/>
  <c r="W495" i="51"/>
  <c r="Y495" i="51" s="1"/>
  <c r="W431" i="51"/>
  <c r="Y431" i="51" s="1"/>
  <c r="W779" i="51"/>
  <c r="Y779" i="51" s="1"/>
  <c r="W715" i="51"/>
  <c r="Y715" i="51" s="1"/>
  <c r="W651" i="51"/>
  <c r="Y651" i="51" s="1"/>
  <c r="W587" i="51"/>
  <c r="Y587" i="51" s="1"/>
  <c r="W523" i="51"/>
  <c r="Y523" i="51" s="1"/>
  <c r="W459" i="51"/>
  <c r="Y459" i="51" s="1"/>
  <c r="W743" i="51"/>
  <c r="Y743" i="51" s="1"/>
  <c r="W679" i="51"/>
  <c r="Y679" i="51" s="1"/>
  <c r="W615" i="51"/>
  <c r="Y615" i="51" s="1"/>
  <c r="W551" i="51"/>
  <c r="Y551" i="51" s="1"/>
  <c r="W487" i="51"/>
  <c r="Y487" i="51" s="1"/>
  <c r="W423" i="51"/>
  <c r="Y423" i="51" s="1"/>
  <c r="W659" i="51"/>
  <c r="Y659" i="51" s="1"/>
  <c r="W595" i="51"/>
  <c r="Y595" i="51" s="1"/>
  <c r="W531" i="51"/>
  <c r="Y531" i="51" s="1"/>
  <c r="W467" i="51"/>
  <c r="Y467" i="51" s="1"/>
  <c r="W403" i="51"/>
  <c r="Y403" i="51" s="1"/>
  <c r="W1483" i="51"/>
  <c r="Y1483" i="51" s="1"/>
  <c r="W1451" i="51"/>
  <c r="Y1451" i="51" s="1"/>
  <c r="W1435" i="51"/>
  <c r="Y1435" i="51" s="1"/>
  <c r="W1403" i="51"/>
  <c r="Y1403" i="51" s="1"/>
  <c r="W1387" i="51"/>
  <c r="Y1387" i="51" s="1"/>
  <c r="W1371" i="51"/>
  <c r="Y1371" i="51" s="1"/>
  <c r="W1355" i="51"/>
  <c r="Y1355" i="51" s="1"/>
  <c r="W1339" i="51"/>
  <c r="Y1339" i="51" s="1"/>
  <c r="W1323" i="51"/>
  <c r="Y1323" i="51" s="1"/>
  <c r="W1307" i="51"/>
  <c r="Y1307" i="51" s="1"/>
  <c r="W1291" i="51"/>
  <c r="Y1291" i="51" s="1"/>
  <c r="W1275" i="51"/>
  <c r="Y1275" i="51" s="1"/>
  <c r="W1259" i="51"/>
  <c r="Y1259" i="51" s="1"/>
  <c r="W1243" i="51"/>
  <c r="Y1243" i="51" s="1"/>
  <c r="W1195" i="51"/>
  <c r="Y1195" i="51" s="1"/>
  <c r="W1179" i="51"/>
  <c r="Y1179" i="51" s="1"/>
  <c r="W1147" i="51"/>
  <c r="Y1147" i="51" s="1"/>
  <c r="W1131" i="51"/>
  <c r="Y1131" i="51" s="1"/>
  <c r="W1115" i="51"/>
  <c r="Y1115" i="51" s="1"/>
  <c r="W1099" i="51"/>
  <c r="Y1099" i="51" s="1"/>
  <c r="W1083" i="51"/>
  <c r="Y1083" i="51" s="1"/>
  <c r="W1067" i="51"/>
  <c r="Y1067" i="51" s="1"/>
  <c r="W1051" i="51"/>
  <c r="Y1051" i="51" s="1"/>
  <c r="W1035" i="51"/>
  <c r="Y1035" i="51" s="1"/>
  <c r="W1019" i="51"/>
  <c r="Y1019" i="51" s="1"/>
  <c r="W1003" i="51"/>
  <c r="Y1003" i="51" s="1"/>
  <c r="W987" i="51"/>
  <c r="Y987" i="51" s="1"/>
  <c r="W939" i="51"/>
  <c r="Y939" i="51" s="1"/>
  <c r="W923" i="51"/>
  <c r="Y923" i="51" s="1"/>
  <c r="W891" i="51"/>
  <c r="Y891" i="51" s="1"/>
  <c r="W875" i="51"/>
  <c r="Y875" i="51" s="1"/>
  <c r="W859" i="51"/>
  <c r="Y859" i="51" s="1"/>
  <c r="W843" i="51"/>
  <c r="Y843" i="51" s="1"/>
  <c r="W827" i="51"/>
  <c r="Y827" i="51" s="1"/>
  <c r="W811" i="51"/>
  <c r="Y811" i="51" s="1"/>
  <c r="W795" i="51"/>
  <c r="Y795" i="51" s="1"/>
  <c r="W1470" i="51"/>
  <c r="Y1470" i="51" s="1"/>
  <c r="W1454" i="51"/>
  <c r="Y1454" i="51" s="1"/>
  <c r="W1438" i="51"/>
  <c r="Y1438" i="51" s="1"/>
  <c r="W1422" i="51"/>
  <c r="Y1422" i="51" s="1"/>
  <c r="W1406" i="51"/>
  <c r="Y1406" i="51" s="1"/>
  <c r="W1390" i="51"/>
  <c r="Y1390" i="51" s="1"/>
  <c r="W1374" i="51"/>
  <c r="Y1374" i="51" s="1"/>
  <c r="W1358" i="51"/>
  <c r="Y1358" i="51" s="1"/>
  <c r="W1342" i="51"/>
  <c r="Y1342" i="51" s="1"/>
  <c r="W1326" i="51"/>
  <c r="Y1326" i="51" s="1"/>
  <c r="W1278" i="51"/>
  <c r="Y1278" i="51" s="1"/>
  <c r="W1262" i="51"/>
  <c r="Y1262" i="51" s="1"/>
  <c r="W1230" i="51"/>
  <c r="Y1230" i="51" s="1"/>
  <c r="W1214" i="51"/>
  <c r="Y1214" i="51" s="1"/>
  <c r="W1198" i="51"/>
  <c r="Y1198" i="51" s="1"/>
  <c r="W1182" i="51"/>
  <c r="Y1182" i="51" s="1"/>
  <c r="W1166" i="51"/>
  <c r="Y1166" i="51" s="1"/>
  <c r="W1150" i="51"/>
  <c r="Y1150" i="51" s="1"/>
  <c r="W1134" i="51"/>
  <c r="Y1134" i="51" s="1"/>
  <c r="W1118" i="51"/>
  <c r="Y1118" i="51" s="1"/>
  <c r="W1102" i="51"/>
  <c r="Y1102" i="51" s="1"/>
  <c r="W1086" i="51"/>
  <c r="Y1086" i="51" s="1"/>
  <c r="W1070" i="51"/>
  <c r="Y1070" i="51" s="1"/>
  <c r="W1022" i="51"/>
  <c r="Y1022" i="51" s="1"/>
  <c r="W1006" i="51"/>
  <c r="Y1006" i="51" s="1"/>
  <c r="W974" i="51"/>
  <c r="Y974" i="51" s="1"/>
  <c r="W958" i="51"/>
  <c r="Y958" i="51" s="1"/>
  <c r="W942" i="51"/>
  <c r="Y942" i="51" s="1"/>
  <c r="W926" i="51"/>
  <c r="Y926" i="51" s="1"/>
  <c r="W910" i="51"/>
  <c r="Y910" i="51" s="1"/>
  <c r="W894" i="51"/>
  <c r="Y894" i="51" s="1"/>
  <c r="W878" i="51"/>
  <c r="Y878" i="51" s="1"/>
  <c r="W862" i="51"/>
  <c r="Y862" i="51" s="1"/>
  <c r="W846" i="51"/>
  <c r="Y846" i="51" s="1"/>
  <c r="W830" i="51"/>
  <c r="Y830" i="51" s="1"/>
  <c r="W814" i="51"/>
  <c r="Y814" i="51" s="1"/>
  <c r="W798" i="51"/>
  <c r="Y798" i="51" s="1"/>
  <c r="W766" i="51"/>
  <c r="Y766" i="51" s="1"/>
  <c r="W750" i="51"/>
  <c r="Y750" i="51" s="1"/>
  <c r="W718" i="51"/>
  <c r="Y718" i="51" s="1"/>
  <c r="W702" i="51"/>
  <c r="Y702" i="51" s="1"/>
  <c r="W686" i="51"/>
  <c r="Y686" i="51" s="1"/>
  <c r="W670" i="51"/>
  <c r="Y670" i="51" s="1"/>
  <c r="W654" i="51"/>
  <c r="Y654" i="51" s="1"/>
  <c r="W638" i="51"/>
  <c r="Y638" i="51" s="1"/>
  <c r="W622" i="51"/>
  <c r="Y622" i="51" s="1"/>
  <c r="W606" i="51"/>
  <c r="Y606" i="51" s="1"/>
  <c r="W590" i="51"/>
  <c r="Y590" i="51" s="1"/>
  <c r="W574" i="51"/>
  <c r="Y574" i="51" s="1"/>
  <c r="W558" i="51"/>
  <c r="Y558" i="51" s="1"/>
  <c r="W510" i="51"/>
  <c r="Y510" i="51" s="1"/>
  <c r="W494" i="51"/>
  <c r="Y494" i="51" s="1"/>
  <c r="W462" i="51"/>
  <c r="Y462" i="51" s="1"/>
  <c r="W446" i="51"/>
  <c r="Y446" i="51" s="1"/>
  <c r="W430" i="51"/>
  <c r="Y430" i="51" s="1"/>
  <c r="W414" i="51"/>
  <c r="Y414" i="51" s="1"/>
  <c r="W1481" i="51"/>
  <c r="Y1481" i="51" s="1"/>
  <c r="W1449" i="51"/>
  <c r="Y1449" i="51" s="1"/>
  <c r="W1433" i="51"/>
  <c r="Y1433" i="51" s="1"/>
  <c r="W1417" i="51"/>
  <c r="Y1417" i="51" s="1"/>
  <c r="W1401" i="51"/>
  <c r="Y1401" i="51" s="1"/>
  <c r="W1385" i="51"/>
  <c r="Y1385" i="51" s="1"/>
  <c r="W1369" i="51"/>
  <c r="Y1369" i="51" s="1"/>
  <c r="W1353" i="51"/>
  <c r="Y1353" i="51" s="1"/>
  <c r="W1337" i="51"/>
  <c r="Y1337" i="51" s="1"/>
  <c r="W1321" i="51"/>
  <c r="Y1321" i="51" s="1"/>
  <c r="W1305" i="51"/>
  <c r="Y1305" i="51" s="1"/>
  <c r="W1289" i="51"/>
  <c r="Y1289" i="51" s="1"/>
  <c r="W1257" i="51"/>
  <c r="Y1257" i="51" s="1"/>
  <c r="W1241" i="51"/>
  <c r="Y1241" i="51" s="1"/>
  <c r="W1225" i="51"/>
  <c r="Y1225" i="51" s="1"/>
  <c r="W1193" i="51"/>
  <c r="Y1193" i="51" s="1"/>
  <c r="W1177" i="51"/>
  <c r="Y1177" i="51" s="1"/>
  <c r="W1161" i="51"/>
  <c r="Y1161" i="51" s="1"/>
  <c r="W1145" i="51"/>
  <c r="Y1145" i="51" s="1"/>
  <c r="W1129" i="51"/>
  <c r="Y1129" i="51" s="1"/>
  <c r="W1113" i="51"/>
  <c r="Y1113" i="51" s="1"/>
  <c r="W1097" i="51"/>
  <c r="Y1097" i="51" s="1"/>
  <c r="W1081" i="51"/>
  <c r="Y1081" i="51" s="1"/>
  <c r="W1065" i="51"/>
  <c r="Y1065" i="51" s="1"/>
  <c r="W1049" i="51"/>
  <c r="Y1049" i="51" s="1"/>
  <c r="W1033" i="51"/>
  <c r="Y1033" i="51" s="1"/>
  <c r="W1017" i="51"/>
  <c r="Y1017" i="51" s="1"/>
  <c r="W1001" i="51"/>
  <c r="Y1001" i="51" s="1"/>
  <c r="W969" i="51"/>
  <c r="Y969" i="51" s="1"/>
  <c r="W937" i="51"/>
  <c r="Y937" i="51" s="1"/>
  <c r="W921" i="51"/>
  <c r="Y921" i="51" s="1"/>
  <c r="W905" i="51"/>
  <c r="Y905" i="51" s="1"/>
  <c r="W889" i="51"/>
  <c r="Y889" i="51" s="1"/>
  <c r="W873" i="51"/>
  <c r="Y873" i="51" s="1"/>
  <c r="W857" i="51"/>
  <c r="Y857" i="51" s="1"/>
  <c r="W841" i="51"/>
  <c r="Y841" i="51" s="1"/>
  <c r="W825" i="51"/>
  <c r="Y825" i="51" s="1"/>
  <c r="W809" i="51"/>
  <c r="Y809" i="51" s="1"/>
  <c r="W793" i="51"/>
  <c r="Y793" i="51" s="1"/>
  <c r="W777" i="51"/>
  <c r="Y777" i="51" s="1"/>
  <c r="W761" i="51"/>
  <c r="Y761" i="51" s="1"/>
  <c r="W745" i="51"/>
  <c r="Y745" i="51" s="1"/>
  <c r="W729" i="51"/>
  <c r="Y729" i="51" s="1"/>
  <c r="W713" i="51"/>
  <c r="Y713" i="51" s="1"/>
  <c r="W681" i="51"/>
  <c r="Y681" i="51" s="1"/>
  <c r="W665" i="51"/>
  <c r="Y665" i="51" s="1"/>
  <c r="W649" i="51"/>
  <c r="Y649" i="51" s="1"/>
  <c r="W633" i="51"/>
  <c r="Y633" i="51" s="1"/>
  <c r="W617" i="51"/>
  <c r="Y617" i="51" s="1"/>
  <c r="W601" i="51"/>
  <c r="Y601" i="51" s="1"/>
  <c r="W585" i="51"/>
  <c r="Y585" i="51" s="1"/>
  <c r="W569" i="51"/>
  <c r="Y569" i="51" s="1"/>
  <c r="W553" i="51"/>
  <c r="Y553" i="51" s="1"/>
  <c r="W537" i="51"/>
  <c r="Y537" i="51" s="1"/>
  <c r="W521" i="51"/>
  <c r="Y521" i="51" s="1"/>
  <c r="W505" i="51"/>
  <c r="Y505" i="51" s="1"/>
  <c r="W489" i="51"/>
  <c r="Y489" i="51" s="1"/>
  <c r="W473" i="51"/>
  <c r="Y473" i="51" s="1"/>
  <c r="W457" i="51"/>
  <c r="Y457" i="51" s="1"/>
  <c r="W425" i="51"/>
  <c r="Y425" i="51" s="1"/>
  <c r="W409" i="51"/>
  <c r="Y409" i="51" s="1"/>
  <c r="W1460" i="51"/>
  <c r="Y1460" i="51" s="1"/>
  <c r="W1444" i="51"/>
  <c r="Y1444" i="51" s="1"/>
  <c r="W1396" i="51"/>
  <c r="Y1396" i="51" s="1"/>
  <c r="W1380" i="51"/>
  <c r="Y1380" i="51" s="1"/>
  <c r="W1364" i="51"/>
  <c r="Y1364" i="51" s="1"/>
  <c r="W1348" i="51"/>
  <c r="Y1348" i="51" s="1"/>
  <c r="W1332" i="51"/>
  <c r="Y1332" i="51" s="1"/>
  <c r="W1316" i="51"/>
  <c r="Y1316" i="51" s="1"/>
  <c r="W1300" i="51"/>
  <c r="Y1300" i="51" s="1"/>
  <c r="W1284" i="51"/>
  <c r="Y1284" i="51" s="1"/>
  <c r="W1268" i="51"/>
  <c r="Y1268" i="51" s="1"/>
  <c r="W1252" i="51"/>
  <c r="Y1252" i="51" s="1"/>
  <c r="W1204" i="51"/>
  <c r="Y1204" i="51" s="1"/>
  <c r="W1188" i="51"/>
  <c r="Y1188" i="51" s="1"/>
  <c r="W1156" i="51"/>
  <c r="Y1156" i="51" s="1"/>
  <c r="W1140" i="51"/>
  <c r="Y1140" i="51" s="1"/>
  <c r="W1124" i="51"/>
  <c r="Y1124" i="51" s="1"/>
  <c r="W1108" i="51"/>
  <c r="Y1108" i="51" s="1"/>
  <c r="W1092" i="51"/>
  <c r="Y1092" i="51" s="1"/>
  <c r="W1076" i="51"/>
  <c r="Y1076" i="51" s="1"/>
  <c r="W1060" i="51"/>
  <c r="Y1060" i="51" s="1"/>
  <c r="W1044" i="51"/>
  <c r="Y1044" i="51" s="1"/>
  <c r="W1028" i="51"/>
  <c r="Y1028" i="51" s="1"/>
  <c r="W1012" i="51"/>
  <c r="Y1012" i="51" s="1"/>
  <c r="W996" i="51"/>
  <c r="Y996" i="51" s="1"/>
  <c r="W980" i="51"/>
  <c r="Y980" i="51" s="1"/>
  <c r="W948" i="51"/>
  <c r="Y948" i="51" s="1"/>
  <c r="W932" i="51"/>
  <c r="Y932" i="51" s="1"/>
  <c r="W900" i="51"/>
  <c r="Y900" i="51" s="1"/>
  <c r="W884" i="51"/>
  <c r="Y884" i="51" s="1"/>
  <c r="W868" i="51"/>
  <c r="Y868" i="51" s="1"/>
  <c r="W852" i="51"/>
  <c r="Y852" i="51" s="1"/>
  <c r="W836" i="51"/>
  <c r="Y836" i="51" s="1"/>
  <c r="W820" i="51"/>
  <c r="Y820" i="51" s="1"/>
  <c r="W804" i="51"/>
  <c r="Y804" i="51" s="1"/>
  <c r="W788" i="51"/>
  <c r="Y788" i="51" s="1"/>
  <c r="W772" i="51"/>
  <c r="Y772" i="51" s="1"/>
  <c r="W756" i="51"/>
  <c r="Y756" i="51" s="1"/>
  <c r="W740" i="51"/>
  <c r="Y740" i="51" s="1"/>
  <c r="W724" i="51"/>
  <c r="Y724" i="51" s="1"/>
  <c r="W692" i="51"/>
  <c r="Y692" i="51" s="1"/>
  <c r="W676" i="51"/>
  <c r="Y676" i="51" s="1"/>
  <c r="W644" i="51"/>
  <c r="Y644" i="51" s="1"/>
  <c r="W628" i="51"/>
  <c r="Y628" i="51" s="1"/>
  <c r="W612" i="51"/>
  <c r="Y612" i="51" s="1"/>
  <c r="W596" i="51"/>
  <c r="Y596" i="51" s="1"/>
  <c r="W580" i="51"/>
  <c r="Y580" i="51" s="1"/>
  <c r="W564" i="51"/>
  <c r="Y564" i="51" s="1"/>
  <c r="W548" i="51"/>
  <c r="Y548" i="51" s="1"/>
  <c r="W532" i="51"/>
  <c r="Y532" i="51" s="1"/>
  <c r="W516" i="51"/>
  <c r="Y516" i="51" s="1"/>
  <c r="W500" i="51"/>
  <c r="Y500" i="51" s="1"/>
  <c r="W484" i="51"/>
  <c r="Y484" i="51" s="1"/>
  <c r="W468" i="51"/>
  <c r="Y468" i="51" s="1"/>
  <c r="W436" i="51"/>
  <c r="Y436" i="51" s="1"/>
  <c r="W420" i="51"/>
  <c r="Y420" i="51" s="1"/>
  <c r="W735" i="51"/>
  <c r="Y735" i="51" s="1"/>
  <c r="W671" i="51"/>
  <c r="Y671" i="51" s="1"/>
  <c r="W607" i="51"/>
  <c r="Y607" i="51" s="1"/>
  <c r="W543" i="51"/>
  <c r="Y543" i="51" s="1"/>
  <c r="W479" i="51"/>
  <c r="Y479" i="51" s="1"/>
  <c r="W415" i="51"/>
  <c r="Y415" i="51" s="1"/>
  <c r="W763" i="51"/>
  <c r="Y763" i="51" s="1"/>
  <c r="W699" i="51"/>
  <c r="Y699" i="51" s="1"/>
  <c r="W635" i="51"/>
  <c r="Y635" i="51" s="1"/>
  <c r="W571" i="51"/>
  <c r="Y571" i="51" s="1"/>
  <c r="W507" i="51"/>
  <c r="Y507" i="51" s="1"/>
  <c r="W663" i="51"/>
  <c r="Y663" i="51" s="1"/>
  <c r="W599" i="51"/>
  <c r="Y599" i="51" s="1"/>
  <c r="W471" i="51"/>
  <c r="Y471" i="51" s="1"/>
  <c r="W407" i="51"/>
  <c r="Y407" i="51" s="1"/>
  <c r="W771" i="51"/>
  <c r="Y771" i="51" s="1"/>
  <c r="W707" i="51"/>
  <c r="Y707" i="51" s="1"/>
  <c r="W643" i="51"/>
  <c r="Y643" i="51" s="1"/>
  <c r="W579" i="51"/>
  <c r="Y579" i="51" s="1"/>
  <c r="W515" i="51"/>
  <c r="Y515" i="51" s="1"/>
  <c r="W451" i="51"/>
  <c r="Y451" i="51" s="1"/>
  <c r="W1479" i="51"/>
  <c r="Y1479" i="51" s="1"/>
  <c r="W1463" i="51"/>
  <c r="Y1463" i="51" s="1"/>
  <c r="W1447" i="51"/>
  <c r="Y1447" i="51" s="1"/>
  <c r="W1431" i="51"/>
  <c r="Y1431" i="51" s="1"/>
  <c r="W1415" i="51"/>
  <c r="Y1415" i="51" s="1"/>
  <c r="W1399" i="51"/>
  <c r="Y1399" i="51" s="1"/>
  <c r="W1383" i="51"/>
  <c r="Y1383" i="51" s="1"/>
  <c r="W1367" i="51"/>
  <c r="Y1367" i="51" s="1"/>
  <c r="W1351" i="51"/>
  <c r="Y1351" i="51" s="1"/>
  <c r="W1303" i="51"/>
  <c r="Y1303" i="51" s="1"/>
  <c r="W1287" i="51"/>
  <c r="Y1287" i="51" s="1"/>
  <c r="W1255" i="51"/>
  <c r="Y1255" i="51" s="1"/>
  <c r="W1239" i="51"/>
  <c r="Y1239" i="51" s="1"/>
  <c r="W1223" i="51"/>
  <c r="Y1223" i="51" s="1"/>
  <c r="W1207" i="51"/>
  <c r="Y1207" i="51" s="1"/>
  <c r="W1191" i="51"/>
  <c r="Y1191" i="51" s="1"/>
  <c r="W1175" i="51"/>
  <c r="Y1175" i="51" s="1"/>
  <c r="W1159" i="51"/>
  <c r="Y1159" i="51" s="1"/>
  <c r="W1143" i="51"/>
  <c r="Y1143" i="51" s="1"/>
  <c r="W1127" i="51"/>
  <c r="Y1127" i="51" s="1"/>
  <c r="W1111" i="51"/>
  <c r="Y1111" i="51" s="1"/>
  <c r="W1095" i="51"/>
  <c r="Y1095" i="51" s="1"/>
  <c r="W1047" i="51"/>
  <c r="Y1047" i="51" s="1"/>
  <c r="W1031" i="51"/>
  <c r="Y1031" i="51" s="1"/>
  <c r="W999" i="51"/>
  <c r="Y999" i="51" s="1"/>
  <c r="W983" i="51"/>
  <c r="Y983" i="51" s="1"/>
  <c r="W967" i="51"/>
  <c r="Y967" i="51" s="1"/>
  <c r="W951" i="51"/>
  <c r="Y951" i="51" s="1"/>
  <c r="W935" i="51"/>
  <c r="Y935" i="51" s="1"/>
  <c r="W919" i="51"/>
  <c r="Y919" i="51" s="1"/>
  <c r="W903" i="51"/>
  <c r="Y903" i="51" s="1"/>
  <c r="W887" i="51"/>
  <c r="Y887" i="51" s="1"/>
  <c r="W871" i="51"/>
  <c r="Y871" i="51" s="1"/>
  <c r="W855" i="51"/>
  <c r="Y855" i="51" s="1"/>
  <c r="W839" i="51"/>
  <c r="Y839" i="51" s="1"/>
  <c r="W823" i="51"/>
  <c r="Y823" i="51" s="1"/>
  <c r="W791" i="51"/>
  <c r="Y791" i="51" s="1"/>
  <c r="W1482" i="51"/>
  <c r="Y1482" i="51" s="1"/>
  <c r="W1466" i="51"/>
  <c r="Y1466" i="51" s="1"/>
  <c r="W1450" i="51"/>
  <c r="Y1450" i="51" s="1"/>
  <c r="W1434" i="51"/>
  <c r="Y1434" i="51" s="1"/>
  <c r="W1418" i="51"/>
  <c r="Y1418" i="51" s="1"/>
  <c r="W1386" i="51"/>
  <c r="Y1386" i="51" s="1"/>
  <c r="W1370" i="51"/>
  <c r="Y1370" i="51" s="1"/>
  <c r="W1338" i="51"/>
  <c r="Y1338" i="51" s="1"/>
  <c r="W1322" i="51"/>
  <c r="Y1322" i="51" s="1"/>
  <c r="W1306" i="51"/>
  <c r="Y1306" i="51" s="1"/>
  <c r="W1290" i="51"/>
  <c r="Y1290" i="51" s="1"/>
  <c r="W1274" i="51"/>
  <c r="Y1274" i="51" s="1"/>
  <c r="W1258" i="51"/>
  <c r="Y1258" i="51" s="1"/>
  <c r="W1242" i="51"/>
  <c r="Y1242" i="51" s="1"/>
  <c r="W1226" i="51"/>
  <c r="Y1226" i="51" s="1"/>
  <c r="W1210" i="51"/>
  <c r="Y1210" i="51" s="1"/>
  <c r="W1194" i="51"/>
  <c r="Y1194" i="51" s="1"/>
  <c r="W1178" i="51"/>
  <c r="Y1178" i="51" s="1"/>
  <c r="W1162" i="51"/>
  <c r="Y1162" i="51" s="1"/>
  <c r="W1130" i="51"/>
  <c r="Y1130" i="51" s="1"/>
  <c r="W1114" i="51"/>
  <c r="Y1114" i="51" s="1"/>
  <c r="W1082" i="51"/>
  <c r="Y1082" i="51" s="1"/>
  <c r="W1066" i="51"/>
  <c r="Y1066" i="51" s="1"/>
  <c r="W1050" i="51"/>
  <c r="Y1050" i="51" s="1"/>
  <c r="W1034" i="51"/>
  <c r="Y1034" i="51" s="1"/>
  <c r="W1018" i="51"/>
  <c r="Y1018" i="51" s="1"/>
  <c r="W1002" i="51"/>
  <c r="Y1002" i="51" s="1"/>
  <c r="W986" i="51"/>
  <c r="Y986" i="51" s="1"/>
  <c r="W970" i="51"/>
  <c r="Y970" i="51" s="1"/>
  <c r="W954" i="51"/>
  <c r="Y954" i="51" s="1"/>
  <c r="W938" i="51"/>
  <c r="Y938" i="51" s="1"/>
  <c r="W922" i="51"/>
  <c r="Y922" i="51" s="1"/>
  <c r="W906" i="51"/>
  <c r="Y906" i="51" s="1"/>
  <c r="W874" i="51"/>
  <c r="Y874" i="51" s="1"/>
  <c r="W858" i="51"/>
  <c r="Y858" i="51" s="1"/>
  <c r="W826" i="51"/>
  <c r="Y826" i="51" s="1"/>
  <c r="W810" i="51"/>
  <c r="Y810" i="51" s="1"/>
  <c r="W794" i="51"/>
  <c r="Y794" i="51" s="1"/>
  <c r="W778" i="51"/>
  <c r="Y778" i="51" s="1"/>
  <c r="W762" i="51"/>
  <c r="Y762" i="51" s="1"/>
  <c r="W746" i="51"/>
  <c r="Y746" i="51" s="1"/>
  <c r="W730" i="51"/>
  <c r="Y730" i="51" s="1"/>
  <c r="W714" i="51"/>
  <c r="Y714" i="51" s="1"/>
  <c r="W698" i="51"/>
  <c r="Y698" i="51" s="1"/>
  <c r="W682" i="51"/>
  <c r="Y682" i="51" s="1"/>
  <c r="W666" i="51"/>
  <c r="Y666" i="51" s="1"/>
  <c r="W618" i="51"/>
  <c r="Y618" i="51" s="1"/>
  <c r="W602" i="51"/>
  <c r="Y602" i="51" s="1"/>
  <c r="W570" i="51"/>
  <c r="Y570" i="51" s="1"/>
  <c r="W554" i="51"/>
  <c r="Y554" i="51" s="1"/>
  <c r="W538" i="51"/>
  <c r="Y538" i="51" s="1"/>
  <c r="W522" i="51"/>
  <c r="Y522" i="51" s="1"/>
  <c r="W506" i="51"/>
  <c r="Y506" i="51" s="1"/>
  <c r="W490" i="51"/>
  <c r="Y490" i="51" s="1"/>
  <c r="W474" i="51"/>
  <c r="Y474" i="51" s="1"/>
  <c r="W458" i="51"/>
  <c r="Y458" i="51" s="1"/>
  <c r="W442" i="51"/>
  <c r="Y442" i="51" s="1"/>
  <c r="W426" i="51"/>
  <c r="Y426" i="51" s="1"/>
  <c r="W410" i="51"/>
  <c r="Y410" i="51" s="1"/>
  <c r="W1461" i="51"/>
  <c r="Y1461" i="51" s="1"/>
  <c r="W1445" i="51"/>
  <c r="Y1445" i="51" s="1"/>
  <c r="W1429" i="51"/>
  <c r="Y1429" i="51" s="1"/>
  <c r="W1413" i="51"/>
  <c r="Y1413" i="51" s="1"/>
  <c r="W1397" i="51"/>
  <c r="Y1397" i="51" s="1"/>
  <c r="W1381" i="51"/>
  <c r="Y1381" i="51" s="1"/>
  <c r="W1349" i="51"/>
  <c r="Y1349" i="51" s="1"/>
  <c r="W1333" i="51"/>
  <c r="Y1333" i="51" s="1"/>
  <c r="W1301" i="51"/>
  <c r="Y1301" i="51" s="1"/>
  <c r="W1285" i="51"/>
  <c r="Y1285" i="51" s="1"/>
  <c r="W1269" i="51"/>
  <c r="Y1269" i="51" s="1"/>
  <c r="W1253" i="51"/>
  <c r="Y1253" i="51" s="1"/>
  <c r="W1237" i="51"/>
  <c r="Y1237" i="51" s="1"/>
  <c r="W1221" i="51"/>
  <c r="Y1221" i="51" s="1"/>
  <c r="W1205" i="51"/>
  <c r="Y1205" i="51" s="1"/>
  <c r="W1189" i="51"/>
  <c r="Y1189" i="51" s="1"/>
  <c r="W1173" i="51"/>
  <c r="Y1173" i="51" s="1"/>
  <c r="W1157" i="51"/>
  <c r="Y1157" i="51" s="1"/>
  <c r="W1141" i="51"/>
  <c r="Y1141" i="51" s="1"/>
  <c r="W1125" i="51"/>
  <c r="Y1125" i="51" s="1"/>
  <c r="W1093" i="51"/>
  <c r="Y1093" i="51" s="1"/>
  <c r="W1077" i="51"/>
  <c r="Y1077" i="51" s="1"/>
  <c r="W1045" i="51"/>
  <c r="Y1045" i="51" s="1"/>
  <c r="W1029" i="51"/>
  <c r="Y1029" i="51" s="1"/>
  <c r="W1013" i="51"/>
  <c r="Y1013" i="51" s="1"/>
  <c r="W997" i="51"/>
  <c r="Y997" i="51" s="1"/>
  <c r="W981" i="51"/>
  <c r="Y981" i="51" s="1"/>
  <c r="W965" i="51"/>
  <c r="Y965" i="51" s="1"/>
  <c r="W949" i="51"/>
  <c r="Y949" i="51" s="1"/>
  <c r="W933" i="51"/>
  <c r="Y933" i="51" s="1"/>
  <c r="W917" i="51"/>
  <c r="Y917" i="51" s="1"/>
  <c r="W901" i="51"/>
  <c r="Y901" i="51" s="1"/>
  <c r="W885" i="51"/>
  <c r="Y885" i="51" s="1"/>
  <c r="W869" i="51"/>
  <c r="Y869" i="51" s="1"/>
  <c r="W837" i="51"/>
  <c r="Y837" i="51" s="1"/>
  <c r="W821" i="51"/>
  <c r="Y821" i="51" s="1"/>
  <c r="W789" i="51"/>
  <c r="Y789" i="51" s="1"/>
  <c r="W773" i="51"/>
  <c r="Y773" i="51" s="1"/>
  <c r="W757" i="51"/>
  <c r="Y757" i="51" s="1"/>
  <c r="W741" i="51"/>
  <c r="Y741" i="51" s="1"/>
  <c r="W725" i="51"/>
  <c r="Y725" i="51" s="1"/>
  <c r="W709" i="51"/>
  <c r="Y709" i="51" s="1"/>
  <c r="W693" i="51"/>
  <c r="Y693" i="51" s="1"/>
  <c r="W677" i="51"/>
  <c r="Y677" i="51" s="1"/>
  <c r="W661" i="51"/>
  <c r="Y661" i="51" s="1"/>
  <c r="W645" i="51"/>
  <c r="Y645" i="51" s="1"/>
  <c r="W629" i="51"/>
  <c r="Y629" i="51" s="1"/>
  <c r="W613" i="51"/>
  <c r="Y613" i="51" s="1"/>
  <c r="W581" i="51"/>
  <c r="Y581" i="51" s="1"/>
  <c r="W565" i="51"/>
  <c r="Y565" i="51" s="1"/>
  <c r="W533" i="51"/>
  <c r="Y533" i="51" s="1"/>
  <c r="W517" i="51"/>
  <c r="Y517" i="51" s="1"/>
  <c r="W501" i="51"/>
  <c r="Y501" i="51" s="1"/>
  <c r="W485" i="51"/>
  <c r="Y485" i="51" s="1"/>
  <c r="W469" i="51"/>
  <c r="Y469" i="51" s="1"/>
  <c r="W453" i="51"/>
  <c r="Y453" i="51" s="1"/>
  <c r="W437" i="51"/>
  <c r="Y437" i="51" s="1"/>
  <c r="W421" i="51"/>
  <c r="Y421" i="51" s="1"/>
  <c r="W405" i="51"/>
  <c r="Y405" i="51" s="1"/>
  <c r="W1472" i="51"/>
  <c r="Y1472" i="51" s="1"/>
  <c r="W1456" i="51"/>
  <c r="Y1456" i="51" s="1"/>
  <c r="W1440" i="51"/>
  <c r="Y1440" i="51" s="1"/>
  <c r="W1424" i="51"/>
  <c r="Y1424" i="51" s="1"/>
  <c r="W1408" i="51"/>
  <c r="Y1408" i="51" s="1"/>
  <c r="W1392" i="51"/>
  <c r="Y1392" i="51" s="1"/>
  <c r="W1376" i="51"/>
  <c r="Y1376" i="51" s="1"/>
  <c r="W1360" i="51"/>
  <c r="Y1360" i="51" s="1"/>
  <c r="W1344" i="51"/>
  <c r="Y1344" i="51" s="1"/>
  <c r="W1312" i="51"/>
  <c r="Y1312" i="51" s="1"/>
  <c r="W1296" i="51"/>
  <c r="Y1296" i="51" s="1"/>
  <c r="W1264" i="51"/>
  <c r="Y1264" i="51" s="1"/>
  <c r="W1248" i="51"/>
  <c r="Y1248" i="51" s="1"/>
  <c r="W1232" i="51"/>
  <c r="Y1232" i="51" s="1"/>
  <c r="W1216" i="51"/>
  <c r="Y1216" i="51" s="1"/>
  <c r="W1200" i="51"/>
  <c r="Y1200" i="51" s="1"/>
  <c r="W1184" i="51"/>
  <c r="Y1184" i="51" s="1"/>
  <c r="W1168" i="51"/>
  <c r="Y1168" i="51" s="1"/>
  <c r="W1152" i="51"/>
  <c r="Y1152" i="51" s="1"/>
  <c r="W1136" i="51"/>
  <c r="Y1136" i="51" s="1"/>
  <c r="W1120" i="51"/>
  <c r="Y1120" i="51" s="1"/>
  <c r="W1104" i="51"/>
  <c r="Y1104" i="51" s="1"/>
  <c r="W1088" i="51"/>
  <c r="Y1088" i="51" s="1"/>
  <c r="W1056" i="51"/>
  <c r="Y1056" i="51" s="1"/>
  <c r="W1040" i="51"/>
  <c r="Y1040" i="51" s="1"/>
  <c r="W1008" i="51"/>
  <c r="Y1008" i="51" s="1"/>
  <c r="W992" i="51"/>
  <c r="Y992" i="51" s="1"/>
  <c r="W976" i="51"/>
  <c r="Y976" i="51" s="1"/>
  <c r="W960" i="51"/>
  <c r="Y960" i="51" s="1"/>
  <c r="W944" i="51"/>
  <c r="Y944" i="51" s="1"/>
  <c r="W928" i="51"/>
  <c r="Y928" i="51" s="1"/>
  <c r="W912" i="51"/>
  <c r="Y912" i="51" s="1"/>
  <c r="W896" i="51"/>
  <c r="Y896" i="51" s="1"/>
  <c r="W880" i="51"/>
  <c r="Y880" i="51" s="1"/>
  <c r="W864" i="51"/>
  <c r="Y864" i="51" s="1"/>
  <c r="W848" i="51"/>
  <c r="Y848" i="51" s="1"/>
  <c r="W832" i="51"/>
  <c r="Y832" i="51" s="1"/>
  <c r="W800" i="51"/>
  <c r="Y800" i="51" s="1"/>
  <c r="W784" i="51"/>
  <c r="Y784" i="51" s="1"/>
  <c r="W752" i="51"/>
  <c r="Y752" i="51" s="1"/>
  <c r="W736" i="51"/>
  <c r="Y736" i="51" s="1"/>
  <c r="W720" i="51"/>
  <c r="Y720" i="51" s="1"/>
  <c r="W704" i="51"/>
  <c r="Y704" i="51" s="1"/>
  <c r="W688" i="51"/>
  <c r="Y688" i="51" s="1"/>
  <c r="W672" i="51"/>
  <c r="Y672" i="51" s="1"/>
  <c r="W656" i="51"/>
  <c r="Y656" i="51" s="1"/>
  <c r="W640" i="51"/>
  <c r="Y640" i="51" s="1"/>
  <c r="W624" i="51"/>
  <c r="Y624" i="51" s="1"/>
  <c r="W608" i="51"/>
  <c r="Y608" i="51" s="1"/>
  <c r="W592" i="51"/>
  <c r="Y592" i="51" s="1"/>
  <c r="W576" i="51"/>
  <c r="Y576" i="51" s="1"/>
  <c r="W544" i="51"/>
  <c r="Y544" i="51" s="1"/>
  <c r="W528" i="51"/>
  <c r="Y528" i="51" s="1"/>
  <c r="W496" i="51"/>
  <c r="Y496" i="51" s="1"/>
  <c r="W480" i="51"/>
  <c r="Y480" i="51" s="1"/>
  <c r="W464" i="51"/>
  <c r="Y464" i="51" s="1"/>
  <c r="W448" i="51"/>
  <c r="Y448" i="51" s="1"/>
  <c r="W432" i="51"/>
  <c r="Y432" i="51" s="1"/>
  <c r="W416" i="51"/>
  <c r="Y416" i="51" s="1"/>
  <c r="W783" i="51"/>
  <c r="Y783" i="51" s="1"/>
  <c r="W719" i="51"/>
  <c r="Y719" i="51" s="1"/>
  <c r="W655" i="51"/>
  <c r="Y655" i="51" s="1"/>
  <c r="W591" i="51"/>
  <c r="Y591" i="51" s="1"/>
  <c r="W527" i="51"/>
  <c r="Y527" i="51" s="1"/>
  <c r="W683" i="51"/>
  <c r="Y683" i="51" s="1"/>
  <c r="W619" i="51"/>
  <c r="Y619" i="51" s="1"/>
  <c r="W491" i="51"/>
  <c r="Y491" i="51" s="1"/>
  <c r="W427" i="51"/>
  <c r="Y427" i="51" s="1"/>
  <c r="W775" i="51"/>
  <c r="Y775" i="51" s="1"/>
  <c r="W711" i="51"/>
  <c r="Y711" i="51" s="1"/>
  <c r="W647" i="51"/>
  <c r="Y647" i="51" s="1"/>
  <c r="W583" i="51"/>
  <c r="Y583" i="51" s="1"/>
  <c r="W519" i="51"/>
  <c r="Y519" i="51" s="1"/>
  <c r="W455" i="51"/>
  <c r="Y455" i="51" s="1"/>
  <c r="W755" i="51"/>
  <c r="Y755" i="51" s="1"/>
  <c r="W691" i="51"/>
  <c r="Y691" i="51" s="1"/>
  <c r="W627" i="51"/>
  <c r="Y627" i="51" s="1"/>
  <c r="W563" i="51"/>
  <c r="Y563" i="51" s="1"/>
  <c r="W435" i="51"/>
  <c r="Y435" i="51" s="1"/>
  <c r="W95" i="51"/>
  <c r="Y95" i="51" s="1"/>
  <c r="W86" i="51"/>
  <c r="Y86" i="51" s="1"/>
  <c r="W93" i="51"/>
  <c r="Y93" i="51" s="1"/>
  <c r="W77" i="51"/>
  <c r="Y77" i="51" s="1"/>
  <c r="W88" i="51"/>
  <c r="Y88" i="51" s="1"/>
  <c r="W72" i="51"/>
  <c r="Y72" i="51" s="1"/>
  <c r="W91" i="51"/>
  <c r="Y91" i="51" s="1"/>
  <c r="W75" i="51"/>
  <c r="Y75" i="51" s="1"/>
  <c r="W82" i="51"/>
  <c r="Y82" i="51" s="1"/>
  <c r="W89" i="51"/>
  <c r="Y89" i="51" s="1"/>
  <c r="W73" i="51"/>
  <c r="Y73" i="51" s="1"/>
  <c r="W100" i="51"/>
  <c r="Y100" i="51" s="1"/>
  <c r="W84" i="51"/>
  <c r="Y84" i="51" s="1"/>
  <c r="W87" i="51"/>
  <c r="Y87" i="51" s="1"/>
  <c r="W94" i="51"/>
  <c r="Y94" i="51" s="1"/>
  <c r="W78" i="51"/>
  <c r="Y78" i="51" s="1"/>
  <c r="W85" i="51"/>
  <c r="Y85" i="51" s="1"/>
  <c r="W83" i="51"/>
  <c r="Y83" i="51" s="1"/>
  <c r="W90" i="51"/>
  <c r="Y90" i="51" s="1"/>
  <c r="W74" i="51"/>
  <c r="Y74" i="51" s="1"/>
  <c r="W97" i="51"/>
  <c r="Y97" i="51" s="1"/>
  <c r="W81" i="51"/>
  <c r="Y81" i="51" s="1"/>
  <c r="W92" i="51"/>
  <c r="Y92" i="51" s="1"/>
  <c r="W76" i="51"/>
  <c r="Y76" i="51" s="1"/>
  <c r="W390" i="51"/>
  <c r="Y390" i="51" s="1"/>
  <c r="W358" i="51"/>
  <c r="Y358" i="51" s="1"/>
  <c r="W342" i="51"/>
  <c r="Y342" i="51" s="1"/>
  <c r="W385" i="51"/>
  <c r="Y385" i="51" s="1"/>
  <c r="W369" i="51"/>
  <c r="Y369" i="51" s="1"/>
  <c r="W353" i="51"/>
  <c r="Y353" i="51" s="1"/>
  <c r="W337" i="51"/>
  <c r="Y337" i="51" s="1"/>
  <c r="W321" i="51"/>
  <c r="Y321" i="51" s="1"/>
  <c r="W396" i="51"/>
  <c r="Y396" i="51" s="1"/>
  <c r="W380" i="51"/>
  <c r="Y380" i="51" s="1"/>
  <c r="W364" i="51"/>
  <c r="Y364" i="51" s="1"/>
  <c r="W348" i="51"/>
  <c r="Y348" i="51" s="1"/>
  <c r="W332" i="51"/>
  <c r="Y332" i="51" s="1"/>
  <c r="W383" i="51"/>
  <c r="Y383" i="51" s="1"/>
  <c r="W320" i="51"/>
  <c r="Y320" i="51" s="1"/>
  <c r="W303" i="51"/>
  <c r="Y303" i="51" s="1"/>
  <c r="W287" i="51"/>
  <c r="Y287" i="51" s="1"/>
  <c r="W271" i="51"/>
  <c r="Y271" i="51" s="1"/>
  <c r="W239" i="51"/>
  <c r="Y239" i="51" s="1"/>
  <c r="W223" i="51"/>
  <c r="Y223" i="51" s="1"/>
  <c r="W207" i="51"/>
  <c r="Y207" i="51" s="1"/>
  <c r="W191" i="51"/>
  <c r="Y191" i="51" s="1"/>
  <c r="W175" i="51"/>
  <c r="Y175" i="51" s="1"/>
  <c r="W159" i="51"/>
  <c r="Y159" i="51" s="1"/>
  <c r="W143" i="51"/>
  <c r="Y143" i="51" s="1"/>
  <c r="W127" i="51"/>
  <c r="Y127" i="51" s="1"/>
  <c r="W111" i="51"/>
  <c r="Y111" i="51" s="1"/>
  <c r="W347" i="51"/>
  <c r="Y347" i="51" s="1"/>
  <c r="W310" i="51"/>
  <c r="Y310" i="51" s="1"/>
  <c r="W294" i="51"/>
  <c r="Y294" i="51" s="1"/>
  <c r="W278" i="51"/>
  <c r="Y278" i="51" s="1"/>
  <c r="W246" i="51"/>
  <c r="Y246" i="51" s="1"/>
  <c r="W230" i="51"/>
  <c r="Y230" i="51" s="1"/>
  <c r="W214" i="51"/>
  <c r="Y214" i="51" s="1"/>
  <c r="W198" i="51"/>
  <c r="Y198" i="51" s="1"/>
  <c r="W182" i="51"/>
  <c r="Y182" i="51" s="1"/>
  <c r="W166" i="51"/>
  <c r="Y166" i="51" s="1"/>
  <c r="W150" i="51"/>
  <c r="Y150" i="51" s="1"/>
  <c r="W134" i="51"/>
  <c r="Y134" i="51" s="1"/>
  <c r="W118" i="51"/>
  <c r="Y118" i="51" s="1"/>
  <c r="W102" i="51"/>
  <c r="Y102" i="51" s="1"/>
  <c r="W375" i="51"/>
  <c r="Y375" i="51" s="1"/>
  <c r="W317" i="51"/>
  <c r="Y317" i="51" s="1"/>
  <c r="W301" i="51"/>
  <c r="Y301" i="51" s="1"/>
  <c r="W285" i="51"/>
  <c r="Y285" i="51" s="1"/>
  <c r="W269" i="51"/>
  <c r="Y269" i="51" s="1"/>
  <c r="W253" i="51"/>
  <c r="Y253" i="51" s="1"/>
  <c r="W237" i="51"/>
  <c r="Y237" i="51" s="1"/>
  <c r="W221" i="51"/>
  <c r="Y221" i="51" s="1"/>
  <c r="W205" i="51"/>
  <c r="Y205" i="51" s="1"/>
  <c r="W189" i="51"/>
  <c r="Y189" i="51" s="1"/>
  <c r="W173" i="51"/>
  <c r="Y173" i="51" s="1"/>
  <c r="W157" i="51"/>
  <c r="Y157" i="51" s="1"/>
  <c r="W141" i="51"/>
  <c r="Y141" i="51" s="1"/>
  <c r="W125" i="51"/>
  <c r="Y125" i="51" s="1"/>
  <c r="W109" i="51"/>
  <c r="Y109" i="51" s="1"/>
  <c r="W355" i="51"/>
  <c r="Y355" i="51" s="1"/>
  <c r="W312" i="51"/>
  <c r="Y312" i="51" s="1"/>
  <c r="W296" i="51"/>
  <c r="Y296" i="51" s="1"/>
  <c r="W280" i="51"/>
  <c r="Y280" i="51" s="1"/>
  <c r="W264" i="51"/>
  <c r="Y264" i="51" s="1"/>
  <c r="W248" i="51"/>
  <c r="Y248" i="51" s="1"/>
  <c r="W232" i="51"/>
  <c r="Y232" i="51" s="1"/>
  <c r="W216" i="51"/>
  <c r="Y216" i="51" s="1"/>
  <c r="W200" i="51"/>
  <c r="Y200" i="51" s="1"/>
  <c r="W184" i="51"/>
  <c r="Y184" i="51" s="1"/>
  <c r="W168" i="51"/>
  <c r="Y168" i="51" s="1"/>
  <c r="W152" i="51"/>
  <c r="Y152" i="51" s="1"/>
  <c r="W136" i="51"/>
  <c r="Y136" i="51" s="1"/>
  <c r="W120" i="51"/>
  <c r="Y120" i="51" s="1"/>
  <c r="W104" i="51"/>
  <c r="Y104" i="51" s="1"/>
  <c r="W386" i="51"/>
  <c r="Y386" i="51" s="1"/>
  <c r="W370" i="51"/>
  <c r="Y370" i="51" s="1"/>
  <c r="W354" i="51"/>
  <c r="Y354" i="51" s="1"/>
  <c r="W338" i="51"/>
  <c r="Y338" i="51" s="1"/>
  <c r="W322" i="51"/>
  <c r="Y322" i="51" s="1"/>
  <c r="W397" i="51"/>
  <c r="Y397" i="51" s="1"/>
  <c r="W381" i="51"/>
  <c r="Y381" i="51" s="1"/>
  <c r="W365" i="51"/>
  <c r="Y365" i="51" s="1"/>
  <c r="W349" i="51"/>
  <c r="Y349" i="51" s="1"/>
  <c r="W392" i="51"/>
  <c r="Y392" i="51" s="1"/>
  <c r="W360" i="51"/>
  <c r="Y360" i="51" s="1"/>
  <c r="W344" i="51"/>
  <c r="Y344" i="51" s="1"/>
  <c r="W328" i="51"/>
  <c r="Y328" i="51" s="1"/>
  <c r="W367" i="51"/>
  <c r="Y367" i="51" s="1"/>
  <c r="W315" i="51"/>
  <c r="Y315" i="51" s="1"/>
  <c r="W299" i="51"/>
  <c r="Y299" i="51" s="1"/>
  <c r="W283" i="51"/>
  <c r="Y283" i="51" s="1"/>
  <c r="W267" i="51"/>
  <c r="Y267" i="51" s="1"/>
  <c r="W251" i="51"/>
  <c r="Y251" i="51" s="1"/>
  <c r="W235" i="51"/>
  <c r="Y235" i="51" s="1"/>
  <c r="W219" i="51"/>
  <c r="Y219" i="51" s="1"/>
  <c r="W203" i="51"/>
  <c r="Y203" i="51" s="1"/>
  <c r="W187" i="51"/>
  <c r="Y187" i="51" s="1"/>
  <c r="W155" i="51"/>
  <c r="Y155" i="51" s="1"/>
  <c r="W139" i="51"/>
  <c r="Y139" i="51" s="1"/>
  <c r="W123" i="51"/>
  <c r="Y123" i="51" s="1"/>
  <c r="W107" i="51"/>
  <c r="Y107" i="51" s="1"/>
  <c r="W395" i="51"/>
  <c r="Y395" i="51" s="1"/>
  <c r="W331" i="51"/>
  <c r="Y331" i="51" s="1"/>
  <c r="W306" i="51"/>
  <c r="Y306" i="51" s="1"/>
  <c r="W290" i="51"/>
  <c r="Y290" i="51" s="1"/>
  <c r="W274" i="51"/>
  <c r="Y274" i="51" s="1"/>
  <c r="W258" i="51"/>
  <c r="Y258" i="51" s="1"/>
  <c r="W242" i="51"/>
  <c r="Y242" i="51" s="1"/>
  <c r="W226" i="51"/>
  <c r="Y226" i="51" s="1"/>
  <c r="W210" i="51"/>
  <c r="Y210" i="51" s="1"/>
  <c r="W194" i="51"/>
  <c r="Y194" i="51" s="1"/>
  <c r="W178" i="51"/>
  <c r="Y178" i="51" s="1"/>
  <c r="W162" i="51"/>
  <c r="Y162" i="51" s="1"/>
  <c r="W146" i="51"/>
  <c r="Y146" i="51" s="1"/>
  <c r="W130" i="51"/>
  <c r="Y130" i="51" s="1"/>
  <c r="W114" i="51"/>
  <c r="Y114" i="51" s="1"/>
  <c r="W359" i="51"/>
  <c r="Y359" i="51" s="1"/>
  <c r="W313" i="51"/>
  <c r="Y313" i="51" s="1"/>
  <c r="W297" i="51"/>
  <c r="Y297" i="51" s="1"/>
  <c r="W281" i="51"/>
  <c r="Y281" i="51" s="1"/>
  <c r="W265" i="51"/>
  <c r="Y265" i="51" s="1"/>
  <c r="W249" i="51"/>
  <c r="Y249" i="51" s="1"/>
  <c r="W233" i="51"/>
  <c r="Y233" i="51" s="1"/>
  <c r="W217" i="51"/>
  <c r="Y217" i="51" s="1"/>
  <c r="W201" i="51"/>
  <c r="Y201" i="51" s="1"/>
  <c r="W185" i="51"/>
  <c r="Y185" i="51" s="1"/>
  <c r="W169" i="51"/>
  <c r="Y169" i="51" s="1"/>
  <c r="W153" i="51"/>
  <c r="Y153" i="51" s="1"/>
  <c r="W137" i="51"/>
  <c r="Y137" i="51" s="1"/>
  <c r="W121" i="51"/>
  <c r="Y121" i="51" s="1"/>
  <c r="W105" i="51"/>
  <c r="Y105" i="51" s="1"/>
  <c r="W339" i="51"/>
  <c r="Y339" i="51" s="1"/>
  <c r="W308" i="51"/>
  <c r="Y308" i="51" s="1"/>
  <c r="W292" i="51"/>
  <c r="Y292" i="51" s="1"/>
  <c r="W276" i="51"/>
  <c r="Y276" i="51" s="1"/>
  <c r="W260" i="51"/>
  <c r="Y260" i="51" s="1"/>
  <c r="W244" i="51"/>
  <c r="Y244" i="51" s="1"/>
  <c r="W228" i="51"/>
  <c r="Y228" i="51" s="1"/>
  <c r="W212" i="51"/>
  <c r="Y212" i="51" s="1"/>
  <c r="W196" i="51"/>
  <c r="Y196" i="51" s="1"/>
  <c r="W180" i="51"/>
  <c r="Y180" i="51" s="1"/>
  <c r="W164" i="51"/>
  <c r="Y164" i="51" s="1"/>
  <c r="W148" i="51"/>
  <c r="Y148" i="51" s="1"/>
  <c r="W132" i="51"/>
  <c r="Y132" i="51" s="1"/>
  <c r="W116" i="51"/>
  <c r="Y116" i="51" s="1"/>
  <c r="W398" i="51"/>
  <c r="Y398" i="51" s="1"/>
  <c r="W382" i="51"/>
  <c r="Y382" i="51" s="1"/>
  <c r="W366" i="51"/>
  <c r="Y366" i="51" s="1"/>
  <c r="W350" i="51"/>
  <c r="Y350" i="51" s="1"/>
  <c r="W334" i="51"/>
  <c r="Y334" i="51" s="1"/>
  <c r="W318" i="51"/>
  <c r="Y318" i="51" s="1"/>
  <c r="W393" i="51"/>
  <c r="Y393" i="51" s="1"/>
  <c r="W377" i="51"/>
  <c r="Y377" i="51" s="1"/>
  <c r="W361" i="51"/>
  <c r="Y361" i="51" s="1"/>
  <c r="W345" i="51"/>
  <c r="Y345" i="51" s="1"/>
  <c r="W329" i="51"/>
  <c r="Y329" i="51" s="1"/>
  <c r="W388" i="51"/>
  <c r="Y388" i="51" s="1"/>
  <c r="W372" i="51"/>
  <c r="Y372" i="51" s="1"/>
  <c r="W356" i="51"/>
  <c r="Y356" i="51" s="1"/>
  <c r="W340" i="51"/>
  <c r="Y340" i="51" s="1"/>
  <c r="W324" i="51"/>
  <c r="Y324" i="51" s="1"/>
  <c r="W351" i="51"/>
  <c r="Y351" i="51" s="1"/>
  <c r="W311" i="51"/>
  <c r="Y311" i="51" s="1"/>
  <c r="W295" i="51"/>
  <c r="Y295" i="51" s="1"/>
  <c r="W279" i="51"/>
  <c r="Y279" i="51" s="1"/>
  <c r="W263" i="51"/>
  <c r="Y263" i="51" s="1"/>
  <c r="W247" i="51"/>
  <c r="Y247" i="51" s="1"/>
  <c r="W231" i="51"/>
  <c r="Y231" i="51" s="1"/>
  <c r="W215" i="51"/>
  <c r="Y215" i="51" s="1"/>
  <c r="W199" i="51"/>
  <c r="Y199" i="51" s="1"/>
  <c r="W183" i="51"/>
  <c r="Y183" i="51" s="1"/>
  <c r="W167" i="51"/>
  <c r="Y167" i="51" s="1"/>
  <c r="W151" i="51"/>
  <c r="Y151" i="51" s="1"/>
  <c r="W135" i="51"/>
  <c r="Y135" i="51" s="1"/>
  <c r="W119" i="51"/>
  <c r="Y119" i="51" s="1"/>
  <c r="W103" i="51"/>
  <c r="Y103" i="51" s="1"/>
  <c r="W379" i="51"/>
  <c r="Y379" i="51" s="1"/>
  <c r="W319" i="51"/>
  <c r="Y319" i="51" s="1"/>
  <c r="W302" i="51"/>
  <c r="Y302" i="51" s="1"/>
  <c r="W286" i="51"/>
  <c r="Y286" i="51" s="1"/>
  <c r="W270" i="51"/>
  <c r="Y270" i="51" s="1"/>
  <c r="W254" i="51"/>
  <c r="Y254" i="51" s="1"/>
  <c r="W238" i="51"/>
  <c r="Y238" i="51" s="1"/>
  <c r="W222" i="51"/>
  <c r="Y222" i="51" s="1"/>
  <c r="W206" i="51"/>
  <c r="Y206" i="51" s="1"/>
  <c r="W190" i="51"/>
  <c r="Y190" i="51" s="1"/>
  <c r="W174" i="51"/>
  <c r="Y174" i="51" s="1"/>
  <c r="W158" i="51"/>
  <c r="Y158" i="51" s="1"/>
  <c r="W142" i="51"/>
  <c r="Y142" i="51" s="1"/>
  <c r="W126" i="51"/>
  <c r="Y126" i="51" s="1"/>
  <c r="W343" i="51"/>
  <c r="Y343" i="51" s="1"/>
  <c r="W309" i="51"/>
  <c r="Y309" i="51" s="1"/>
  <c r="W293" i="51"/>
  <c r="Y293" i="51" s="1"/>
  <c r="W277" i="51"/>
  <c r="Y277" i="51" s="1"/>
  <c r="W261" i="51"/>
  <c r="Y261" i="51" s="1"/>
  <c r="W245" i="51"/>
  <c r="Y245" i="51" s="1"/>
  <c r="W229" i="51"/>
  <c r="Y229" i="51" s="1"/>
  <c r="W213" i="51"/>
  <c r="Y213" i="51" s="1"/>
  <c r="W197" i="51"/>
  <c r="Y197" i="51" s="1"/>
  <c r="W181" i="51"/>
  <c r="Y181" i="51" s="1"/>
  <c r="W165" i="51"/>
  <c r="Y165" i="51" s="1"/>
  <c r="W149" i="51"/>
  <c r="Y149" i="51" s="1"/>
  <c r="W133" i="51"/>
  <c r="Y133" i="51" s="1"/>
  <c r="W117" i="51"/>
  <c r="Y117" i="51" s="1"/>
  <c r="W101" i="51"/>
  <c r="Y101" i="51" s="1"/>
  <c r="W323" i="51"/>
  <c r="Y323" i="51" s="1"/>
  <c r="W304" i="51"/>
  <c r="Y304" i="51" s="1"/>
  <c r="W288" i="51"/>
  <c r="Y288" i="51" s="1"/>
  <c r="W272" i="51"/>
  <c r="Y272" i="51" s="1"/>
  <c r="W256" i="51"/>
  <c r="Y256" i="51" s="1"/>
  <c r="W240" i="51"/>
  <c r="Y240" i="51" s="1"/>
  <c r="W224" i="51"/>
  <c r="Y224" i="51" s="1"/>
  <c r="W208" i="51"/>
  <c r="Y208" i="51" s="1"/>
  <c r="W192" i="51"/>
  <c r="Y192" i="51" s="1"/>
  <c r="W176" i="51"/>
  <c r="Y176" i="51" s="1"/>
  <c r="W160" i="51"/>
  <c r="Y160" i="51" s="1"/>
  <c r="W144" i="51"/>
  <c r="Y144" i="51" s="1"/>
  <c r="W128" i="51"/>
  <c r="Y128" i="51" s="1"/>
  <c r="W112" i="51"/>
  <c r="Y112" i="51" s="1"/>
  <c r="W394" i="51"/>
  <c r="Y394" i="51" s="1"/>
  <c r="W378" i="51"/>
  <c r="Y378" i="51" s="1"/>
  <c r="W362" i="51"/>
  <c r="Y362" i="51" s="1"/>
  <c r="W346" i="51"/>
  <c r="Y346" i="51" s="1"/>
  <c r="W330" i="51"/>
  <c r="Y330" i="51" s="1"/>
  <c r="W389" i="51"/>
  <c r="Y389" i="51" s="1"/>
  <c r="W373" i="51"/>
  <c r="Y373" i="51" s="1"/>
  <c r="W357" i="51"/>
  <c r="Y357" i="51" s="1"/>
  <c r="W341" i="51"/>
  <c r="Y341" i="51" s="1"/>
  <c r="W325" i="51"/>
  <c r="Y325" i="51" s="1"/>
  <c r="W400" i="51"/>
  <c r="Y400" i="51" s="1"/>
  <c r="W384" i="51"/>
  <c r="Y384" i="51" s="1"/>
  <c r="W368" i="51"/>
  <c r="Y368" i="51" s="1"/>
  <c r="W352" i="51"/>
  <c r="Y352" i="51" s="1"/>
  <c r="W336" i="51"/>
  <c r="Y336" i="51" s="1"/>
  <c r="W399" i="51"/>
  <c r="Y399" i="51" s="1"/>
  <c r="W335" i="51"/>
  <c r="Y335" i="51" s="1"/>
  <c r="W307" i="51"/>
  <c r="Y307" i="51" s="1"/>
  <c r="W291" i="51"/>
  <c r="Y291" i="51" s="1"/>
  <c r="W275" i="51"/>
  <c r="Y275" i="51" s="1"/>
  <c r="W259" i="51"/>
  <c r="Y259" i="51" s="1"/>
  <c r="W243" i="51"/>
  <c r="Y243" i="51" s="1"/>
  <c r="W227" i="51"/>
  <c r="Y227" i="51" s="1"/>
  <c r="W211" i="51"/>
  <c r="Y211" i="51" s="1"/>
  <c r="W195" i="51"/>
  <c r="Y195" i="51" s="1"/>
  <c r="W179" i="51"/>
  <c r="Y179" i="51" s="1"/>
  <c r="W163" i="51"/>
  <c r="Y163" i="51" s="1"/>
  <c r="W147" i="51"/>
  <c r="Y147" i="51" s="1"/>
  <c r="W131" i="51"/>
  <c r="Y131" i="51" s="1"/>
  <c r="W115" i="51"/>
  <c r="Y115" i="51" s="1"/>
  <c r="W363" i="51"/>
  <c r="Y363" i="51" s="1"/>
  <c r="W314" i="51"/>
  <c r="Y314" i="51" s="1"/>
  <c r="W298" i="51"/>
  <c r="Y298" i="51" s="1"/>
  <c r="W282" i="51"/>
  <c r="Y282" i="51" s="1"/>
  <c r="W266" i="51"/>
  <c r="Y266" i="51" s="1"/>
  <c r="W250" i="51"/>
  <c r="Y250" i="51" s="1"/>
  <c r="W234" i="51"/>
  <c r="Y234" i="51" s="1"/>
  <c r="W218" i="51"/>
  <c r="Y218" i="51" s="1"/>
  <c r="W202" i="51"/>
  <c r="Y202" i="51" s="1"/>
  <c r="W186" i="51"/>
  <c r="Y186" i="51" s="1"/>
  <c r="W170" i="51"/>
  <c r="Y170" i="51" s="1"/>
  <c r="W154" i="51"/>
  <c r="Y154" i="51" s="1"/>
  <c r="W138" i="51"/>
  <c r="Y138" i="51" s="1"/>
  <c r="W122" i="51"/>
  <c r="Y122" i="51" s="1"/>
  <c r="W106" i="51"/>
  <c r="Y106" i="51" s="1"/>
  <c r="W391" i="51"/>
  <c r="Y391" i="51" s="1"/>
  <c r="W327" i="51"/>
  <c r="Y327" i="51" s="1"/>
  <c r="W305" i="51"/>
  <c r="Y305" i="51" s="1"/>
  <c r="W289" i="51"/>
  <c r="Y289" i="51" s="1"/>
  <c r="W273" i="51"/>
  <c r="Y273" i="51" s="1"/>
  <c r="W257" i="51"/>
  <c r="Y257" i="51" s="1"/>
  <c r="W241" i="51"/>
  <c r="Y241" i="51" s="1"/>
  <c r="W225" i="51"/>
  <c r="Y225" i="51" s="1"/>
  <c r="W209" i="51"/>
  <c r="Y209" i="51" s="1"/>
  <c r="W193" i="51"/>
  <c r="Y193" i="51" s="1"/>
  <c r="W177" i="51"/>
  <c r="Y177" i="51" s="1"/>
  <c r="W161" i="51"/>
  <c r="Y161" i="51" s="1"/>
  <c r="W145" i="51"/>
  <c r="Y145" i="51" s="1"/>
  <c r="W129" i="51"/>
  <c r="Y129" i="51" s="1"/>
  <c r="W113" i="51"/>
  <c r="Y113" i="51" s="1"/>
  <c r="W371" i="51"/>
  <c r="Y371" i="51" s="1"/>
  <c r="W316" i="51"/>
  <c r="Y316" i="51" s="1"/>
  <c r="W300" i="51"/>
  <c r="Y300" i="51" s="1"/>
  <c r="W284" i="51"/>
  <c r="Y284" i="51" s="1"/>
  <c r="W268" i="51"/>
  <c r="Y268" i="51" s="1"/>
  <c r="W252" i="51"/>
  <c r="Y252" i="51" s="1"/>
  <c r="W236" i="51"/>
  <c r="Y236" i="51" s="1"/>
  <c r="W220" i="51"/>
  <c r="Y220" i="51" s="1"/>
  <c r="W204" i="51"/>
  <c r="Y204" i="51" s="1"/>
  <c r="W188" i="51"/>
  <c r="Y188" i="51" s="1"/>
  <c r="W172" i="51"/>
  <c r="Y172" i="51" s="1"/>
  <c r="W156" i="51"/>
  <c r="Y156" i="51" s="1"/>
  <c r="W140" i="51"/>
  <c r="Y140" i="51" s="1"/>
  <c r="W124" i="51"/>
  <c r="Y124" i="51" s="1"/>
  <c r="W108" i="51"/>
  <c r="Y108" i="51" s="1"/>
  <c r="W1477" i="51"/>
  <c r="Y1477" i="51" s="1"/>
  <c r="W308" i="56"/>
  <c r="Y308" i="56" s="1"/>
  <c r="W120" i="56"/>
  <c r="Y120" i="56" s="1"/>
  <c r="W366" i="56"/>
  <c r="Y366" i="56" s="1"/>
  <c r="W879" i="56"/>
  <c r="Y879" i="56" s="1"/>
  <c r="W763" i="56"/>
  <c r="Y763" i="56" s="1"/>
  <c r="W427" i="56"/>
  <c r="Y427" i="56" s="1"/>
  <c r="W730" i="56"/>
  <c r="Y730" i="56" s="1"/>
  <c r="W504" i="56"/>
  <c r="Y504" i="56" s="1"/>
  <c r="W869" i="56"/>
  <c r="Y869" i="56" s="1"/>
  <c r="W1108" i="56"/>
  <c r="Y1108" i="56" s="1"/>
  <c r="W1317" i="56"/>
  <c r="Y1317" i="56" s="1"/>
  <c r="W1256" i="56"/>
  <c r="Y1256" i="56" s="1"/>
  <c r="W1351" i="56"/>
  <c r="Y1351" i="56" s="1"/>
  <c r="W498" i="56"/>
  <c r="Y498" i="56" s="1"/>
  <c r="W673" i="56"/>
  <c r="Y673" i="56" s="1"/>
  <c r="W812" i="56"/>
  <c r="Y812" i="56" s="1"/>
  <c r="W1434" i="56"/>
  <c r="Y1434" i="56" s="1"/>
  <c r="W649" i="56"/>
  <c r="Y649" i="56" s="1"/>
  <c r="W1125" i="56"/>
  <c r="Y1125" i="56" s="1"/>
  <c r="W364" i="56"/>
  <c r="Y364" i="56" s="1"/>
  <c r="W129" i="56"/>
  <c r="Y129" i="56" s="1"/>
  <c r="W398" i="56"/>
  <c r="Y398" i="56" s="1"/>
  <c r="W889" i="56"/>
  <c r="Y889" i="56" s="1"/>
  <c r="W491" i="56"/>
  <c r="Y491" i="56" s="1"/>
  <c r="W592" i="56"/>
  <c r="Y592" i="56" s="1"/>
  <c r="W829" i="56"/>
  <c r="Y829" i="56" s="1"/>
  <c r="W1349" i="56"/>
  <c r="Y1349" i="56" s="1"/>
  <c r="W655" i="56"/>
  <c r="Y655" i="56" s="1"/>
  <c r="W612" i="56"/>
  <c r="Y612" i="56" s="1"/>
  <c r="W1454" i="56"/>
  <c r="Y1454" i="56" s="1"/>
  <c r="W1066" i="56"/>
  <c r="Y1066" i="56" s="1"/>
  <c r="W852" i="56"/>
  <c r="Y852" i="56" s="1"/>
  <c r="W169" i="56"/>
  <c r="Y169" i="56" s="1"/>
  <c r="W124" i="56"/>
  <c r="Y124" i="56" s="1"/>
  <c r="W542" i="56"/>
  <c r="Y542" i="56" s="1"/>
  <c r="W855" i="56"/>
  <c r="Y855" i="56" s="1"/>
  <c r="W572" i="56"/>
  <c r="Y572" i="56" s="1"/>
  <c r="W814" i="56"/>
  <c r="Y814" i="56" s="1"/>
  <c r="W1070" i="56"/>
  <c r="Y1070" i="56" s="1"/>
  <c r="W792" i="56"/>
  <c r="Y792" i="56" s="1"/>
  <c r="W1048" i="56"/>
  <c r="Y1048" i="56" s="1"/>
  <c r="W863" i="56"/>
  <c r="Y863" i="56" s="1"/>
  <c r="W110" i="56"/>
  <c r="Y110" i="56" s="1"/>
  <c r="W316" i="56"/>
  <c r="Y316" i="56" s="1"/>
  <c r="W317" i="56"/>
  <c r="Y317" i="56" s="1"/>
  <c r="W733" i="56"/>
  <c r="Y733" i="56" s="1"/>
  <c r="W455" i="56"/>
  <c r="Y455" i="56" s="1"/>
  <c r="W883" i="56"/>
  <c r="Y883" i="56" s="1"/>
  <c r="W565" i="56"/>
  <c r="Y565" i="56" s="1"/>
  <c r="W1311" i="56"/>
  <c r="Y1311" i="56" s="1"/>
  <c r="W321" i="56"/>
  <c r="Y321" i="56" s="1"/>
  <c r="W830" i="56"/>
  <c r="Y830" i="56" s="1"/>
  <c r="W1366" i="56"/>
  <c r="Y1366" i="56" s="1"/>
  <c r="W690" i="56"/>
  <c r="Y690" i="56" s="1"/>
  <c r="W1218" i="56"/>
  <c r="Y1218" i="56" s="1"/>
  <c r="W1068" i="56"/>
  <c r="Y1068" i="56" s="1"/>
  <c r="W1233" i="56"/>
  <c r="Y1233" i="56" s="1"/>
  <c r="W1474" i="56"/>
  <c r="Y1474" i="56" s="1"/>
  <c r="W385" i="56"/>
  <c r="Y385" i="56" s="1"/>
  <c r="W417" i="56"/>
  <c r="Y417" i="56" s="1"/>
  <c r="W790" i="56"/>
  <c r="Y790" i="56" s="1"/>
  <c r="W977" i="56"/>
  <c r="Y977" i="56" s="1"/>
  <c r="W1296" i="56"/>
  <c r="Y1296" i="56" s="1"/>
  <c r="W88" i="56"/>
  <c r="Y88" i="56" s="1"/>
  <c r="W376" i="56"/>
  <c r="Y376" i="56" s="1"/>
  <c r="W229" i="56"/>
  <c r="Y229" i="56" s="1"/>
  <c r="W606" i="56"/>
  <c r="Y606" i="56" s="1"/>
  <c r="W679" i="56"/>
  <c r="Y679" i="56" s="1"/>
  <c r="W525" i="56"/>
  <c r="Y525" i="56" s="1"/>
  <c r="W781" i="56"/>
  <c r="Y781" i="56" s="1"/>
  <c r="W873" i="56"/>
  <c r="Y873" i="56" s="1"/>
  <c r="W1129" i="56"/>
  <c r="Y1129" i="56" s="1"/>
  <c r="W91" i="56"/>
  <c r="Y91" i="56" s="1"/>
  <c r="W131" i="56"/>
  <c r="Y131" i="56" s="1"/>
  <c r="W375" i="56"/>
  <c r="Y375" i="56" s="1"/>
  <c r="W210" i="56"/>
  <c r="Y210" i="56" s="1"/>
  <c r="W213" i="56"/>
  <c r="Y213" i="56" s="1"/>
  <c r="W390" i="56"/>
  <c r="Y390" i="56" s="1"/>
  <c r="W711" i="56"/>
  <c r="Y711" i="56" s="1"/>
  <c r="W557" i="56"/>
  <c r="Y557" i="56" s="1"/>
  <c r="W905" i="56"/>
  <c r="Y905" i="56" s="1"/>
  <c r="W1161" i="56"/>
  <c r="Y1161" i="56" s="1"/>
  <c r="W1367" i="56"/>
  <c r="Y1367" i="56" s="1"/>
  <c r="W715" i="56"/>
  <c r="Y715" i="56" s="1"/>
  <c r="W1371" i="56"/>
  <c r="Y1371" i="56" s="1"/>
  <c r="W534" i="56"/>
  <c r="Y534" i="56" s="1"/>
  <c r="W784" i="56"/>
  <c r="Y784" i="56" s="1"/>
  <c r="W1040" i="56"/>
  <c r="Y1040" i="56" s="1"/>
  <c r="W1111" i="56"/>
  <c r="Y1111" i="56" s="1"/>
  <c r="W84" i="56"/>
  <c r="Y84" i="56" s="1"/>
  <c r="W409" i="56"/>
  <c r="Y409" i="56" s="1"/>
  <c r="W665" i="56"/>
  <c r="Y665" i="56" s="1"/>
  <c r="W776" i="56"/>
  <c r="Y776" i="56" s="1"/>
  <c r="W1018" i="56"/>
  <c r="Y1018" i="56" s="1"/>
  <c r="W360" i="56"/>
  <c r="Y360" i="56" s="1"/>
  <c r="W253" i="56"/>
  <c r="Y253" i="56" s="1"/>
  <c r="W1046" i="56"/>
  <c r="Y1046" i="56" s="1"/>
  <c r="W1299" i="56"/>
  <c r="Y1299" i="56" s="1"/>
  <c r="W1331" i="56"/>
  <c r="Y1331" i="56" s="1"/>
  <c r="W699" i="56"/>
  <c r="Y699" i="56" s="1"/>
  <c r="W1260" i="56"/>
  <c r="Y1260" i="56" s="1"/>
  <c r="W518" i="56"/>
  <c r="Y518" i="56" s="1"/>
  <c r="W675" i="56"/>
  <c r="Y675" i="56" s="1"/>
  <c r="W1086" i="56"/>
  <c r="Y1086" i="56" s="1"/>
  <c r="W808" i="56"/>
  <c r="Y808" i="56" s="1"/>
  <c r="W962" i="56"/>
  <c r="Y962" i="56" s="1"/>
  <c r="W967" i="56"/>
  <c r="Y967" i="56" s="1"/>
  <c r="W403" i="56"/>
  <c r="Y403" i="56" s="1"/>
  <c r="W760" i="56"/>
  <c r="Y760" i="56" s="1"/>
  <c r="W1172" i="56"/>
  <c r="Y1172" i="56" s="1"/>
  <c r="W1380" i="56"/>
  <c r="Y1380" i="56" s="1"/>
  <c r="W352" i="56"/>
  <c r="Y352" i="56" s="1"/>
  <c r="W312" i="56"/>
  <c r="Y312" i="56" s="1"/>
  <c r="W233" i="56"/>
  <c r="Y233" i="56" s="1"/>
  <c r="W123" i="56"/>
  <c r="Y123" i="56" s="1"/>
  <c r="W217" i="56"/>
  <c r="Y217" i="56" s="1"/>
  <c r="W146" i="56"/>
  <c r="Y146" i="56" s="1"/>
  <c r="W108" i="56"/>
  <c r="Y108" i="56" s="1"/>
  <c r="W780" i="56"/>
  <c r="Y780" i="56" s="1"/>
  <c r="W754" i="56"/>
  <c r="Y754" i="56" s="1"/>
  <c r="W528" i="56"/>
  <c r="Y528" i="56" s="1"/>
  <c r="W74" i="56"/>
  <c r="Y74" i="56" s="1"/>
  <c r="W774" i="56"/>
  <c r="Y774" i="56" s="1"/>
  <c r="W1223" i="56"/>
  <c r="Y1223" i="56" s="1"/>
  <c r="W538" i="56"/>
  <c r="Y538" i="56" s="1"/>
  <c r="W916" i="56"/>
  <c r="Y916" i="56" s="1"/>
  <c r="W380" i="56"/>
  <c r="Y380" i="56" s="1"/>
  <c r="W394" i="56"/>
  <c r="Y394" i="56" s="1"/>
  <c r="W558" i="56"/>
  <c r="Y558" i="56" s="1"/>
  <c r="W1064" i="56"/>
  <c r="Y1064" i="56" s="1"/>
  <c r="W1085" i="56"/>
  <c r="Y1085" i="56" s="1"/>
  <c r="W1419" i="56"/>
  <c r="Y1419" i="56" s="1"/>
  <c r="W1088" i="56"/>
  <c r="Y1088" i="56" s="1"/>
  <c r="W810" i="56"/>
  <c r="Y810" i="56" s="1"/>
  <c r="W443" i="56"/>
  <c r="Y443" i="56" s="1"/>
  <c r="W695" i="56"/>
  <c r="Y695" i="56" s="1"/>
  <c r="W524" i="56"/>
  <c r="Y524" i="56" s="1"/>
  <c r="W1139" i="56"/>
  <c r="Y1139" i="56" s="1"/>
  <c r="W474" i="56"/>
  <c r="Y474" i="56" s="1"/>
  <c r="W585" i="56"/>
  <c r="Y585" i="56" s="1"/>
  <c r="W288" i="56"/>
  <c r="Y288" i="56" s="1"/>
  <c r="W324" i="56"/>
  <c r="Y324" i="56" s="1"/>
  <c r="W201" i="56"/>
  <c r="Y201" i="56" s="1"/>
  <c r="W150" i="56"/>
  <c r="Y150" i="56" s="1"/>
  <c r="W764" i="56"/>
  <c r="Y764" i="56" s="1"/>
  <c r="W104" i="56"/>
  <c r="Y104" i="56" s="1"/>
  <c r="W118" i="56"/>
  <c r="Y118" i="56" s="1"/>
  <c r="W202" i="56"/>
  <c r="Y202" i="56" s="1"/>
  <c r="W1301" i="56"/>
  <c r="Y1301" i="56" s="1"/>
  <c r="W1016" i="56"/>
  <c r="Y1016" i="56" s="1"/>
  <c r="W1087" i="56"/>
  <c r="Y1087" i="56" s="1"/>
  <c r="W1416" i="56"/>
  <c r="Y1416" i="56" s="1"/>
  <c r="W433" i="56"/>
  <c r="Y433" i="56" s="1"/>
  <c r="W689" i="56"/>
  <c r="Y689" i="56" s="1"/>
  <c r="W1037" i="56"/>
  <c r="Y1037" i="56" s="1"/>
  <c r="W1276" i="56"/>
  <c r="Y1276" i="56" s="1"/>
  <c r="W929" i="56"/>
  <c r="Y929" i="56" s="1"/>
  <c r="W1185" i="56"/>
  <c r="Y1185" i="56" s="1"/>
  <c r="W1470" i="56"/>
  <c r="Y1470" i="56" s="1"/>
  <c r="W868" i="56"/>
  <c r="Y868" i="56" s="1"/>
  <c r="W1124" i="56"/>
  <c r="Y1124" i="56" s="1"/>
  <c r="W939" i="56"/>
  <c r="Y939" i="56" s="1"/>
  <c r="W1195" i="56"/>
  <c r="Y1195" i="56" s="1"/>
  <c r="W1469" i="56"/>
  <c r="Y1469" i="56" s="1"/>
  <c r="W1347" i="56"/>
  <c r="Y1347" i="56" s="1"/>
  <c r="W245" i="56"/>
  <c r="Y245" i="56" s="1"/>
  <c r="W846" i="56"/>
  <c r="Y846" i="56" s="1"/>
  <c r="W895" i="56"/>
  <c r="Y895" i="56" s="1"/>
  <c r="W828" i="56"/>
  <c r="Y828" i="56" s="1"/>
  <c r="W899" i="56"/>
  <c r="Y899" i="56" s="1"/>
  <c r="W1386" i="56"/>
  <c r="Y1386" i="56" s="1"/>
  <c r="W998" i="56"/>
  <c r="Y998" i="56" s="1"/>
  <c r="W1003" i="56"/>
  <c r="Y1003" i="56" s="1"/>
  <c r="W1332" i="56"/>
  <c r="Y1332" i="56" s="1"/>
  <c r="W147" i="56"/>
  <c r="Y147" i="56" s="1"/>
  <c r="W368" i="56"/>
  <c r="Y368" i="56" s="1"/>
  <c r="W276" i="56"/>
  <c r="Y276" i="56" s="1"/>
  <c r="W526" i="56"/>
  <c r="Y526" i="56" s="1"/>
  <c r="W556" i="56"/>
  <c r="Y556" i="56" s="1"/>
  <c r="W798" i="56"/>
  <c r="Y798" i="56" s="1"/>
  <c r="W1054" i="56"/>
  <c r="Y1054" i="56" s="1"/>
  <c r="W1432" i="56"/>
  <c r="Y1432" i="56" s="1"/>
  <c r="W449" i="56"/>
  <c r="Y449" i="56" s="1"/>
  <c r="W705" i="56"/>
  <c r="Y705" i="56" s="1"/>
  <c r="W560" i="56"/>
  <c r="Y560" i="56" s="1"/>
  <c r="W797" i="56"/>
  <c r="Y797" i="56" s="1"/>
  <c r="W1053" i="56"/>
  <c r="Y1053" i="56" s="1"/>
  <c r="W1036" i="56"/>
  <c r="Y1036" i="56" s="1"/>
  <c r="W1297" i="56"/>
  <c r="Y1297" i="56" s="1"/>
  <c r="W597" i="56"/>
  <c r="Y597" i="56" s="1"/>
  <c r="W945" i="56"/>
  <c r="Y945" i="56" s="1"/>
  <c r="W1201" i="56"/>
  <c r="Y1201" i="56" s="1"/>
  <c r="W1328" i="56"/>
  <c r="Y1328" i="56" s="1"/>
  <c r="W439" i="56"/>
  <c r="Y439" i="56" s="1"/>
  <c r="W884" i="56"/>
  <c r="Y884" i="56" s="1"/>
  <c r="W955" i="56"/>
  <c r="Y955" i="56" s="1"/>
  <c r="W1211" i="56"/>
  <c r="Y1211" i="56" s="1"/>
  <c r="W507" i="56"/>
  <c r="Y507" i="56" s="1"/>
  <c r="W103" i="56"/>
  <c r="Y103" i="56" s="1"/>
  <c r="W1119" i="56"/>
  <c r="Y1119" i="56" s="1"/>
  <c r="W465" i="56"/>
  <c r="Y465" i="56" s="1"/>
  <c r="W721" i="56"/>
  <c r="Y721" i="56" s="1"/>
  <c r="W576" i="56"/>
  <c r="Y576" i="56" s="1"/>
  <c r="W813" i="56"/>
  <c r="Y813" i="56" s="1"/>
  <c r="W1069" i="56"/>
  <c r="Y1069" i="56" s="1"/>
  <c r="W613" i="56"/>
  <c r="Y613" i="56" s="1"/>
  <c r="W961" i="56"/>
  <c r="Y961" i="56" s="1"/>
  <c r="W1217" i="56"/>
  <c r="Y1217" i="56" s="1"/>
  <c r="W1344" i="56"/>
  <c r="Y1344" i="56" s="1"/>
  <c r="W407" i="56"/>
  <c r="Y407" i="56" s="1"/>
  <c r="W900" i="56"/>
  <c r="Y900" i="56" s="1"/>
  <c r="W1156" i="56"/>
  <c r="Y1156" i="56" s="1"/>
  <c r="W971" i="56"/>
  <c r="Y971" i="56" s="1"/>
  <c r="W1227" i="56"/>
  <c r="Y1227" i="56" s="1"/>
  <c r="W1300" i="56"/>
  <c r="Y1300" i="56" s="1"/>
  <c r="W1458" i="56"/>
  <c r="Y1458" i="56" s="1"/>
  <c r="W175" i="56"/>
  <c r="Y175" i="56" s="1"/>
  <c r="W607" i="56"/>
  <c r="Y607" i="56" s="1"/>
  <c r="W181" i="56"/>
  <c r="Y181" i="56" s="1"/>
  <c r="W182" i="56"/>
  <c r="Y182" i="56" s="1"/>
  <c r="W450" i="56"/>
  <c r="Y450" i="56" s="1"/>
  <c r="W90" i="56"/>
  <c r="Y90" i="56" s="1"/>
  <c r="W1104" i="56"/>
  <c r="Y1104" i="56" s="1"/>
  <c r="W1175" i="56"/>
  <c r="Y1175" i="56" s="1"/>
  <c r="W1327" i="56"/>
  <c r="Y1327" i="56" s="1"/>
  <c r="W554" i="56"/>
  <c r="Y554" i="56" s="1"/>
  <c r="W1077" i="56"/>
  <c r="Y1077" i="56" s="1"/>
  <c r="W304" i="56"/>
  <c r="Y304" i="56" s="1"/>
  <c r="W348" i="56"/>
  <c r="Y348" i="56" s="1"/>
  <c r="W145" i="56"/>
  <c r="Y145" i="56" s="1"/>
  <c r="W590" i="56"/>
  <c r="Y590" i="56" s="1"/>
  <c r="W663" i="56"/>
  <c r="Y663" i="56" s="1"/>
  <c r="W862" i="56"/>
  <c r="Y862" i="56" s="1"/>
  <c r="W1118" i="56"/>
  <c r="Y1118" i="56" s="1"/>
  <c r="W911" i="56"/>
  <c r="Y911" i="56" s="1"/>
  <c r="W1167" i="56"/>
  <c r="Y1167" i="56" s="1"/>
  <c r="W1319" i="56"/>
  <c r="Y1319" i="56" s="1"/>
  <c r="W1398" i="56"/>
  <c r="Y1398" i="56" s="1"/>
  <c r="W915" i="56"/>
  <c r="Y915" i="56" s="1"/>
  <c r="W1171" i="56"/>
  <c r="Y1171" i="56" s="1"/>
  <c r="W1402" i="56"/>
  <c r="Y1402" i="56" s="1"/>
  <c r="W486" i="56"/>
  <c r="Y486" i="56" s="1"/>
  <c r="W742" i="56"/>
  <c r="Y742" i="56" s="1"/>
  <c r="W81" i="56"/>
  <c r="Y81" i="56" s="1"/>
  <c r="W617" i="56"/>
  <c r="Y617" i="56" s="1"/>
  <c r="W472" i="56"/>
  <c r="Y472" i="56" s="1"/>
  <c r="W728" i="56"/>
  <c r="Y728" i="56" s="1"/>
  <c r="W1019" i="56"/>
  <c r="Y1019" i="56" s="1"/>
  <c r="W459" i="56"/>
  <c r="Y459" i="56" s="1"/>
  <c r="W343" i="56"/>
  <c r="Y343" i="56" s="1"/>
  <c r="W143" i="56"/>
  <c r="Y143" i="56" s="1"/>
  <c r="W1335" i="56"/>
  <c r="Y1335" i="56" s="1"/>
  <c r="W1414" i="56"/>
  <c r="Y1414" i="56" s="1"/>
  <c r="W931" i="56"/>
  <c r="Y931" i="56" s="1"/>
  <c r="W1187" i="56"/>
  <c r="Y1187" i="56" s="1"/>
  <c r="W1418" i="56"/>
  <c r="Y1418" i="56" s="1"/>
  <c r="W502" i="56"/>
  <c r="Y502" i="56" s="1"/>
  <c r="W1030" i="56"/>
  <c r="Y1030" i="56" s="1"/>
  <c r="W1281" i="56"/>
  <c r="Y1281" i="56" s="1"/>
  <c r="W97" i="56"/>
  <c r="Y97" i="56" s="1"/>
  <c r="W1364" i="56"/>
  <c r="Y1364" i="56" s="1"/>
  <c r="W391" i="56"/>
  <c r="Y391" i="56" s="1"/>
  <c r="W574" i="56"/>
  <c r="Y574" i="56" s="1"/>
  <c r="W1102" i="56"/>
  <c r="Y1102" i="56" s="1"/>
  <c r="W1151" i="56"/>
  <c r="Y1151" i="56" s="1"/>
  <c r="W608" i="56"/>
  <c r="Y608" i="56" s="1"/>
  <c r="W1084" i="56"/>
  <c r="Y1084" i="56" s="1"/>
  <c r="W726" i="56"/>
  <c r="Y726" i="56" s="1"/>
  <c r="W1254" i="56"/>
  <c r="Y1254" i="56" s="1"/>
  <c r="W1303" i="56"/>
  <c r="Y1303" i="56" s="1"/>
  <c r="W1259" i="56"/>
  <c r="Y1259" i="56" s="1"/>
  <c r="W315" i="56"/>
  <c r="Y315" i="56" s="1"/>
  <c r="W112" i="56"/>
  <c r="Y112" i="56" s="1"/>
  <c r="W369" i="56"/>
  <c r="Y369" i="56" s="1"/>
  <c r="W113" i="56"/>
  <c r="Y113" i="56" s="1"/>
  <c r="W194" i="56"/>
  <c r="Y194" i="56" s="1"/>
  <c r="W573" i="56"/>
  <c r="Y573" i="56" s="1"/>
  <c r="W921" i="56"/>
  <c r="Y921" i="56" s="1"/>
  <c r="W1177" i="56"/>
  <c r="Y1177" i="56" s="1"/>
  <c r="W1383" i="56"/>
  <c r="Y1383" i="56" s="1"/>
  <c r="W1308" i="56"/>
  <c r="Y1308" i="56" s="1"/>
  <c r="W1387" i="56"/>
  <c r="Y1387" i="56" s="1"/>
  <c r="W100" i="56"/>
  <c r="Y100" i="56" s="1"/>
  <c r="W506" i="56"/>
  <c r="Y506" i="56" s="1"/>
  <c r="W762" i="56"/>
  <c r="Y762" i="56" s="1"/>
  <c r="W536" i="56"/>
  <c r="Y536" i="56" s="1"/>
  <c r="W1034" i="56"/>
  <c r="Y1034" i="56" s="1"/>
  <c r="W1285" i="56"/>
  <c r="Y1285" i="56" s="1"/>
  <c r="W151" i="56"/>
  <c r="Y151" i="56" s="1"/>
  <c r="W674" i="56"/>
  <c r="Y674" i="56" s="1"/>
  <c r="W747" i="56"/>
  <c r="Y747" i="56" s="1"/>
  <c r="W1324" i="56"/>
  <c r="Y1324" i="56" s="1"/>
  <c r="W639" i="56"/>
  <c r="Y639" i="56" s="1"/>
  <c r="W596" i="56"/>
  <c r="Y596" i="56" s="1"/>
  <c r="W816" i="56"/>
  <c r="Y816" i="56" s="1"/>
  <c r="W1072" i="56"/>
  <c r="Y1072" i="56" s="1"/>
  <c r="W522" i="56"/>
  <c r="Y522" i="56" s="1"/>
  <c r="W778" i="56"/>
  <c r="Y778" i="56" s="1"/>
  <c r="W552" i="56"/>
  <c r="Y552" i="56" s="1"/>
  <c r="W794" i="56"/>
  <c r="Y794" i="56" s="1"/>
  <c r="W1050" i="56"/>
  <c r="Y1050" i="56" s="1"/>
  <c r="W72" i="56"/>
  <c r="Y72" i="56" s="1"/>
  <c r="W355" i="56"/>
  <c r="Y355" i="56" s="1"/>
  <c r="W107" i="56"/>
  <c r="Y107" i="56" s="1"/>
  <c r="W1279" i="56"/>
  <c r="Y1279" i="56" s="1"/>
  <c r="W706" i="56"/>
  <c r="Y706" i="56" s="1"/>
  <c r="W1234" i="56"/>
  <c r="Y1234" i="56" s="1"/>
  <c r="W1283" i="56"/>
  <c r="Y1283" i="56" s="1"/>
  <c r="W1435" i="56"/>
  <c r="Y1435" i="56" s="1"/>
  <c r="W848" i="56"/>
  <c r="Y848" i="56" s="1"/>
  <c r="W919" i="56"/>
  <c r="Y919" i="56" s="1"/>
  <c r="W1449" i="56"/>
  <c r="Y1449" i="56" s="1"/>
  <c r="W1406" i="56"/>
  <c r="Y1406" i="56" s="1"/>
  <c r="W627" i="56"/>
  <c r="Y627" i="56" s="1"/>
  <c r="W821" i="56"/>
  <c r="Y821" i="56" s="1"/>
  <c r="W111" i="56"/>
  <c r="Y111" i="56" s="1"/>
  <c r="W379" i="56"/>
  <c r="Y379" i="56" s="1"/>
  <c r="W135" i="56"/>
  <c r="Y135" i="56" s="1"/>
  <c r="W340" i="56"/>
  <c r="Y340" i="56" s="1"/>
  <c r="W337" i="56"/>
  <c r="Y337" i="56" s="1"/>
  <c r="W378" i="56"/>
  <c r="Y378" i="56" s="1"/>
  <c r="W130" i="56"/>
  <c r="Y130" i="56" s="1"/>
  <c r="W301" i="56"/>
  <c r="Y301" i="56" s="1"/>
  <c r="W350" i="56"/>
  <c r="Y350" i="56" s="1"/>
  <c r="W166" i="56"/>
  <c r="Y166" i="56" s="1"/>
  <c r="W1368" i="56"/>
  <c r="Y1368" i="56" s="1"/>
  <c r="W466" i="56"/>
  <c r="Y466" i="56" s="1"/>
  <c r="W994" i="56"/>
  <c r="Y994" i="56" s="1"/>
  <c r="W1250" i="56"/>
  <c r="Y1250" i="56" s="1"/>
  <c r="W419" i="56"/>
  <c r="Y419" i="56" s="1"/>
  <c r="W644" i="56"/>
  <c r="Y644" i="56" s="1"/>
  <c r="W864" i="56"/>
  <c r="Y864" i="56" s="1"/>
  <c r="W1120" i="56"/>
  <c r="Y1120" i="56" s="1"/>
  <c r="W935" i="56"/>
  <c r="Y935" i="56" s="1"/>
  <c r="W1191" i="56"/>
  <c r="Y1191" i="56" s="1"/>
  <c r="W1465" i="56"/>
  <c r="Y1465" i="56" s="1"/>
  <c r="W1422" i="56"/>
  <c r="Y1422" i="56" s="1"/>
  <c r="W643" i="56"/>
  <c r="Y643" i="56" s="1"/>
  <c r="W837" i="56"/>
  <c r="Y837" i="56" s="1"/>
  <c r="W591" i="56"/>
  <c r="Y591" i="56" s="1"/>
  <c r="W367" i="56"/>
  <c r="Y367" i="56" s="1"/>
  <c r="W1384" i="56"/>
  <c r="Y1384" i="56" s="1"/>
  <c r="W482" i="56"/>
  <c r="Y482" i="56" s="1"/>
  <c r="W738" i="56"/>
  <c r="Y738" i="56" s="1"/>
  <c r="W1010" i="56"/>
  <c r="Y1010" i="56" s="1"/>
  <c r="W1266" i="56"/>
  <c r="Y1266" i="56" s="1"/>
  <c r="W1005" i="56"/>
  <c r="Y1005" i="56" s="1"/>
  <c r="W1333" i="56"/>
  <c r="Y1333" i="56" s="1"/>
  <c r="W83" i="56"/>
  <c r="Y83" i="56" s="1"/>
  <c r="W404" i="56"/>
  <c r="Y404" i="56" s="1"/>
  <c r="W660" i="56"/>
  <c r="Y660" i="56" s="1"/>
  <c r="W951" i="56"/>
  <c r="Y951" i="56" s="1"/>
  <c r="W1207" i="56"/>
  <c r="Y1207" i="56" s="1"/>
  <c r="W1481" i="56"/>
  <c r="Y1481" i="56" s="1"/>
  <c r="W659" i="56"/>
  <c r="Y659" i="56" s="1"/>
  <c r="W853" i="56"/>
  <c r="Y853" i="56" s="1"/>
  <c r="W1109" i="56"/>
  <c r="Y1109" i="56" s="1"/>
  <c r="W1315" i="56"/>
  <c r="Y1315" i="56" s="1"/>
  <c r="W119" i="56"/>
  <c r="Y119" i="56" s="1"/>
  <c r="W363" i="56"/>
  <c r="Y363" i="56" s="1"/>
  <c r="W163" i="56"/>
  <c r="Y163" i="56" s="1"/>
  <c r="W159" i="56"/>
  <c r="Y159" i="56" s="1"/>
  <c r="W1485" i="56"/>
  <c r="Y1485" i="56" s="1"/>
  <c r="U1491" i="56"/>
  <c r="T1492" i="56"/>
  <c r="AA1490" i="56"/>
  <c r="W1490" i="56"/>
  <c r="X1490" i="56"/>
  <c r="T1486" i="51"/>
  <c r="U1485" i="51"/>
  <c r="W1458" i="51"/>
  <c r="Y1458" i="51" s="1"/>
  <c r="W1410" i="51"/>
  <c r="Y1410" i="51" s="1"/>
  <c r="W1310" i="51"/>
  <c r="Y1310" i="51" s="1"/>
  <c r="W1294" i="51"/>
  <c r="Y1294" i="51" s="1"/>
  <c r="W1246" i="51"/>
  <c r="Y1246" i="51" s="1"/>
  <c r="W1328" i="51"/>
  <c r="Y1328" i="51" s="1"/>
  <c r="W1280" i="51"/>
  <c r="Y1280" i="51" s="1"/>
  <c r="W1054" i="51"/>
  <c r="Y1054" i="51" s="1"/>
  <c r="W1038" i="51"/>
  <c r="Y1038" i="51" s="1"/>
  <c r="W990" i="51"/>
  <c r="Y990" i="51" s="1"/>
  <c r="W782" i="51"/>
  <c r="Y782" i="51" s="1"/>
  <c r="W734" i="51"/>
  <c r="Y734" i="51" s="1"/>
  <c r="W1027" i="51"/>
  <c r="Y1027" i="51" s="1"/>
  <c r="W1011" i="51"/>
  <c r="Y1011" i="51" s="1"/>
  <c r="W963" i="51"/>
  <c r="Y963" i="51" s="1"/>
  <c r="W723" i="51"/>
  <c r="Y723" i="51" s="1"/>
  <c r="W1072" i="51"/>
  <c r="Y1072" i="51" s="1"/>
  <c r="W1024" i="51"/>
  <c r="Y1024" i="51" s="1"/>
  <c r="W816" i="51"/>
  <c r="Y816" i="51" s="1"/>
  <c r="W768" i="51"/>
  <c r="Y768" i="51" s="1"/>
  <c r="W1329" i="51"/>
  <c r="Y1329" i="51" s="1"/>
  <c r="W1281" i="51"/>
  <c r="Y1281" i="51" s="1"/>
  <c r="W1273" i="51"/>
  <c r="Y1273" i="51" s="1"/>
  <c r="W1209" i="51"/>
  <c r="Y1209" i="51" s="1"/>
  <c r="W1073" i="51"/>
  <c r="Y1073" i="51" s="1"/>
  <c r="W1025" i="51"/>
  <c r="Y1025" i="51" s="1"/>
  <c r="W833" i="51"/>
  <c r="Y833" i="51" s="1"/>
  <c r="W817" i="51"/>
  <c r="Y817" i="51" s="1"/>
  <c r="W769" i="51"/>
  <c r="Y769" i="51" s="1"/>
  <c r="W499" i="51"/>
  <c r="Y499" i="51" s="1"/>
  <c r="W419" i="51"/>
  <c r="Y419" i="51" s="1"/>
  <c r="W387" i="51"/>
  <c r="Y387" i="51" s="1"/>
  <c r="W99" i="51"/>
  <c r="Y99" i="51" s="1"/>
  <c r="W632" i="51"/>
  <c r="Y632" i="51" s="1"/>
  <c r="W616" i="51"/>
  <c r="Y616" i="51" s="1"/>
  <c r="W376" i="51"/>
  <c r="Y376" i="51" s="1"/>
  <c r="W697" i="51"/>
  <c r="Y697" i="51" s="1"/>
  <c r="W441" i="51"/>
  <c r="Y441" i="51" s="1"/>
  <c r="W650" i="51"/>
  <c r="Y650" i="51" s="1"/>
  <c r="W634" i="51"/>
  <c r="Y634" i="51" s="1"/>
  <c r="W586" i="51"/>
  <c r="Y586" i="51" s="1"/>
  <c r="W1421" i="51"/>
  <c r="Y1421" i="51" s="1"/>
  <c r="W1419" i="51"/>
  <c r="Y1419" i="51" s="1"/>
  <c r="W1354" i="51"/>
  <c r="Y1354" i="51" s="1"/>
  <c r="W1292" i="51"/>
  <c r="Y1292" i="51" s="1"/>
  <c r="W1244" i="51"/>
  <c r="Y1244" i="51" s="1"/>
  <c r="W1146" i="51"/>
  <c r="Y1146" i="51" s="1"/>
  <c r="W1098" i="51"/>
  <c r="Y1098" i="51" s="1"/>
  <c r="W890" i="51"/>
  <c r="Y890" i="51" s="1"/>
  <c r="W842" i="51"/>
  <c r="Y842" i="51" s="1"/>
  <c r="W1135" i="51"/>
  <c r="Y1135" i="51" s="1"/>
  <c r="W1119" i="51"/>
  <c r="Y1119" i="51" s="1"/>
  <c r="W1071" i="51"/>
  <c r="Y1071" i="51" s="1"/>
  <c r="W863" i="51"/>
  <c r="Y863" i="51" s="1"/>
  <c r="W815" i="51"/>
  <c r="Y815" i="51" s="1"/>
  <c r="W1052" i="51"/>
  <c r="Y1052" i="51" s="1"/>
  <c r="W1036" i="51"/>
  <c r="Y1036" i="51" s="1"/>
  <c r="W988" i="51"/>
  <c r="Y988" i="51" s="1"/>
  <c r="W780" i="51"/>
  <c r="Y780" i="51" s="1"/>
  <c r="W732" i="51"/>
  <c r="Y732" i="51" s="1"/>
  <c r="W1375" i="51"/>
  <c r="Y1375" i="51" s="1"/>
  <c r="W1335" i="51"/>
  <c r="Y1335" i="51" s="1"/>
  <c r="W1327" i="51"/>
  <c r="Y1327" i="51" s="1"/>
  <c r="W1319" i="51"/>
  <c r="Y1319" i="51" s="1"/>
  <c r="W1271" i="51"/>
  <c r="Y1271" i="51" s="1"/>
  <c r="W1181" i="51"/>
  <c r="Y1181" i="51" s="1"/>
  <c r="W1165" i="51"/>
  <c r="Y1165" i="51" s="1"/>
  <c r="W1117" i="51"/>
  <c r="Y1117" i="51" s="1"/>
  <c r="W909" i="51"/>
  <c r="Y909" i="51" s="1"/>
  <c r="W861" i="51"/>
  <c r="Y861" i="51" s="1"/>
  <c r="W687" i="51"/>
  <c r="Y687" i="51" s="1"/>
  <c r="W623" i="51"/>
  <c r="Y623" i="51" s="1"/>
  <c r="W463" i="51"/>
  <c r="Y463" i="51" s="1"/>
  <c r="W255" i="51"/>
  <c r="Y255" i="51" s="1"/>
  <c r="W79" i="51"/>
  <c r="Y79" i="51" s="1"/>
  <c r="W708" i="51"/>
  <c r="Y708" i="51" s="1"/>
  <c r="W660" i="51"/>
  <c r="Y660" i="51" s="1"/>
  <c r="W452" i="51"/>
  <c r="Y452" i="51" s="1"/>
  <c r="W404" i="51"/>
  <c r="Y404" i="51" s="1"/>
  <c r="W597" i="51"/>
  <c r="Y597" i="51" s="1"/>
  <c r="W549" i="51"/>
  <c r="Y549" i="51" s="1"/>
  <c r="W598" i="51"/>
  <c r="Y598" i="51" s="1"/>
  <c r="W550" i="51"/>
  <c r="Y550" i="51" s="1"/>
  <c r="W374" i="51"/>
  <c r="Y374" i="51" s="1"/>
  <c r="W326" i="51"/>
  <c r="Y326" i="51" s="1"/>
  <c r="W262" i="51"/>
  <c r="Y262" i="51" s="1"/>
  <c r="W1475" i="51"/>
  <c r="Y1475" i="51" s="1"/>
  <c r="W1366" i="51"/>
  <c r="Y1366" i="51" s="1"/>
  <c r="W1465" i="51"/>
  <c r="Y1465" i="51" s="1"/>
  <c r="W1110" i="51"/>
  <c r="Y1110" i="51" s="1"/>
  <c r="W854" i="51"/>
  <c r="Y854" i="51" s="1"/>
  <c r="W1163" i="51"/>
  <c r="Y1163" i="51" s="1"/>
  <c r="W971" i="51"/>
  <c r="Y971" i="51" s="1"/>
  <c r="W907" i="51"/>
  <c r="Y907" i="51" s="1"/>
  <c r="W747" i="51"/>
  <c r="Y747" i="51" s="1"/>
  <c r="W1128" i="51"/>
  <c r="Y1128" i="51" s="1"/>
  <c r="W872" i="51"/>
  <c r="Y872" i="51" s="1"/>
  <c r="W1373" i="51"/>
  <c r="Y1373" i="51" s="1"/>
  <c r="W985" i="51"/>
  <c r="Y985" i="51" s="1"/>
  <c r="W953" i="51"/>
  <c r="Y953" i="51" s="1"/>
  <c r="W667" i="51"/>
  <c r="Y667" i="51" s="1"/>
  <c r="W603" i="51"/>
  <c r="Y603" i="51" s="1"/>
  <c r="W443" i="51"/>
  <c r="Y443" i="51" s="1"/>
  <c r="W411" i="51"/>
  <c r="Y411" i="51" s="1"/>
  <c r="W512" i="51"/>
  <c r="Y512" i="51" s="1"/>
  <c r="W96" i="51"/>
  <c r="Y96" i="51" s="1"/>
  <c r="W577" i="51"/>
  <c r="Y577" i="51" s="1"/>
  <c r="W513" i="51"/>
  <c r="Y513" i="51" s="1"/>
  <c r="W642" i="51"/>
  <c r="Y642" i="51" s="1"/>
  <c r="W98" i="51"/>
  <c r="Y98" i="51" s="1"/>
  <c r="W1467" i="51"/>
  <c r="Y1467" i="51" s="1"/>
  <c r="W1202" i="51"/>
  <c r="Y1202" i="51" s="1"/>
  <c r="W1428" i="51"/>
  <c r="Y1428" i="51" s="1"/>
  <c r="W1236" i="51"/>
  <c r="Y1236" i="51" s="1"/>
  <c r="W946" i="51"/>
  <c r="Y946" i="51" s="1"/>
  <c r="W1063" i="51"/>
  <c r="Y1063" i="51" s="1"/>
  <c r="W807" i="51"/>
  <c r="Y807" i="51" s="1"/>
  <c r="W964" i="51"/>
  <c r="Y964" i="51" s="1"/>
  <c r="W1227" i="51"/>
  <c r="Y1227" i="51" s="1"/>
  <c r="W1211" i="51"/>
  <c r="Y1211" i="51" s="1"/>
  <c r="W1109" i="51"/>
  <c r="Y1109" i="51" s="1"/>
  <c r="W853" i="51"/>
  <c r="Y853" i="51" s="1"/>
  <c r="W535" i="51"/>
  <c r="Y535" i="51" s="1"/>
  <c r="W476" i="51"/>
  <c r="Y476" i="51" s="1"/>
  <c r="W669" i="51"/>
  <c r="Y669" i="51" s="1"/>
  <c r="W605" i="51"/>
  <c r="Y605" i="51" s="1"/>
  <c r="W413" i="51"/>
  <c r="Y413" i="51" s="1"/>
  <c r="W542" i="51"/>
  <c r="Y542" i="51" s="1"/>
  <c r="W478" i="51"/>
  <c r="Y478" i="51" s="1"/>
  <c r="W1402" i="51"/>
  <c r="Y1402" i="51" s="1"/>
  <c r="W1318" i="51"/>
  <c r="Y1318" i="51" s="1"/>
  <c r="W1384" i="51"/>
  <c r="Y1384" i="51" s="1"/>
  <c r="W1126" i="51"/>
  <c r="Y1126" i="51" s="1"/>
  <c r="W1062" i="51"/>
  <c r="Y1062" i="51" s="1"/>
  <c r="W806" i="51"/>
  <c r="Y806" i="51" s="1"/>
  <c r="W955" i="51"/>
  <c r="Y955" i="51" s="1"/>
  <c r="W1144" i="51"/>
  <c r="Y1144" i="51" s="1"/>
  <c r="W888" i="51"/>
  <c r="Y888" i="51" s="1"/>
  <c r="W1365" i="51"/>
  <c r="Y1365" i="51" s="1"/>
  <c r="W1317" i="51"/>
  <c r="Y1317" i="51" s="1"/>
  <c r="W555" i="51"/>
  <c r="Y555" i="51" s="1"/>
  <c r="W171" i="51"/>
  <c r="Y171" i="51" s="1"/>
  <c r="W560" i="51"/>
  <c r="Y560" i="51" s="1"/>
  <c r="W80" i="51"/>
  <c r="Y80" i="51" s="1"/>
  <c r="W561" i="51"/>
  <c r="Y561" i="51" s="1"/>
  <c r="W497" i="51"/>
  <c r="Y497" i="51" s="1"/>
  <c r="W690" i="51"/>
  <c r="Y690" i="51" s="1"/>
  <c r="W434" i="51"/>
  <c r="Y434" i="51" s="1"/>
  <c r="W1476" i="51"/>
  <c r="Y1476" i="51" s="1"/>
  <c r="W1079" i="51"/>
  <c r="Y1079" i="51" s="1"/>
  <c r="W1172" i="51"/>
  <c r="Y1172" i="51" s="1"/>
  <c r="W916" i="51"/>
  <c r="Y916" i="51" s="1"/>
  <c r="W333" i="51"/>
  <c r="Y333" i="51" s="1"/>
  <c r="W110" i="51"/>
  <c r="Y110" i="51" s="1"/>
  <c r="W1220" i="51"/>
  <c r="Y1220" i="51" s="1"/>
  <c r="W1219" i="51"/>
  <c r="Y1219" i="51" s="1"/>
  <c r="W524" i="51"/>
  <c r="Y524" i="51" s="1"/>
  <c r="W1412" i="51"/>
  <c r="Y1412" i="51" s="1"/>
  <c r="W1015" i="51"/>
  <c r="Y1015" i="51" s="1"/>
  <c r="W1267" i="51"/>
  <c r="Y1267" i="51" s="1"/>
  <c r="W653" i="51"/>
  <c r="Y653" i="51" s="1"/>
  <c r="W727" i="51"/>
  <c r="Y727" i="51" s="1"/>
  <c r="W1061" i="51"/>
  <c r="Y1061" i="51" s="1"/>
  <c r="W526" i="51"/>
  <c r="Y526" i="51" s="1"/>
  <c r="W1154" i="51"/>
  <c r="Y1154" i="51" s="1"/>
  <c r="W805" i="51"/>
  <c r="Y805" i="51" s="1"/>
  <c r="W898" i="51"/>
  <c r="Y898" i="51" s="1"/>
  <c r="Y1490" i="56" l="1"/>
  <c r="U1492" i="56"/>
  <c r="T1493" i="56"/>
  <c r="AA1491" i="56"/>
  <c r="W1491" i="56"/>
  <c r="X1491" i="56"/>
  <c r="AA1485" i="51"/>
  <c r="W1485" i="51"/>
  <c r="X1485" i="51"/>
  <c r="U1486" i="51"/>
  <c r="T1487" i="51"/>
  <c r="Y1491" i="56" l="1"/>
  <c r="U1493" i="56"/>
  <c r="T1494" i="56"/>
  <c r="AA1492" i="56"/>
  <c r="W1492" i="56"/>
  <c r="X1492" i="56"/>
  <c r="Y1485" i="51"/>
  <c r="AA1486" i="51"/>
  <c r="X1486" i="51"/>
  <c r="W1486" i="51"/>
  <c r="T1488" i="51"/>
  <c r="U1487" i="51"/>
  <c r="Y1492" i="56" l="1"/>
  <c r="U1494" i="56"/>
  <c r="T1495" i="56"/>
  <c r="AA1493" i="56"/>
  <c r="X1493" i="56"/>
  <c r="W1493" i="56"/>
  <c r="Y1486" i="51"/>
  <c r="X1487" i="51"/>
  <c r="AA1487" i="51"/>
  <c r="W1487" i="51"/>
  <c r="T1489" i="51"/>
  <c r="U1488" i="51"/>
  <c r="U1495" i="56" l="1"/>
  <c r="T1496" i="56"/>
  <c r="Y1493" i="56"/>
  <c r="AA1494" i="56"/>
  <c r="W1494" i="56"/>
  <c r="X1494" i="56"/>
  <c r="Y1487" i="51"/>
  <c r="AA1488" i="51"/>
  <c r="X1488" i="51"/>
  <c r="W1488" i="51"/>
  <c r="T1490" i="51"/>
  <c r="U1489" i="51"/>
  <c r="Y1494" i="56" l="1"/>
  <c r="U1496" i="56"/>
  <c r="T1497" i="56"/>
  <c r="AA1495" i="56"/>
  <c r="W1495" i="56"/>
  <c r="X1495" i="56"/>
  <c r="Y1488" i="51"/>
  <c r="AA1489" i="51"/>
  <c r="W1489" i="51"/>
  <c r="X1489" i="51"/>
  <c r="T1491" i="51"/>
  <c r="U1490" i="51"/>
  <c r="Y1495" i="56" l="1"/>
  <c r="U1497" i="56"/>
  <c r="T1498" i="56"/>
  <c r="AA1496" i="56"/>
  <c r="W1496" i="56"/>
  <c r="X1496" i="56"/>
  <c r="Y1489" i="51"/>
  <c r="T1492" i="51"/>
  <c r="U1491" i="51"/>
  <c r="X1490" i="51"/>
  <c r="W1490" i="51"/>
  <c r="AA1490" i="51"/>
  <c r="Y1496" i="56" l="1"/>
  <c r="AA1497" i="56"/>
  <c r="X1497" i="56"/>
  <c r="W1497" i="56"/>
  <c r="U1498" i="56"/>
  <c r="T1499" i="56"/>
  <c r="Y1490" i="51"/>
  <c r="AA1491" i="51"/>
  <c r="W1491" i="51"/>
  <c r="X1491" i="51"/>
  <c r="T1493" i="51"/>
  <c r="U1492" i="51"/>
  <c r="Y1497" i="56" l="1"/>
  <c r="AA1498" i="56"/>
  <c r="W1498" i="56"/>
  <c r="X1498" i="56"/>
  <c r="U1499" i="56"/>
  <c r="T1500" i="56"/>
  <c r="Y1491" i="51"/>
  <c r="X1492" i="51"/>
  <c r="W1492" i="51"/>
  <c r="AA1492" i="51"/>
  <c r="U1493" i="51"/>
  <c r="T1494" i="51"/>
  <c r="U1500" i="56" l="1"/>
  <c r="T1501" i="56"/>
  <c r="AA1499" i="56"/>
  <c r="W1499" i="56"/>
  <c r="X1499" i="56"/>
  <c r="Y1498" i="56"/>
  <c r="Y1492" i="51"/>
  <c r="U1494" i="51"/>
  <c r="T1495" i="51"/>
  <c r="AA1493" i="51"/>
  <c r="W1493" i="51"/>
  <c r="X1493" i="51"/>
  <c r="Y1499" i="56" l="1"/>
  <c r="U1501" i="56"/>
  <c r="T1502" i="56"/>
  <c r="AA1500" i="56"/>
  <c r="W1500" i="56"/>
  <c r="X1500" i="56"/>
  <c r="Y1493" i="51"/>
  <c r="T1496" i="51"/>
  <c r="U1495" i="51"/>
  <c r="W1494" i="51"/>
  <c r="X1494" i="51"/>
  <c r="AA1494" i="51"/>
  <c r="Y1500" i="56" l="1"/>
  <c r="U1502" i="56"/>
  <c r="T1503" i="56"/>
  <c r="AA1501" i="56"/>
  <c r="X1501" i="56"/>
  <c r="W1501" i="56"/>
  <c r="Y1494" i="51"/>
  <c r="T1497" i="51"/>
  <c r="U1496" i="51"/>
  <c r="AA1495" i="51"/>
  <c r="W1495" i="51"/>
  <c r="X1495" i="51"/>
  <c r="Y1501" i="56" l="1"/>
  <c r="U1503" i="56"/>
  <c r="T1504" i="56"/>
  <c r="AA1502" i="56"/>
  <c r="W1502" i="56"/>
  <c r="X1502" i="56"/>
  <c r="Y1495" i="51"/>
  <c r="X1496" i="51"/>
  <c r="W1496" i="51"/>
  <c r="AA1496" i="51"/>
  <c r="T1498" i="51"/>
  <c r="U1497" i="51"/>
  <c r="Y1502" i="56" l="1"/>
  <c r="U1504" i="56"/>
  <c r="T1505" i="56"/>
  <c r="AA1503" i="56"/>
  <c r="W1503" i="56"/>
  <c r="X1503" i="56"/>
  <c r="Y1496" i="51"/>
  <c r="AA1497" i="51"/>
  <c r="X1497" i="51"/>
  <c r="W1497" i="51"/>
  <c r="U1498" i="51"/>
  <c r="T1499" i="51"/>
  <c r="Y1503" i="56" l="1"/>
  <c r="AA1504" i="56"/>
  <c r="W1504" i="56"/>
  <c r="X1504" i="56"/>
  <c r="U1505" i="56"/>
  <c r="T1506" i="56"/>
  <c r="Y1497" i="51"/>
  <c r="AA1498" i="51"/>
  <c r="W1498" i="51"/>
  <c r="X1498" i="51"/>
  <c r="U1499" i="51"/>
  <c r="T1500" i="51"/>
  <c r="Y1504" i="56" l="1"/>
  <c r="AA1505" i="56"/>
  <c r="X1505" i="56"/>
  <c r="W1505" i="56"/>
  <c r="U1506" i="56"/>
  <c r="T1507" i="56"/>
  <c r="Y1498" i="51"/>
  <c r="U1500" i="51"/>
  <c r="T1501" i="51"/>
  <c r="X1499" i="51"/>
  <c r="W1499" i="51"/>
  <c r="AA1499" i="51"/>
  <c r="Y1505" i="56" l="1"/>
  <c r="AA1506" i="56"/>
  <c r="W1506" i="56"/>
  <c r="X1506" i="56"/>
  <c r="U1507" i="56"/>
  <c r="T1508" i="56"/>
  <c r="Y1499" i="51"/>
  <c r="AA1500" i="51"/>
  <c r="X1500" i="51"/>
  <c r="W1500" i="51"/>
  <c r="U1501" i="51"/>
  <c r="T1502" i="51"/>
  <c r="U1508" i="56" l="1"/>
  <c r="T1509" i="56"/>
  <c r="AA1507" i="56"/>
  <c r="W1507" i="56"/>
  <c r="X1507" i="56"/>
  <c r="Y1506" i="56"/>
  <c r="Y1500" i="51"/>
  <c r="T1503" i="51"/>
  <c r="U1502" i="51"/>
  <c r="AA1501" i="51"/>
  <c r="X1501" i="51"/>
  <c r="W1501" i="51"/>
  <c r="Y1507" i="56" l="1"/>
  <c r="U1509" i="56"/>
  <c r="T1510" i="56"/>
  <c r="AA1508" i="56"/>
  <c r="W1508" i="56"/>
  <c r="X1508" i="56"/>
  <c r="Y1501" i="51"/>
  <c r="T1504" i="51"/>
  <c r="U1503" i="51"/>
  <c r="AA1502" i="51"/>
  <c r="W1502" i="51"/>
  <c r="X1502" i="51"/>
  <c r="Y1508" i="56" l="1"/>
  <c r="U1510" i="56"/>
  <c r="T1511" i="56"/>
  <c r="AA1509" i="56"/>
  <c r="X1509" i="56"/>
  <c r="W1509" i="56"/>
  <c r="Y1502" i="51"/>
  <c r="AA1503" i="51"/>
  <c r="W1503" i="51"/>
  <c r="X1503" i="51"/>
  <c r="T1505" i="51"/>
  <c r="U1504" i="51"/>
  <c r="Y1509" i="56" l="1"/>
  <c r="AA1510" i="56"/>
  <c r="W1510" i="56"/>
  <c r="X1510" i="56"/>
  <c r="U1511" i="56"/>
  <c r="T1512" i="56"/>
  <c r="Y1503" i="51"/>
  <c r="AA1504" i="51"/>
  <c r="X1504" i="51"/>
  <c r="W1504" i="51"/>
  <c r="T1506" i="51"/>
  <c r="U1505" i="51"/>
  <c r="AA1511" i="56" l="1"/>
  <c r="W1511" i="56"/>
  <c r="X1511" i="56"/>
  <c r="Y1510" i="56"/>
  <c r="U1512" i="56"/>
  <c r="T1513" i="56"/>
  <c r="Y1504" i="51"/>
  <c r="X1505" i="51"/>
  <c r="AA1505" i="51"/>
  <c r="W1505" i="51"/>
  <c r="U1506" i="51"/>
  <c r="T1507" i="51"/>
  <c r="AA1512" i="56" l="1"/>
  <c r="W1512" i="56"/>
  <c r="X1512" i="56"/>
  <c r="U1513" i="56"/>
  <c r="T1514" i="56"/>
  <c r="Y1511" i="56"/>
  <c r="Y1505" i="51"/>
  <c r="AA1506" i="51"/>
  <c r="W1506" i="51"/>
  <c r="X1506" i="51"/>
  <c r="U1507" i="51"/>
  <c r="T1508" i="51"/>
  <c r="AA1513" i="56" l="1"/>
  <c r="X1513" i="56"/>
  <c r="W1513" i="56"/>
  <c r="Y1512" i="56"/>
  <c r="U1514" i="56"/>
  <c r="T1515" i="56"/>
  <c r="Y1506" i="51"/>
  <c r="T1509" i="51"/>
  <c r="U1508" i="51"/>
  <c r="X1507" i="51"/>
  <c r="W1507" i="51"/>
  <c r="AA1507" i="51"/>
  <c r="Y1513" i="56" l="1"/>
  <c r="AA1514" i="56"/>
  <c r="W1514" i="56"/>
  <c r="X1514" i="56"/>
  <c r="U1515" i="56"/>
  <c r="T1516" i="56"/>
  <c r="Y1507" i="51"/>
  <c r="T1510" i="51"/>
  <c r="U1509" i="51"/>
  <c r="W1508" i="51"/>
  <c r="X1508" i="51"/>
  <c r="AA1508" i="51"/>
  <c r="AA1515" i="56" l="1"/>
  <c r="W1515" i="56"/>
  <c r="X1515" i="56"/>
  <c r="Y1514" i="56"/>
  <c r="U1516" i="56"/>
  <c r="T1517" i="56"/>
  <c r="Y1508" i="51"/>
  <c r="X1509" i="51"/>
  <c r="W1509" i="51"/>
  <c r="AA1509" i="51"/>
  <c r="U1510" i="51"/>
  <c r="T1511" i="51"/>
  <c r="AA1516" i="56" l="1"/>
  <c r="W1516" i="56"/>
  <c r="X1516" i="56"/>
  <c r="U1517" i="56"/>
  <c r="T1518" i="56"/>
  <c r="Y1515" i="56"/>
  <c r="Y1509" i="51"/>
  <c r="U1511" i="51"/>
  <c r="T1512" i="51"/>
  <c r="AA1510" i="51"/>
  <c r="X1510" i="51"/>
  <c r="W1510" i="51"/>
  <c r="U1518" i="56" l="1"/>
  <c r="T1519" i="56"/>
  <c r="AA1517" i="56"/>
  <c r="X1517" i="56"/>
  <c r="W1517" i="56"/>
  <c r="Y1516" i="56"/>
  <c r="Y1510" i="51"/>
  <c r="U1512" i="51"/>
  <c r="T1513" i="51"/>
  <c r="W1511" i="51"/>
  <c r="AA1511" i="51"/>
  <c r="X1511" i="51"/>
  <c r="Y1517" i="56" l="1"/>
  <c r="AA1518" i="56"/>
  <c r="W1518" i="56"/>
  <c r="X1518" i="56"/>
  <c r="U1519" i="56"/>
  <c r="T1520" i="56"/>
  <c r="Y1511" i="51"/>
  <c r="X1512" i="51"/>
  <c r="AA1512" i="51"/>
  <c r="W1512" i="51"/>
  <c r="T1514" i="51"/>
  <c r="U1513" i="51"/>
  <c r="AA1519" i="56" l="1"/>
  <c r="W1519" i="56"/>
  <c r="X1519" i="56"/>
  <c r="Y1518" i="56"/>
  <c r="U1520" i="56"/>
  <c r="T1521" i="56"/>
  <c r="Y1512" i="51"/>
  <c r="X1513" i="51"/>
  <c r="AA1513" i="51"/>
  <c r="W1513" i="51"/>
  <c r="U1514" i="51"/>
  <c r="T1515" i="51"/>
  <c r="Y1519" i="56" l="1"/>
  <c r="U1521" i="56"/>
  <c r="T1522" i="56"/>
  <c r="AA1520" i="56"/>
  <c r="W1520" i="56"/>
  <c r="X1520" i="56"/>
  <c r="Y1513" i="51"/>
  <c r="U1515" i="51"/>
  <c r="T1516" i="51"/>
  <c r="AA1514" i="51"/>
  <c r="W1514" i="51"/>
  <c r="X1514" i="51"/>
  <c r="Y1520" i="56" l="1"/>
  <c r="U1522" i="56"/>
  <c r="T1523" i="56"/>
  <c r="AA1521" i="56"/>
  <c r="X1521" i="56"/>
  <c r="W1521" i="56"/>
  <c r="Y1514" i="51"/>
  <c r="T1517" i="51"/>
  <c r="U1516" i="51"/>
  <c r="AA1515" i="51"/>
  <c r="X1515" i="51"/>
  <c r="W1515" i="51"/>
  <c r="Y1521" i="56" l="1"/>
  <c r="U1523" i="56"/>
  <c r="T1524" i="56"/>
  <c r="AA1522" i="56"/>
  <c r="W1522" i="56"/>
  <c r="X1522" i="56"/>
  <c r="Y1515" i="51"/>
  <c r="AA1516" i="51"/>
  <c r="W1516" i="51"/>
  <c r="X1516" i="51"/>
  <c r="T1518" i="51"/>
  <c r="U1517" i="51"/>
  <c r="Y1522" i="56" l="1"/>
  <c r="U1524" i="56"/>
  <c r="T1525" i="56"/>
  <c r="AA1523" i="56"/>
  <c r="W1523" i="56"/>
  <c r="X1523" i="56"/>
  <c r="Y1516" i="51"/>
  <c r="T1519" i="51"/>
  <c r="U1518" i="51"/>
  <c r="AA1517" i="51"/>
  <c r="X1517" i="51"/>
  <c r="W1517" i="51"/>
  <c r="Y1523" i="56" l="1"/>
  <c r="U1525" i="56"/>
  <c r="T1526" i="56"/>
  <c r="AA1524" i="56"/>
  <c r="W1524" i="56"/>
  <c r="X1524" i="56"/>
  <c r="Y1517" i="51"/>
  <c r="W1518" i="51"/>
  <c r="X1518" i="51"/>
  <c r="AA1518" i="51"/>
  <c r="U1519" i="51"/>
  <c r="T1520" i="51"/>
  <c r="Y1524" i="56" l="1"/>
  <c r="U1526" i="56"/>
  <c r="T1527" i="56"/>
  <c r="AA1525" i="56"/>
  <c r="X1525" i="56"/>
  <c r="W1525" i="56"/>
  <c r="Y1518" i="51"/>
  <c r="T1521" i="51"/>
  <c r="U1520" i="51"/>
  <c r="X1519" i="51"/>
  <c r="AA1519" i="51"/>
  <c r="W1519" i="51"/>
  <c r="Y1525" i="56" l="1"/>
  <c r="U1527" i="56"/>
  <c r="T1528" i="56"/>
  <c r="AA1526" i="56"/>
  <c r="W1526" i="56"/>
  <c r="X1526" i="56"/>
  <c r="Y1519" i="51"/>
  <c r="AA1520" i="51"/>
  <c r="X1520" i="51"/>
  <c r="W1520" i="51"/>
  <c r="T1522" i="51"/>
  <c r="U1521" i="51"/>
  <c r="Y1526" i="56" l="1"/>
  <c r="U1528" i="56"/>
  <c r="T1529" i="56"/>
  <c r="AA1527" i="56"/>
  <c r="W1527" i="56"/>
  <c r="X1527" i="56"/>
  <c r="Y1520" i="51"/>
  <c r="X1521" i="51"/>
  <c r="AA1521" i="51"/>
  <c r="W1521" i="51"/>
  <c r="U1522" i="51"/>
  <c r="T1523" i="51"/>
  <c r="Y1527" i="56" l="1"/>
  <c r="U1529" i="56"/>
  <c r="T1530" i="56"/>
  <c r="AA1528" i="56"/>
  <c r="W1528" i="56"/>
  <c r="X1528" i="56"/>
  <c r="Y1521" i="51"/>
  <c r="U1523" i="51"/>
  <c r="T1524" i="51"/>
  <c r="W1522" i="51"/>
  <c r="X1522" i="51"/>
  <c r="AA1522" i="51"/>
  <c r="Y1528" i="56" l="1"/>
  <c r="AA1529" i="56"/>
  <c r="X1529" i="56"/>
  <c r="W1529" i="56"/>
  <c r="U1530" i="56"/>
  <c r="T1531" i="56"/>
  <c r="Y1522" i="51"/>
  <c r="T1525" i="51"/>
  <c r="U1524" i="51"/>
  <c r="X1523" i="51"/>
  <c r="AA1523" i="51"/>
  <c r="W1523" i="51"/>
  <c r="Y1529" i="56" l="1"/>
  <c r="AA1530" i="56"/>
  <c r="W1530" i="56"/>
  <c r="X1530" i="56"/>
  <c r="U1531" i="56"/>
  <c r="T1532" i="56"/>
  <c r="Y1523" i="51"/>
  <c r="W1524" i="51"/>
  <c r="AA1524" i="51"/>
  <c r="X1524" i="51"/>
  <c r="T1526" i="51"/>
  <c r="U1525" i="51"/>
  <c r="Y1530" i="56" l="1"/>
  <c r="AA1531" i="56"/>
  <c r="W1531" i="56"/>
  <c r="X1531" i="56"/>
  <c r="U1532" i="56"/>
  <c r="T1533" i="56"/>
  <c r="Y1524" i="51"/>
  <c r="AA1525" i="51"/>
  <c r="W1525" i="51"/>
  <c r="X1525" i="51"/>
  <c r="U1526" i="51"/>
  <c r="T1527" i="51"/>
  <c r="Y1531" i="56" l="1"/>
  <c r="AA1532" i="56"/>
  <c r="W1532" i="56"/>
  <c r="X1532" i="56"/>
  <c r="U1533" i="56"/>
  <c r="T1534" i="56"/>
  <c r="Y1525" i="51"/>
  <c r="AA1526" i="51"/>
  <c r="W1526" i="51"/>
  <c r="X1526" i="51"/>
  <c r="U1527" i="51"/>
  <c r="T1528" i="51"/>
  <c r="Y1532" i="56" l="1"/>
  <c r="AA1533" i="56"/>
  <c r="X1533" i="56"/>
  <c r="W1533" i="56"/>
  <c r="U1534" i="56"/>
  <c r="T1535" i="56"/>
  <c r="Y1526" i="51"/>
  <c r="T1529" i="51"/>
  <c r="U1528" i="51"/>
  <c r="W1527" i="51"/>
  <c r="X1527" i="51"/>
  <c r="AA1527" i="51"/>
  <c r="Y1533" i="56" l="1"/>
  <c r="AA1534" i="56"/>
  <c r="W1534" i="56"/>
  <c r="X1534" i="56"/>
  <c r="U1535" i="56"/>
  <c r="T1536" i="56"/>
  <c r="Y1527" i="51"/>
  <c r="X1528" i="51"/>
  <c r="AA1528" i="51"/>
  <c r="W1528" i="51"/>
  <c r="U1529" i="51"/>
  <c r="T1530" i="51"/>
  <c r="U1536" i="56" l="1"/>
  <c r="T1537" i="56"/>
  <c r="AA1535" i="56"/>
  <c r="W1535" i="56"/>
  <c r="X1535" i="56"/>
  <c r="Y1534" i="56"/>
  <c r="Y1528" i="51"/>
  <c r="X1529" i="51"/>
  <c r="W1529" i="51"/>
  <c r="AA1529" i="51"/>
  <c r="T1531" i="51"/>
  <c r="U1530" i="51"/>
  <c r="Y1535" i="56" l="1"/>
  <c r="U1537" i="56"/>
  <c r="T1538" i="56"/>
  <c r="AA1536" i="56"/>
  <c r="W1536" i="56"/>
  <c r="X1536" i="56"/>
  <c r="Y1529" i="51"/>
  <c r="AA1530" i="51"/>
  <c r="W1530" i="51"/>
  <c r="X1530" i="51"/>
  <c r="U1531" i="51"/>
  <c r="T1532" i="51"/>
  <c r="Y1536" i="56" l="1"/>
  <c r="U1538" i="56"/>
  <c r="T1539" i="56"/>
  <c r="AA1537" i="56"/>
  <c r="X1537" i="56"/>
  <c r="W1537" i="56"/>
  <c r="U1532" i="51"/>
  <c r="T1533" i="51"/>
  <c r="X1531" i="51"/>
  <c r="AA1531" i="51"/>
  <c r="W1531" i="51"/>
  <c r="Y1530" i="51"/>
  <c r="Y1537" i="56" l="1"/>
  <c r="U1539" i="56"/>
  <c r="T1540" i="56"/>
  <c r="AA1538" i="56"/>
  <c r="W1538" i="56"/>
  <c r="X1538" i="56"/>
  <c r="Y1531" i="51"/>
  <c r="T1534" i="51"/>
  <c r="U1533" i="51"/>
  <c r="AA1532" i="51"/>
  <c r="W1532" i="51"/>
  <c r="X1532" i="51"/>
  <c r="Y1538" i="56" l="1"/>
  <c r="U1540" i="56"/>
  <c r="T1541" i="56"/>
  <c r="AA1539" i="56"/>
  <c r="W1539" i="56"/>
  <c r="X1539" i="56"/>
  <c r="Y1532" i="51"/>
  <c r="AA1533" i="51"/>
  <c r="X1533" i="51"/>
  <c r="W1533" i="51"/>
  <c r="U1534" i="51"/>
  <c r="T1535" i="51"/>
  <c r="Y1539" i="56" l="1"/>
  <c r="AA1540" i="56"/>
  <c r="W1540" i="56"/>
  <c r="X1540" i="56"/>
  <c r="U1541" i="56"/>
  <c r="T1542" i="56"/>
  <c r="Y1533" i="51"/>
  <c r="T1536" i="51"/>
  <c r="U1535" i="51"/>
  <c r="AA1534" i="51"/>
  <c r="W1534" i="51"/>
  <c r="X1534" i="51"/>
  <c r="AA1541" i="56" l="1"/>
  <c r="X1541" i="56"/>
  <c r="W1541" i="56"/>
  <c r="Y1540" i="56"/>
  <c r="U1542" i="56"/>
  <c r="T1543" i="56"/>
  <c r="Y1534" i="51"/>
  <c r="W1535" i="51"/>
  <c r="X1535" i="51"/>
  <c r="AA1535" i="51"/>
  <c r="U1536" i="51"/>
  <c r="T1537" i="51"/>
  <c r="Y1541" i="56" l="1"/>
  <c r="U1543" i="56"/>
  <c r="T1544" i="56"/>
  <c r="AA1542" i="56"/>
  <c r="W1542" i="56"/>
  <c r="X1542" i="56"/>
  <c r="T1538" i="51"/>
  <c r="U1537" i="51"/>
  <c r="Y1535" i="51"/>
  <c r="AA1536" i="51"/>
  <c r="X1536" i="51"/>
  <c r="W1536" i="51"/>
  <c r="Y1542" i="56" l="1"/>
  <c r="U1544" i="56"/>
  <c r="T1545" i="56"/>
  <c r="AA1543" i="56"/>
  <c r="W1543" i="56"/>
  <c r="X1543" i="56"/>
  <c r="Y1536" i="51"/>
  <c r="AA1537" i="51"/>
  <c r="W1537" i="51"/>
  <c r="X1537" i="51"/>
  <c r="T1539" i="51"/>
  <c r="U1538" i="51"/>
  <c r="Y1543" i="56" l="1"/>
  <c r="U1545" i="56"/>
  <c r="T1546" i="56"/>
  <c r="AA1544" i="56"/>
  <c r="W1544" i="56"/>
  <c r="X1544" i="56"/>
  <c r="Y1537" i="51"/>
  <c r="AA1538" i="51"/>
  <c r="W1538" i="51"/>
  <c r="X1538" i="51"/>
  <c r="U1539" i="51"/>
  <c r="T1540" i="51"/>
  <c r="Y1544" i="56" l="1"/>
  <c r="AA1545" i="56"/>
  <c r="X1545" i="56"/>
  <c r="W1545" i="56"/>
  <c r="U1546" i="56"/>
  <c r="T1547" i="56"/>
  <c r="Y1538" i="51"/>
  <c r="T1541" i="51"/>
  <c r="U1540" i="51"/>
  <c r="X1539" i="51"/>
  <c r="W1539" i="51"/>
  <c r="AA1539" i="51"/>
  <c r="Y1545" i="56" l="1"/>
  <c r="AA1546" i="56"/>
  <c r="W1546" i="56"/>
  <c r="X1546" i="56"/>
  <c r="U1547" i="56"/>
  <c r="T1548" i="56"/>
  <c r="Y1539" i="51"/>
  <c r="AA1540" i="51"/>
  <c r="W1540" i="51"/>
  <c r="X1540" i="51"/>
  <c r="U1541" i="51"/>
  <c r="T1542" i="51"/>
  <c r="AA1547" i="56" l="1"/>
  <c r="W1547" i="56"/>
  <c r="X1547" i="56"/>
  <c r="Y1546" i="56"/>
  <c r="U1548" i="56"/>
  <c r="T1549" i="56"/>
  <c r="Y1540" i="51"/>
  <c r="U1542" i="51"/>
  <c r="T1543" i="51"/>
  <c r="X1541" i="51"/>
  <c r="AA1541" i="51"/>
  <c r="W1541" i="51"/>
  <c r="Y1547" i="56" l="1"/>
  <c r="U1549" i="56"/>
  <c r="T1550" i="56"/>
  <c r="AA1548" i="56"/>
  <c r="W1548" i="56"/>
  <c r="X1548" i="56"/>
  <c r="Y1541" i="51"/>
  <c r="T1544" i="51"/>
  <c r="U1543" i="51"/>
  <c r="AA1542" i="51"/>
  <c r="X1542" i="51"/>
  <c r="W1542" i="51"/>
  <c r="Y1548" i="56" l="1"/>
  <c r="U1550" i="56"/>
  <c r="T1551" i="56"/>
  <c r="AA1549" i="56"/>
  <c r="X1549" i="56"/>
  <c r="W1549" i="56"/>
  <c r="Y1542" i="51"/>
  <c r="X1543" i="51"/>
  <c r="AA1543" i="51"/>
  <c r="W1543" i="51"/>
  <c r="T1545" i="51"/>
  <c r="U1544" i="51"/>
  <c r="Y1549" i="56" l="1"/>
  <c r="AA1550" i="56"/>
  <c r="W1550" i="56"/>
  <c r="X1550" i="56"/>
  <c r="U1551" i="56"/>
  <c r="T1552" i="56"/>
  <c r="Y1543" i="51"/>
  <c r="AA1544" i="51"/>
  <c r="W1544" i="51"/>
  <c r="X1544" i="51"/>
  <c r="T1546" i="51"/>
  <c r="U1545" i="51"/>
  <c r="AA1551" i="56" l="1"/>
  <c r="W1551" i="56"/>
  <c r="X1551" i="56"/>
  <c r="Y1550" i="56"/>
  <c r="U1552" i="56"/>
  <c r="T1553" i="56"/>
  <c r="Y1544" i="51"/>
  <c r="X1545" i="51"/>
  <c r="W1545" i="51"/>
  <c r="AA1545" i="51"/>
  <c r="U1546" i="51"/>
  <c r="T1547" i="51"/>
  <c r="AA1552" i="56" l="1"/>
  <c r="W1552" i="56"/>
  <c r="X1552" i="56"/>
  <c r="U1553" i="56"/>
  <c r="T1554" i="56"/>
  <c r="Y1551" i="56"/>
  <c r="Y1545" i="51"/>
  <c r="W1546" i="51"/>
  <c r="X1546" i="51"/>
  <c r="AA1546" i="51"/>
  <c r="T1548" i="51"/>
  <c r="U1547" i="51"/>
  <c r="U1554" i="56" l="1"/>
  <c r="T1555" i="56"/>
  <c r="AA1553" i="56"/>
  <c r="X1553" i="56"/>
  <c r="W1553" i="56"/>
  <c r="Y1552" i="56"/>
  <c r="Y1546" i="51"/>
  <c r="AA1547" i="51"/>
  <c r="X1547" i="51"/>
  <c r="W1547" i="51"/>
  <c r="T1549" i="51"/>
  <c r="U1548" i="51"/>
  <c r="Y1553" i="56" l="1"/>
  <c r="AA1554" i="56"/>
  <c r="W1554" i="56"/>
  <c r="X1554" i="56"/>
  <c r="U1555" i="56"/>
  <c r="T1556" i="56"/>
  <c r="Y1547" i="51"/>
  <c r="AA1548" i="51"/>
  <c r="W1548" i="51"/>
  <c r="X1548" i="51"/>
  <c r="U1549" i="51"/>
  <c r="T1550" i="51"/>
  <c r="Y1554" i="56" l="1"/>
  <c r="AA1555" i="56"/>
  <c r="W1555" i="56"/>
  <c r="X1555" i="56"/>
  <c r="U1556" i="56"/>
  <c r="T1557" i="56"/>
  <c r="Y1548" i="51"/>
  <c r="W1549" i="51"/>
  <c r="AA1549" i="51"/>
  <c r="X1549" i="51"/>
  <c r="U1550" i="51"/>
  <c r="T1551" i="51"/>
  <c r="AA1556" i="56" l="1"/>
  <c r="W1556" i="56"/>
  <c r="X1556" i="56"/>
  <c r="Y1555" i="56"/>
  <c r="U1557" i="56"/>
  <c r="T1558" i="56"/>
  <c r="Y1549" i="51"/>
  <c r="U1551" i="51"/>
  <c r="T1552" i="51"/>
  <c r="W1550" i="51"/>
  <c r="AA1550" i="51"/>
  <c r="X1550" i="51"/>
  <c r="Y1556" i="56" l="1"/>
  <c r="U1558" i="56"/>
  <c r="T1559" i="56"/>
  <c r="AA1557" i="56"/>
  <c r="X1557" i="56"/>
  <c r="W1557" i="56"/>
  <c r="Y1550" i="51"/>
  <c r="AA1551" i="51"/>
  <c r="X1551" i="51"/>
  <c r="W1551" i="51"/>
  <c r="T1553" i="51"/>
  <c r="U1552" i="51"/>
  <c r="U1559" i="56" l="1"/>
  <c r="T1560" i="56"/>
  <c r="Y1557" i="56"/>
  <c r="AA1558" i="56"/>
  <c r="W1558" i="56"/>
  <c r="X1558" i="56"/>
  <c r="Y1551" i="51"/>
  <c r="X1552" i="51"/>
  <c r="W1552" i="51"/>
  <c r="AA1552" i="51"/>
  <c r="U1553" i="51"/>
  <c r="T1554" i="51"/>
  <c r="Y1558" i="56" l="1"/>
  <c r="AA1559" i="56"/>
  <c r="W1559" i="56"/>
  <c r="X1559" i="56"/>
  <c r="U1560" i="56"/>
  <c r="T1561" i="56"/>
  <c r="Y1552" i="51"/>
  <c r="T1555" i="51"/>
  <c r="U1554" i="51"/>
  <c r="W1553" i="51"/>
  <c r="X1553" i="51"/>
  <c r="AA1553" i="51"/>
  <c r="Y1559" i="56" l="1"/>
  <c r="AA1560" i="56"/>
  <c r="W1560" i="56"/>
  <c r="X1560" i="56"/>
  <c r="U1561" i="56"/>
  <c r="T1562" i="56"/>
  <c r="Y1553" i="51"/>
  <c r="U1555" i="51"/>
  <c r="T1556" i="51"/>
  <c r="AA1554" i="51"/>
  <c r="W1554" i="51"/>
  <c r="X1554" i="51"/>
  <c r="AA1561" i="56" l="1"/>
  <c r="X1561" i="56"/>
  <c r="W1561" i="56"/>
  <c r="Y1560" i="56"/>
  <c r="U1562" i="56"/>
  <c r="T1563" i="56"/>
  <c r="Y1554" i="51"/>
  <c r="T1557" i="51"/>
  <c r="U1556" i="51"/>
  <c r="W1555" i="51"/>
  <c r="X1555" i="51"/>
  <c r="AA1555" i="51"/>
  <c r="Y1561" i="56" l="1"/>
  <c r="U1563" i="56"/>
  <c r="T1564" i="56"/>
  <c r="AA1562" i="56"/>
  <c r="W1562" i="56"/>
  <c r="X1562" i="56"/>
  <c r="Y1555" i="51"/>
  <c r="X1556" i="51"/>
  <c r="W1556" i="51"/>
  <c r="AA1556" i="51"/>
  <c r="T1558" i="51"/>
  <c r="U1557" i="51"/>
  <c r="Y1562" i="56" l="1"/>
  <c r="AA1563" i="56"/>
  <c r="W1563" i="56"/>
  <c r="X1563" i="56"/>
  <c r="U1564" i="56"/>
  <c r="T1565" i="56"/>
  <c r="Y1556" i="51"/>
  <c r="T1559" i="51"/>
  <c r="U1558" i="51"/>
  <c r="AA1557" i="51"/>
  <c r="W1557" i="51"/>
  <c r="X1557" i="51"/>
  <c r="Y1563" i="56" l="1"/>
  <c r="AA1564" i="56"/>
  <c r="W1564" i="56"/>
  <c r="X1564" i="56"/>
  <c r="U1565" i="56"/>
  <c r="T1566" i="56"/>
  <c r="U1559" i="51"/>
  <c r="T1560" i="51"/>
  <c r="Y1557" i="51"/>
  <c r="AA1558" i="51"/>
  <c r="W1558" i="51"/>
  <c r="X1558" i="51"/>
  <c r="AA1565" i="56" l="1"/>
  <c r="X1565" i="56"/>
  <c r="W1565" i="56"/>
  <c r="Y1564" i="56"/>
  <c r="U1566" i="56"/>
  <c r="T1567" i="56"/>
  <c r="Y1558" i="51"/>
  <c r="AA1559" i="51"/>
  <c r="W1559" i="51"/>
  <c r="X1559" i="51"/>
  <c r="U1560" i="51"/>
  <c r="T1561" i="51"/>
  <c r="Y1565" i="56" l="1"/>
  <c r="U1567" i="56"/>
  <c r="T1568" i="56"/>
  <c r="AA1566" i="56"/>
  <c r="W1566" i="56"/>
  <c r="X1566" i="56"/>
  <c r="Y1559" i="51"/>
  <c r="U1561" i="51"/>
  <c r="T1562" i="51"/>
  <c r="W1560" i="51"/>
  <c r="X1560" i="51"/>
  <c r="AA1560" i="51"/>
  <c r="Y1566" i="56" l="1"/>
  <c r="U1568" i="56"/>
  <c r="T1569" i="56"/>
  <c r="AA1567" i="56"/>
  <c r="W1567" i="56"/>
  <c r="X1567" i="56"/>
  <c r="Y1560" i="51"/>
  <c r="U1562" i="51"/>
  <c r="T1563" i="51"/>
  <c r="W1561" i="51"/>
  <c r="AA1561" i="51"/>
  <c r="X1561" i="51"/>
  <c r="Y1567" i="56" l="1"/>
  <c r="U1569" i="56"/>
  <c r="T1570" i="56"/>
  <c r="AA1568" i="56"/>
  <c r="W1568" i="56"/>
  <c r="X1568" i="56"/>
  <c r="Y1561" i="51"/>
  <c r="U1563" i="51"/>
  <c r="T1564" i="51"/>
  <c r="X1562" i="51"/>
  <c r="AA1562" i="51"/>
  <c r="W1562" i="51"/>
  <c r="Y1568" i="56" l="1"/>
  <c r="AA1569" i="56"/>
  <c r="X1569" i="56"/>
  <c r="W1569" i="56"/>
  <c r="U1570" i="56"/>
  <c r="T1571" i="56"/>
  <c r="Y1562" i="51"/>
  <c r="T1565" i="51"/>
  <c r="U1564" i="51"/>
  <c r="X1563" i="51"/>
  <c r="AA1563" i="51"/>
  <c r="W1563" i="51"/>
  <c r="Y1569" i="56" l="1"/>
  <c r="AA1570" i="56"/>
  <c r="W1570" i="56"/>
  <c r="X1570" i="56"/>
  <c r="U1571" i="56"/>
  <c r="T1572" i="56"/>
  <c r="Y1563" i="51"/>
  <c r="AA1564" i="51"/>
  <c r="W1564" i="51"/>
  <c r="X1564" i="51"/>
  <c r="U1565" i="51"/>
  <c r="T1566" i="51"/>
  <c r="U1572" i="56" l="1"/>
  <c r="T1573" i="56"/>
  <c r="AA1571" i="56"/>
  <c r="W1571" i="56"/>
  <c r="X1571" i="56"/>
  <c r="Y1570" i="56"/>
  <c r="Y1564" i="51"/>
  <c r="W1565" i="51"/>
  <c r="X1565" i="51"/>
  <c r="AA1565" i="51"/>
  <c r="T1567" i="51"/>
  <c r="U1566" i="51"/>
  <c r="Y1571" i="56" l="1"/>
  <c r="U1573" i="56"/>
  <c r="T1574" i="56"/>
  <c r="AA1572" i="56"/>
  <c r="W1572" i="56"/>
  <c r="X1572" i="56"/>
  <c r="Y1565" i="51"/>
  <c r="T1568" i="51"/>
  <c r="U1567" i="51"/>
  <c r="AA1566" i="51"/>
  <c r="W1566" i="51"/>
  <c r="X1566" i="51"/>
  <c r="Y1572" i="56" l="1"/>
  <c r="U1574" i="56"/>
  <c r="T1575" i="56"/>
  <c r="AA1573" i="56"/>
  <c r="X1573" i="56"/>
  <c r="W1573" i="56"/>
  <c r="Y1566" i="51"/>
  <c r="AA1567" i="51"/>
  <c r="W1567" i="51"/>
  <c r="X1567" i="51"/>
  <c r="T1569" i="51"/>
  <c r="U1568" i="51"/>
  <c r="Y1573" i="56" l="1"/>
  <c r="U1575" i="56"/>
  <c r="T1576" i="56"/>
  <c r="AA1574" i="56"/>
  <c r="W1574" i="56"/>
  <c r="X1574" i="56"/>
  <c r="Y1567" i="51"/>
  <c r="X1568" i="51"/>
  <c r="W1568" i="51"/>
  <c r="AA1568" i="51"/>
  <c r="T1570" i="51"/>
  <c r="U1569" i="51"/>
  <c r="Y1574" i="56" l="1"/>
  <c r="U1576" i="56"/>
  <c r="T1577" i="56"/>
  <c r="AA1575" i="56"/>
  <c r="W1575" i="56"/>
  <c r="X1575" i="56"/>
  <c r="Y1568" i="51"/>
  <c r="X1569" i="51"/>
  <c r="W1569" i="51"/>
  <c r="AA1569" i="51"/>
  <c r="T1571" i="51"/>
  <c r="U1570" i="51"/>
  <c r="AA1576" i="56" l="1"/>
  <c r="W1576" i="56"/>
  <c r="X1576" i="56"/>
  <c r="Y1575" i="56"/>
  <c r="U1577" i="56"/>
  <c r="T1578" i="56"/>
  <c r="Y1569" i="51"/>
  <c r="U1571" i="51"/>
  <c r="T1572" i="51"/>
  <c r="AA1570" i="51"/>
  <c r="W1570" i="51"/>
  <c r="X1570" i="51"/>
  <c r="Y1576" i="56" l="1"/>
  <c r="U1578" i="56"/>
  <c r="T1579" i="56"/>
  <c r="AA1577" i="56"/>
  <c r="X1577" i="56"/>
  <c r="W1577" i="56"/>
  <c r="Y1570" i="51"/>
  <c r="T1573" i="51"/>
  <c r="U1572" i="51"/>
  <c r="X1571" i="51"/>
  <c r="W1571" i="51"/>
  <c r="AA1571" i="51"/>
  <c r="Y1577" i="56" l="1"/>
  <c r="U1579" i="56"/>
  <c r="T1580" i="56"/>
  <c r="AA1578" i="56"/>
  <c r="W1578" i="56"/>
  <c r="X1578" i="56"/>
  <c r="Y1571" i="51"/>
  <c r="X1572" i="51"/>
  <c r="AA1572" i="51"/>
  <c r="W1572" i="51"/>
  <c r="T1574" i="51"/>
  <c r="U1573" i="51"/>
  <c r="Y1578" i="56" l="1"/>
  <c r="U1580" i="56"/>
  <c r="T1581" i="56"/>
  <c r="AA1579" i="56"/>
  <c r="W1579" i="56"/>
  <c r="X1579" i="56"/>
  <c r="Y1572" i="51"/>
  <c r="T1575" i="51"/>
  <c r="U1574" i="51"/>
  <c r="W1573" i="51"/>
  <c r="AA1573" i="51"/>
  <c r="X1573" i="51"/>
  <c r="Y1579" i="56" l="1"/>
  <c r="AA1580" i="56"/>
  <c r="W1580" i="56"/>
  <c r="X1580" i="56"/>
  <c r="U1581" i="56"/>
  <c r="T1582" i="56"/>
  <c r="Y1573" i="51"/>
  <c r="W1574" i="51"/>
  <c r="AA1574" i="51"/>
  <c r="X1574" i="51"/>
  <c r="U1575" i="51"/>
  <c r="T1576" i="51"/>
  <c r="AA1581" i="56" l="1"/>
  <c r="X1581" i="56"/>
  <c r="W1581" i="56"/>
  <c r="Y1580" i="56"/>
  <c r="U1582" i="56"/>
  <c r="T1583" i="56"/>
  <c r="Y1574" i="51"/>
  <c r="U1576" i="51"/>
  <c r="T1577" i="51"/>
  <c r="W1575" i="51"/>
  <c r="X1575" i="51"/>
  <c r="AA1575" i="51"/>
  <c r="Y1581" i="56" l="1"/>
  <c r="U1583" i="56"/>
  <c r="T1584" i="56"/>
  <c r="AA1582" i="56"/>
  <c r="W1582" i="56"/>
  <c r="X1582" i="56"/>
  <c r="Y1575" i="51"/>
  <c r="AA1576" i="51"/>
  <c r="W1576" i="51"/>
  <c r="X1576" i="51"/>
  <c r="T1578" i="51"/>
  <c r="U1577" i="51"/>
  <c r="Y1582" i="56" l="1"/>
  <c r="U1584" i="56"/>
  <c r="T1585" i="56"/>
  <c r="AA1583" i="56"/>
  <c r="W1583" i="56"/>
  <c r="X1583" i="56"/>
  <c r="Y1576" i="51"/>
  <c r="AA1577" i="51"/>
  <c r="W1577" i="51"/>
  <c r="X1577" i="51"/>
  <c r="U1578" i="51"/>
  <c r="T1579" i="51"/>
  <c r="Y1583" i="56" l="1"/>
  <c r="U1585" i="56"/>
  <c r="T1586" i="56"/>
  <c r="AA1584" i="56"/>
  <c r="W1584" i="56"/>
  <c r="X1584" i="56"/>
  <c r="Y1577" i="51"/>
  <c r="U1579" i="51"/>
  <c r="T1580" i="51"/>
  <c r="X1578" i="51"/>
  <c r="AA1578" i="51"/>
  <c r="W1578" i="51"/>
  <c r="Y1584" i="56" l="1"/>
  <c r="AA1585" i="56"/>
  <c r="X1585" i="56"/>
  <c r="W1585" i="56"/>
  <c r="U1586" i="56"/>
  <c r="T1587" i="56"/>
  <c r="Y1578" i="51"/>
  <c r="T1581" i="51"/>
  <c r="U1580" i="51"/>
  <c r="AA1579" i="51"/>
  <c r="X1579" i="51"/>
  <c r="W1579" i="51"/>
  <c r="Y1585" i="56" l="1"/>
  <c r="AA1586" i="56"/>
  <c r="W1586" i="56"/>
  <c r="X1586" i="56"/>
  <c r="U1587" i="56"/>
  <c r="T1588" i="56"/>
  <c r="Y1579" i="51"/>
  <c r="W1580" i="51"/>
  <c r="X1580" i="51"/>
  <c r="AA1580" i="51"/>
  <c r="U1581" i="51"/>
  <c r="T1582" i="51"/>
  <c r="U1588" i="56" l="1"/>
  <c r="T1589" i="56"/>
  <c r="AA1587" i="56"/>
  <c r="W1587" i="56"/>
  <c r="X1587" i="56"/>
  <c r="Y1586" i="56"/>
  <c r="Y1580" i="51"/>
  <c r="AA1581" i="51"/>
  <c r="X1581" i="51"/>
  <c r="W1581" i="51"/>
  <c r="T1583" i="51"/>
  <c r="U1582" i="51"/>
  <c r="Y1587" i="56" l="1"/>
  <c r="U1589" i="56"/>
  <c r="T1590" i="56"/>
  <c r="AA1588" i="56"/>
  <c r="W1588" i="56"/>
  <c r="X1588" i="56"/>
  <c r="Y1581" i="51"/>
  <c r="AA1582" i="51"/>
  <c r="X1582" i="51"/>
  <c r="W1582" i="51"/>
  <c r="U1583" i="51"/>
  <c r="T1584" i="51"/>
  <c r="Y1588" i="56" l="1"/>
  <c r="U1590" i="56"/>
  <c r="T1591" i="56"/>
  <c r="AA1589" i="56"/>
  <c r="X1589" i="56"/>
  <c r="W1589" i="56"/>
  <c r="Y1582" i="51"/>
  <c r="T1585" i="51"/>
  <c r="U1584" i="51"/>
  <c r="AA1583" i="51"/>
  <c r="X1583" i="51"/>
  <c r="W1583" i="51"/>
  <c r="Y1589" i="56" l="1"/>
  <c r="U1591" i="56"/>
  <c r="T1592" i="56"/>
  <c r="AA1590" i="56"/>
  <c r="W1590" i="56"/>
  <c r="X1590" i="56"/>
  <c r="Y1583" i="51"/>
  <c r="X1584" i="51"/>
  <c r="W1584" i="51"/>
  <c r="AA1584" i="51"/>
  <c r="T1586" i="51"/>
  <c r="U1585" i="51"/>
  <c r="Y1590" i="56" l="1"/>
  <c r="U1592" i="56"/>
  <c r="T1593" i="56"/>
  <c r="AA1591" i="56"/>
  <c r="W1591" i="56"/>
  <c r="X1591" i="56"/>
  <c r="Y1584" i="51"/>
  <c r="X1585" i="51"/>
  <c r="AA1585" i="51"/>
  <c r="W1585" i="51"/>
  <c r="U1586" i="51"/>
  <c r="T1587" i="51"/>
  <c r="Y1591" i="56" l="1"/>
  <c r="AA1592" i="56"/>
  <c r="W1592" i="56"/>
  <c r="X1592" i="56"/>
  <c r="U1593" i="56"/>
  <c r="T1594" i="56"/>
  <c r="Y1585" i="51"/>
  <c r="U1587" i="51"/>
  <c r="T1588" i="51"/>
  <c r="W1586" i="51"/>
  <c r="X1586" i="51"/>
  <c r="AA1586" i="51"/>
  <c r="Y1592" i="56" l="1"/>
  <c r="AA1593" i="56"/>
  <c r="X1593" i="56"/>
  <c r="W1593" i="56"/>
  <c r="U1594" i="56"/>
  <c r="T1595" i="56"/>
  <c r="Y1586" i="51"/>
  <c r="T1589" i="51"/>
  <c r="U1588" i="51"/>
  <c r="X1587" i="51"/>
  <c r="AA1587" i="51"/>
  <c r="W1587" i="51"/>
  <c r="Y1593" i="56" l="1"/>
  <c r="AA1594" i="56"/>
  <c r="W1594" i="56"/>
  <c r="X1594" i="56"/>
  <c r="U1595" i="56"/>
  <c r="T1596" i="56"/>
  <c r="Y1587" i="51"/>
  <c r="AA1588" i="51"/>
  <c r="X1588" i="51"/>
  <c r="W1588" i="51"/>
  <c r="U1589" i="51"/>
  <c r="T1590" i="51"/>
  <c r="Y1594" i="56" l="1"/>
  <c r="AA1595" i="56"/>
  <c r="W1595" i="56"/>
  <c r="X1595" i="56"/>
  <c r="U1596" i="56"/>
  <c r="T1597" i="56"/>
  <c r="Y1588" i="51"/>
  <c r="U1590" i="51"/>
  <c r="T1591" i="51"/>
  <c r="X1589" i="51"/>
  <c r="AA1589" i="51"/>
  <c r="W1589" i="51"/>
  <c r="AA1596" i="56" l="1"/>
  <c r="W1596" i="56"/>
  <c r="X1596" i="56"/>
  <c r="Y1595" i="56"/>
  <c r="U1597" i="56"/>
  <c r="T1598" i="56"/>
  <c r="Y1589" i="51"/>
  <c r="T1592" i="51"/>
  <c r="U1591" i="51"/>
  <c r="W1590" i="51"/>
  <c r="X1590" i="51"/>
  <c r="AA1590" i="51"/>
  <c r="Y1596" i="56" l="1"/>
  <c r="U1598" i="56"/>
  <c r="T1599" i="56"/>
  <c r="AA1597" i="56"/>
  <c r="X1597" i="56"/>
  <c r="W1597" i="56"/>
  <c r="Y1590" i="51"/>
  <c r="W1591" i="51"/>
  <c r="AA1591" i="51"/>
  <c r="X1591" i="51"/>
  <c r="T1593" i="51"/>
  <c r="U1592" i="51"/>
  <c r="Y1597" i="56" l="1"/>
  <c r="U1599" i="56"/>
  <c r="T1600" i="56"/>
  <c r="AA1598" i="56"/>
  <c r="W1598" i="56"/>
  <c r="X1598" i="56"/>
  <c r="Y1591" i="51"/>
  <c r="T1594" i="51"/>
  <c r="U1593" i="51"/>
  <c r="AA1592" i="51"/>
  <c r="X1592" i="51"/>
  <c r="W1592" i="51"/>
  <c r="Y1598" i="56" l="1"/>
  <c r="U1600" i="56"/>
  <c r="T1601" i="56"/>
  <c r="AA1599" i="56"/>
  <c r="W1599" i="56"/>
  <c r="X1599" i="56"/>
  <c r="Y1592" i="51"/>
  <c r="X1593" i="51"/>
  <c r="W1593" i="51"/>
  <c r="AA1593" i="51"/>
  <c r="U1594" i="51"/>
  <c r="T1595" i="51"/>
  <c r="Y1599" i="56" l="1"/>
  <c r="AA1600" i="56"/>
  <c r="W1600" i="56"/>
  <c r="X1600" i="56"/>
  <c r="U1601" i="56"/>
  <c r="T1602" i="56"/>
  <c r="Y1593" i="51"/>
  <c r="U1595" i="51"/>
  <c r="T1596" i="51"/>
  <c r="W1594" i="51"/>
  <c r="X1594" i="51"/>
  <c r="AA1594" i="51"/>
  <c r="AA1601" i="56" l="1"/>
  <c r="X1601" i="56"/>
  <c r="W1601" i="56"/>
  <c r="Y1600" i="56"/>
  <c r="U1602" i="56"/>
  <c r="T1603" i="56"/>
  <c r="Y1594" i="51"/>
  <c r="T1597" i="51"/>
  <c r="U1596" i="51"/>
  <c r="AA1595" i="51"/>
  <c r="W1595" i="51"/>
  <c r="X1595" i="51"/>
  <c r="Y1601" i="56" l="1"/>
  <c r="U1603" i="56"/>
  <c r="T1604" i="56"/>
  <c r="AA1602" i="56"/>
  <c r="W1602" i="56"/>
  <c r="X1602" i="56"/>
  <c r="Y1595" i="51"/>
  <c r="W1596" i="51"/>
  <c r="X1596" i="51"/>
  <c r="AA1596" i="51"/>
  <c r="T1598" i="51"/>
  <c r="U1597" i="51"/>
  <c r="Y1602" i="56" l="1"/>
  <c r="U1604" i="56"/>
  <c r="T1605" i="56"/>
  <c r="AA1603" i="56"/>
  <c r="W1603" i="56"/>
  <c r="X1603" i="56"/>
  <c r="Y1596" i="51"/>
  <c r="AA1597" i="51"/>
  <c r="X1597" i="51"/>
  <c r="W1597" i="51"/>
  <c r="U1598" i="51"/>
  <c r="T1599" i="51"/>
  <c r="Y1603" i="56" l="1"/>
  <c r="U1605" i="56"/>
  <c r="T1606" i="56"/>
  <c r="AA1604" i="56"/>
  <c r="W1604" i="56"/>
  <c r="X1604" i="56"/>
  <c r="Y1597" i="51"/>
  <c r="U1599" i="51"/>
  <c r="T1600" i="51"/>
  <c r="AA1598" i="51"/>
  <c r="W1598" i="51"/>
  <c r="X1598" i="51"/>
  <c r="Y1604" i="56" l="1"/>
  <c r="AA1605" i="56"/>
  <c r="X1605" i="56"/>
  <c r="W1605" i="56"/>
  <c r="U1606" i="56"/>
  <c r="T1607" i="56"/>
  <c r="Y1598" i="51"/>
  <c r="T1601" i="51"/>
  <c r="U1600" i="51"/>
  <c r="X1599" i="51"/>
  <c r="AA1599" i="51"/>
  <c r="W1599" i="51"/>
  <c r="Y1605" i="56" l="1"/>
  <c r="AA1606" i="56"/>
  <c r="W1606" i="56"/>
  <c r="X1606" i="56"/>
  <c r="U1607" i="56"/>
  <c r="T1608" i="56"/>
  <c r="X1600" i="51"/>
  <c r="W1600" i="51"/>
  <c r="AA1600" i="51"/>
  <c r="Y1599" i="51"/>
  <c r="T1602" i="51"/>
  <c r="U1601" i="51"/>
  <c r="U1608" i="56" l="1"/>
  <c r="T1609" i="56"/>
  <c r="AA1607" i="56"/>
  <c r="W1607" i="56"/>
  <c r="X1607" i="56"/>
  <c r="Y1606" i="56"/>
  <c r="Y1600" i="51"/>
  <c r="X1601" i="51"/>
  <c r="AA1601" i="51"/>
  <c r="W1601" i="51"/>
  <c r="T1603" i="51"/>
  <c r="U1602" i="51"/>
  <c r="Y1607" i="56" l="1"/>
  <c r="U1609" i="56"/>
  <c r="T1610" i="56"/>
  <c r="AA1608" i="56"/>
  <c r="W1608" i="56"/>
  <c r="X1608" i="56"/>
  <c r="Y1601" i="51"/>
  <c r="W1602" i="51"/>
  <c r="X1602" i="51"/>
  <c r="AA1602" i="51"/>
  <c r="T1604" i="51"/>
  <c r="U1603" i="51"/>
  <c r="Y1608" i="56" l="1"/>
  <c r="U1610" i="56"/>
  <c r="T1611" i="56"/>
  <c r="AA1609" i="56"/>
  <c r="X1609" i="56"/>
  <c r="W1609" i="56"/>
  <c r="Y1602" i="51"/>
  <c r="X1603" i="51"/>
  <c r="W1603" i="51"/>
  <c r="AA1603" i="51"/>
  <c r="T1605" i="51"/>
  <c r="U1604" i="51"/>
  <c r="Y1609" i="56" l="1"/>
  <c r="U1611" i="56"/>
  <c r="T1612" i="56"/>
  <c r="AA1610" i="56"/>
  <c r="W1610" i="56"/>
  <c r="X1610" i="56"/>
  <c r="Y1603" i="51"/>
  <c r="U1605" i="51"/>
  <c r="T1606" i="51"/>
  <c r="W1604" i="51"/>
  <c r="X1604" i="51"/>
  <c r="AA1604" i="51"/>
  <c r="Y1610" i="56" l="1"/>
  <c r="U1612" i="56"/>
  <c r="T1613" i="56"/>
  <c r="AA1611" i="56"/>
  <c r="W1611" i="56"/>
  <c r="X1611" i="56"/>
  <c r="Y1604" i="51"/>
  <c r="U1606" i="51"/>
  <c r="T1607" i="51"/>
  <c r="W1605" i="51"/>
  <c r="AA1605" i="51"/>
  <c r="X1605" i="51"/>
  <c r="Y1611" i="56" l="1"/>
  <c r="AA1612" i="56"/>
  <c r="W1612" i="56"/>
  <c r="X1612" i="56"/>
  <c r="U1613" i="56"/>
  <c r="T1614" i="56"/>
  <c r="Y1605" i="51"/>
  <c r="T1608" i="51"/>
  <c r="U1607" i="51"/>
  <c r="AA1606" i="51"/>
  <c r="X1606" i="51"/>
  <c r="W1606" i="51"/>
  <c r="Y1612" i="56" l="1"/>
  <c r="AA1613" i="56"/>
  <c r="X1613" i="56"/>
  <c r="W1613" i="56"/>
  <c r="U1614" i="56"/>
  <c r="T1615" i="56"/>
  <c r="Y1606" i="51"/>
  <c r="T1609" i="51"/>
  <c r="U1608" i="51"/>
  <c r="AA1607" i="51"/>
  <c r="W1607" i="51"/>
  <c r="X1607" i="51"/>
  <c r="Y1613" i="56" l="1"/>
  <c r="AA1614" i="56"/>
  <c r="W1614" i="56"/>
  <c r="X1614" i="56"/>
  <c r="U1615" i="56"/>
  <c r="T1616" i="56"/>
  <c r="AA1608" i="51"/>
  <c r="W1608" i="51"/>
  <c r="X1608" i="51"/>
  <c r="Y1607" i="51"/>
  <c r="T1610" i="51"/>
  <c r="U1609" i="51"/>
  <c r="Y1614" i="56" l="1"/>
  <c r="AA1615" i="56"/>
  <c r="W1615" i="56"/>
  <c r="X1615" i="56"/>
  <c r="U1616" i="56"/>
  <c r="T1617" i="56"/>
  <c r="Y1608" i="51"/>
  <c r="U1610" i="51"/>
  <c r="T1611" i="51"/>
  <c r="X1609" i="51"/>
  <c r="AA1609" i="51"/>
  <c r="W1609" i="51"/>
  <c r="Y1615" i="56" l="1"/>
  <c r="AA1616" i="56"/>
  <c r="W1616" i="56"/>
  <c r="X1616" i="56"/>
  <c r="U1617" i="56"/>
  <c r="T1618" i="56"/>
  <c r="Y1609" i="51"/>
  <c r="U1611" i="51"/>
  <c r="T1612" i="51"/>
  <c r="X1610" i="51"/>
  <c r="AA1610" i="51"/>
  <c r="W1610" i="51"/>
  <c r="AA1617" i="56" l="1"/>
  <c r="X1617" i="56"/>
  <c r="W1617" i="56"/>
  <c r="Y1616" i="56"/>
  <c r="U1618" i="56"/>
  <c r="T1619" i="56"/>
  <c r="Y1610" i="51"/>
  <c r="T1613" i="51"/>
  <c r="U1612" i="51"/>
  <c r="AA1611" i="51"/>
  <c r="X1611" i="51"/>
  <c r="W1611" i="51"/>
  <c r="Y1617" i="56" l="1"/>
  <c r="U1619" i="56"/>
  <c r="T1620" i="56"/>
  <c r="AA1618" i="56"/>
  <c r="W1618" i="56"/>
  <c r="X1618" i="56"/>
  <c r="Y1611" i="51"/>
  <c r="U1613" i="51"/>
  <c r="T1614" i="51"/>
  <c r="AA1612" i="51"/>
  <c r="W1612" i="51"/>
  <c r="X1612" i="51"/>
  <c r="Y1618" i="56" l="1"/>
  <c r="AA1619" i="56"/>
  <c r="W1619" i="56"/>
  <c r="X1619" i="56"/>
  <c r="U1620" i="56"/>
  <c r="T1621" i="56"/>
  <c r="Y1612" i="51"/>
  <c r="U1614" i="51"/>
  <c r="T1615" i="51"/>
  <c r="X1613" i="51"/>
  <c r="W1613" i="51"/>
  <c r="AA1613" i="51"/>
  <c r="AA1620" i="56" l="1"/>
  <c r="W1620" i="56"/>
  <c r="X1620" i="56"/>
  <c r="Y1619" i="56"/>
  <c r="U1621" i="56"/>
  <c r="T1622" i="56"/>
  <c r="Y1613" i="51"/>
  <c r="U1615" i="51"/>
  <c r="T1616" i="51"/>
  <c r="X1614" i="51"/>
  <c r="W1614" i="51"/>
  <c r="AA1614" i="51"/>
  <c r="Y1620" i="56" l="1"/>
  <c r="U1622" i="56"/>
  <c r="T1623" i="56"/>
  <c r="AA1621" i="56"/>
  <c r="X1621" i="56"/>
  <c r="W1621" i="56"/>
  <c r="AA1615" i="51"/>
  <c r="W1615" i="51"/>
  <c r="X1615" i="51"/>
  <c r="Y1614" i="51"/>
  <c r="T1617" i="51"/>
  <c r="U1616" i="51"/>
  <c r="U1623" i="56" l="1"/>
  <c r="T1624" i="56"/>
  <c r="Y1621" i="56"/>
  <c r="AA1622" i="56"/>
  <c r="W1622" i="56"/>
  <c r="X1622" i="56"/>
  <c r="Y1615" i="51"/>
  <c r="AA1616" i="51"/>
  <c r="X1616" i="51"/>
  <c r="W1616" i="51"/>
  <c r="U1617" i="51"/>
  <c r="T1618" i="51"/>
  <c r="Y1622" i="56" l="1"/>
  <c r="U1624" i="56"/>
  <c r="T1625" i="56"/>
  <c r="AA1623" i="56"/>
  <c r="W1623" i="56"/>
  <c r="X1623" i="56"/>
  <c r="Y1616" i="51"/>
  <c r="W1617" i="51"/>
  <c r="X1617" i="51"/>
  <c r="AA1617" i="51"/>
  <c r="T1619" i="51"/>
  <c r="U1618" i="51"/>
  <c r="Y1623" i="56" l="1"/>
  <c r="U1625" i="56"/>
  <c r="T1626" i="56"/>
  <c r="AA1624" i="56"/>
  <c r="W1624" i="56"/>
  <c r="X1624" i="56"/>
  <c r="Y1617" i="51"/>
  <c r="X1618" i="51"/>
  <c r="AA1618" i="51"/>
  <c r="W1618" i="51"/>
  <c r="T1620" i="51"/>
  <c r="U1619" i="51"/>
  <c r="Y1624" i="56" l="1"/>
  <c r="U1626" i="56"/>
  <c r="T1627" i="56"/>
  <c r="AA1625" i="56"/>
  <c r="X1625" i="56"/>
  <c r="W1625" i="56"/>
  <c r="Y1618" i="51"/>
  <c r="AA1619" i="51"/>
  <c r="W1619" i="51"/>
  <c r="X1619" i="51"/>
  <c r="T1621" i="51"/>
  <c r="U1620" i="51"/>
  <c r="U1627" i="56" l="1"/>
  <c r="T1628" i="56"/>
  <c r="Y1625" i="56"/>
  <c r="AA1626" i="56"/>
  <c r="W1626" i="56"/>
  <c r="X1626" i="56"/>
  <c r="Y1619" i="51"/>
  <c r="U1621" i="51"/>
  <c r="T1622" i="51"/>
  <c r="AA1620" i="51"/>
  <c r="X1620" i="51"/>
  <c r="W1620" i="51"/>
  <c r="Y1626" i="56" l="1"/>
  <c r="U1628" i="56"/>
  <c r="T1629" i="56"/>
  <c r="AA1627" i="56"/>
  <c r="W1627" i="56"/>
  <c r="X1627" i="56"/>
  <c r="Y1620" i="51"/>
  <c r="T1623" i="51"/>
  <c r="U1622" i="51"/>
  <c r="X1621" i="51"/>
  <c r="AA1621" i="51"/>
  <c r="W1621" i="51"/>
  <c r="Y1627" i="56" l="1"/>
  <c r="AA1628" i="56"/>
  <c r="W1628" i="56"/>
  <c r="X1628" i="56"/>
  <c r="U1629" i="56"/>
  <c r="T1630" i="56"/>
  <c r="Y1621" i="51"/>
  <c r="AA1622" i="51"/>
  <c r="W1622" i="51"/>
  <c r="X1622" i="51"/>
  <c r="U1623" i="51"/>
  <c r="T1624" i="51"/>
  <c r="AA1629" i="56" l="1"/>
  <c r="X1629" i="56"/>
  <c r="W1629" i="56"/>
  <c r="Y1628" i="56"/>
  <c r="U1630" i="56"/>
  <c r="T1631" i="56"/>
  <c r="T1625" i="51"/>
  <c r="U1624" i="51"/>
  <c r="AA1623" i="51"/>
  <c r="W1623" i="51"/>
  <c r="X1623" i="51"/>
  <c r="Y1622" i="51"/>
  <c r="Y1629" i="56" l="1"/>
  <c r="U1631" i="56"/>
  <c r="T1632" i="56"/>
  <c r="AA1630" i="56"/>
  <c r="W1630" i="56"/>
  <c r="X1630" i="56"/>
  <c r="Y1623" i="51"/>
  <c r="AA1624" i="51"/>
  <c r="X1624" i="51"/>
  <c r="W1624" i="51"/>
  <c r="T1626" i="51"/>
  <c r="U1625" i="51"/>
  <c r="Y1630" i="56" l="1"/>
  <c r="U1632" i="56"/>
  <c r="T1633" i="56"/>
  <c r="AA1631" i="56"/>
  <c r="W1631" i="56"/>
  <c r="X1631" i="56"/>
  <c r="Y1624" i="51"/>
  <c r="X1625" i="51"/>
  <c r="W1625" i="51"/>
  <c r="AA1625" i="51"/>
  <c r="U1626" i="51"/>
  <c r="T1627" i="51"/>
  <c r="Y1631" i="56" l="1"/>
  <c r="AA1632" i="56"/>
  <c r="W1632" i="56"/>
  <c r="X1632" i="56"/>
  <c r="U1633" i="56"/>
  <c r="T1634" i="56"/>
  <c r="Y1625" i="51"/>
  <c r="T1628" i="51"/>
  <c r="U1627" i="51"/>
  <c r="AA1626" i="51"/>
  <c r="W1626" i="51"/>
  <c r="X1626" i="51"/>
  <c r="AA1633" i="56" l="1"/>
  <c r="X1633" i="56"/>
  <c r="W1633" i="56"/>
  <c r="Y1632" i="56"/>
  <c r="U1634" i="56"/>
  <c r="T1635" i="56"/>
  <c r="Y1626" i="51"/>
  <c r="W1627" i="51"/>
  <c r="X1627" i="51"/>
  <c r="AA1627" i="51"/>
  <c r="T1629" i="51"/>
  <c r="U1628" i="51"/>
  <c r="Y1633" i="56" l="1"/>
  <c r="U1635" i="56"/>
  <c r="T1636" i="56"/>
  <c r="AA1634" i="56"/>
  <c r="W1634" i="56"/>
  <c r="X1634" i="56"/>
  <c r="Y1627" i="51"/>
  <c r="T1630" i="51"/>
  <c r="U1629" i="51"/>
  <c r="X1628" i="51"/>
  <c r="AA1628" i="51"/>
  <c r="W1628" i="51"/>
  <c r="Y1634" i="56" l="1"/>
  <c r="AA1635" i="56"/>
  <c r="W1635" i="56"/>
  <c r="X1635" i="56"/>
  <c r="U1636" i="56"/>
  <c r="T1637" i="56"/>
  <c r="Y1628" i="51"/>
  <c r="AA1629" i="51"/>
  <c r="W1629" i="51"/>
  <c r="X1629" i="51"/>
  <c r="U1630" i="51"/>
  <c r="T1631" i="51"/>
  <c r="Y1635" i="56" l="1"/>
  <c r="AA1636" i="56"/>
  <c r="W1636" i="56"/>
  <c r="X1636" i="56"/>
  <c r="U1637" i="56"/>
  <c r="T1638" i="56"/>
  <c r="Y1629" i="51"/>
  <c r="T1632" i="51"/>
  <c r="U1631" i="51"/>
  <c r="W1630" i="51"/>
  <c r="AA1630" i="51"/>
  <c r="X1630" i="51"/>
  <c r="AA1637" i="56" l="1"/>
  <c r="X1637" i="56"/>
  <c r="W1637" i="56"/>
  <c r="Y1636" i="56"/>
  <c r="U1638" i="56"/>
  <c r="T1639" i="56"/>
  <c r="Y1630" i="51"/>
  <c r="AA1631" i="51"/>
  <c r="X1631" i="51"/>
  <c r="W1631" i="51"/>
  <c r="U1632" i="51"/>
  <c r="T1633" i="51"/>
  <c r="Y1637" i="56" l="1"/>
  <c r="U1639" i="56"/>
  <c r="T1640" i="56"/>
  <c r="AA1638" i="56"/>
  <c r="W1638" i="56"/>
  <c r="X1638" i="56"/>
  <c r="Y1631" i="51"/>
  <c r="T1634" i="51"/>
  <c r="U1633" i="51"/>
  <c r="X1632" i="51"/>
  <c r="W1632" i="51"/>
  <c r="AA1632" i="51"/>
  <c r="Y1638" i="56" l="1"/>
  <c r="AA1639" i="56"/>
  <c r="W1639" i="56"/>
  <c r="X1639" i="56"/>
  <c r="U1640" i="56"/>
  <c r="T1641" i="56"/>
  <c r="Y1632" i="51"/>
  <c r="W1633" i="51"/>
  <c r="AA1633" i="51"/>
  <c r="X1633" i="51"/>
  <c r="T1635" i="51"/>
  <c r="U1634" i="51"/>
  <c r="Y1639" i="56" l="1"/>
  <c r="AA1640" i="56"/>
  <c r="W1640" i="56"/>
  <c r="X1640" i="56"/>
  <c r="U1641" i="56"/>
  <c r="T1642" i="56"/>
  <c r="Y1633" i="51"/>
  <c r="X1634" i="51"/>
  <c r="AA1634" i="51"/>
  <c r="W1634" i="51"/>
  <c r="U1635" i="51"/>
  <c r="T1636" i="51"/>
  <c r="AA1641" i="56" l="1"/>
  <c r="X1641" i="56"/>
  <c r="W1641" i="56"/>
  <c r="Y1640" i="56"/>
  <c r="U1642" i="56"/>
  <c r="T1643" i="56"/>
  <c r="Y1634" i="51"/>
  <c r="T1637" i="51"/>
  <c r="U1636" i="51"/>
  <c r="AA1635" i="51"/>
  <c r="W1635" i="51"/>
  <c r="X1635" i="51"/>
  <c r="Y1641" i="56" l="1"/>
  <c r="U1643" i="56"/>
  <c r="T1644" i="56"/>
  <c r="AA1642" i="56"/>
  <c r="W1642" i="56"/>
  <c r="X1642" i="56"/>
  <c r="Y1635" i="51"/>
  <c r="AA1636" i="51"/>
  <c r="W1636" i="51"/>
  <c r="X1636" i="51"/>
  <c r="T1638" i="51"/>
  <c r="U1637" i="51"/>
  <c r="Y1642" i="56" l="1"/>
  <c r="U1644" i="56"/>
  <c r="T1645" i="56"/>
  <c r="AA1643" i="56"/>
  <c r="W1643" i="56"/>
  <c r="X1643" i="56"/>
  <c r="Y1636" i="51"/>
  <c r="AA1637" i="51"/>
  <c r="W1637" i="51"/>
  <c r="X1637" i="51"/>
  <c r="U1638" i="51"/>
  <c r="T1639" i="51"/>
  <c r="Y1643" i="56" l="1"/>
  <c r="AA1644" i="56"/>
  <c r="W1644" i="56"/>
  <c r="X1644" i="56"/>
  <c r="U1645" i="56"/>
  <c r="T1646" i="56"/>
  <c r="Y1637" i="51"/>
  <c r="U1639" i="51"/>
  <c r="T1640" i="51"/>
  <c r="W1638" i="51"/>
  <c r="AA1638" i="51"/>
  <c r="X1638" i="51"/>
  <c r="AA1645" i="56" l="1"/>
  <c r="X1645" i="56"/>
  <c r="W1645" i="56"/>
  <c r="Y1644" i="56"/>
  <c r="U1646" i="56"/>
  <c r="T1647" i="56"/>
  <c r="Y1638" i="51"/>
  <c r="T1641" i="51"/>
  <c r="U1640" i="51"/>
  <c r="AA1639" i="51"/>
  <c r="W1639" i="51"/>
  <c r="X1639" i="51"/>
  <c r="Y1645" i="56" l="1"/>
  <c r="U1647" i="56"/>
  <c r="T1648" i="56"/>
  <c r="AA1646" i="56"/>
  <c r="W1646" i="56"/>
  <c r="X1646" i="56"/>
  <c r="Y1639" i="51"/>
  <c r="AA1640" i="51"/>
  <c r="X1640" i="51"/>
  <c r="W1640" i="51"/>
  <c r="T1642" i="51"/>
  <c r="U1641" i="51"/>
  <c r="Y1646" i="56" l="1"/>
  <c r="U1648" i="56"/>
  <c r="T1649" i="56"/>
  <c r="AA1647" i="56"/>
  <c r="W1647" i="56"/>
  <c r="X1647" i="56"/>
  <c r="Y1640" i="51"/>
  <c r="U1642" i="51"/>
  <c r="T1643" i="51"/>
  <c r="AA1641" i="51"/>
  <c r="X1641" i="51"/>
  <c r="W1641" i="51"/>
  <c r="Y1647" i="56" l="1"/>
  <c r="U1649" i="56"/>
  <c r="T1650" i="56"/>
  <c r="AA1648" i="56"/>
  <c r="W1648" i="56"/>
  <c r="X1648" i="56"/>
  <c r="Y1641" i="51"/>
  <c r="U1643" i="51"/>
  <c r="T1644" i="51"/>
  <c r="AA1642" i="51"/>
  <c r="W1642" i="51"/>
  <c r="X1642" i="51"/>
  <c r="Y1648" i="56" l="1"/>
  <c r="U1650" i="56"/>
  <c r="T1651" i="56"/>
  <c r="AA1649" i="56"/>
  <c r="X1649" i="56"/>
  <c r="W1649" i="56"/>
  <c r="Y1642" i="51"/>
  <c r="T1645" i="51"/>
  <c r="U1644" i="51"/>
  <c r="X1643" i="51"/>
  <c r="W1643" i="51"/>
  <c r="AA1643" i="51"/>
  <c r="Y1649" i="56" l="1"/>
  <c r="U1651" i="56"/>
  <c r="T1652" i="56"/>
  <c r="AA1650" i="56"/>
  <c r="W1650" i="56"/>
  <c r="X1650" i="56"/>
  <c r="Y1643" i="51"/>
  <c r="X1644" i="51"/>
  <c r="AA1644" i="51"/>
  <c r="W1644" i="51"/>
  <c r="U1645" i="51"/>
  <c r="T1646" i="51"/>
  <c r="Y1650" i="56" l="1"/>
  <c r="U1652" i="56"/>
  <c r="T1653" i="56"/>
  <c r="AA1651" i="56"/>
  <c r="W1651" i="56"/>
  <c r="X1651" i="56"/>
  <c r="Y1644" i="51"/>
  <c r="T1647" i="51"/>
  <c r="U1646" i="51"/>
  <c r="AA1645" i="51"/>
  <c r="X1645" i="51"/>
  <c r="W1645" i="51"/>
  <c r="Y1651" i="56" l="1"/>
  <c r="AA1652" i="56"/>
  <c r="W1652" i="56"/>
  <c r="X1652" i="56"/>
  <c r="U1653" i="56"/>
  <c r="T1654" i="56"/>
  <c r="Y1645" i="51"/>
  <c r="AA1646" i="51"/>
  <c r="W1646" i="51"/>
  <c r="X1646" i="51"/>
  <c r="T1648" i="51"/>
  <c r="U1647" i="51"/>
  <c r="AA1653" i="56" l="1"/>
  <c r="X1653" i="56"/>
  <c r="W1653" i="56"/>
  <c r="Y1652" i="56"/>
  <c r="U1654" i="56"/>
  <c r="T1655" i="56"/>
  <c r="Y1646" i="51"/>
  <c r="T1649" i="51"/>
  <c r="U1648" i="51"/>
  <c r="X1647" i="51"/>
  <c r="AA1647" i="51"/>
  <c r="W1647" i="51"/>
  <c r="Y1653" i="56" l="1"/>
  <c r="U1655" i="56"/>
  <c r="T1656" i="56"/>
  <c r="AA1654" i="56"/>
  <c r="W1654" i="56"/>
  <c r="X1654" i="56"/>
  <c r="Y1647" i="51"/>
  <c r="AA1648" i="51"/>
  <c r="X1648" i="51"/>
  <c r="W1648" i="51"/>
  <c r="T1650" i="51"/>
  <c r="U1649" i="51"/>
  <c r="Y1654" i="56" l="1"/>
  <c r="AA1655" i="56"/>
  <c r="W1655" i="56"/>
  <c r="X1655" i="56"/>
  <c r="U1656" i="56"/>
  <c r="T1657" i="56"/>
  <c r="Y1648" i="51"/>
  <c r="W1649" i="51"/>
  <c r="X1649" i="51"/>
  <c r="AA1649" i="51"/>
  <c r="U1650" i="51"/>
  <c r="T1651" i="51"/>
  <c r="Y1655" i="56" l="1"/>
  <c r="AA1656" i="56"/>
  <c r="W1656" i="56"/>
  <c r="X1656" i="56"/>
  <c r="U1657" i="56"/>
  <c r="T1658" i="56"/>
  <c r="Y1649" i="51"/>
  <c r="T1652" i="51"/>
  <c r="U1651" i="51"/>
  <c r="AA1650" i="51"/>
  <c r="X1650" i="51"/>
  <c r="W1650" i="51"/>
  <c r="AA1657" i="56" l="1"/>
  <c r="X1657" i="56"/>
  <c r="W1657" i="56"/>
  <c r="Y1656" i="56"/>
  <c r="U1658" i="56"/>
  <c r="T1659" i="56"/>
  <c r="Y1650" i="51"/>
  <c r="X1651" i="51"/>
  <c r="AA1651" i="51"/>
  <c r="W1651" i="51"/>
  <c r="T1653" i="51"/>
  <c r="U1652" i="51"/>
  <c r="Y1657" i="56" l="1"/>
  <c r="U1659" i="56"/>
  <c r="T1660" i="56"/>
  <c r="AA1658" i="56"/>
  <c r="W1658" i="56"/>
  <c r="X1658" i="56"/>
  <c r="Y1651" i="51"/>
  <c r="X1652" i="51"/>
  <c r="W1652" i="51"/>
  <c r="AA1652" i="51"/>
  <c r="T1654" i="51"/>
  <c r="U1653" i="51"/>
  <c r="Y1658" i="56" l="1"/>
  <c r="U1660" i="56"/>
  <c r="T1661" i="56"/>
  <c r="AA1659" i="56"/>
  <c r="W1659" i="56"/>
  <c r="X1659" i="56"/>
  <c r="Y1652" i="51"/>
  <c r="AA1653" i="51"/>
  <c r="W1653" i="51"/>
  <c r="X1653" i="51"/>
  <c r="U1654" i="51"/>
  <c r="T1655" i="51"/>
  <c r="Y1659" i="56" l="1"/>
  <c r="U1661" i="56"/>
  <c r="T1662" i="56"/>
  <c r="AA1660" i="56"/>
  <c r="W1660" i="56"/>
  <c r="X1660" i="56"/>
  <c r="Y1653" i="51"/>
  <c r="W1654" i="51"/>
  <c r="X1654" i="51"/>
  <c r="AA1654" i="51"/>
  <c r="U1655" i="51"/>
  <c r="T1656" i="51"/>
  <c r="Y1660" i="56" l="1"/>
  <c r="U1662" i="56"/>
  <c r="T1663" i="56"/>
  <c r="AA1661" i="56"/>
  <c r="X1661" i="56"/>
  <c r="W1661" i="56"/>
  <c r="Y1654" i="51"/>
  <c r="T1657" i="51"/>
  <c r="U1656" i="51"/>
  <c r="AA1655" i="51"/>
  <c r="W1655" i="51"/>
  <c r="X1655" i="51"/>
  <c r="Y1661" i="56" l="1"/>
  <c r="AA1662" i="56"/>
  <c r="W1662" i="56"/>
  <c r="X1662" i="56"/>
  <c r="U1663" i="56"/>
  <c r="T1664" i="56"/>
  <c r="Y1655" i="51"/>
  <c r="AA1656" i="51"/>
  <c r="X1656" i="51"/>
  <c r="W1656" i="51"/>
  <c r="T1658" i="51"/>
  <c r="U1657" i="51"/>
  <c r="AA1663" i="56" l="1"/>
  <c r="W1663" i="56"/>
  <c r="X1663" i="56"/>
  <c r="Y1662" i="56"/>
  <c r="U1664" i="56"/>
  <c r="T1665" i="56"/>
  <c r="Y1656" i="51"/>
  <c r="U1658" i="51"/>
  <c r="T1659" i="51"/>
  <c r="W1657" i="51"/>
  <c r="AA1657" i="51"/>
  <c r="X1657" i="51"/>
  <c r="Y1663" i="56" l="1"/>
  <c r="U1665" i="56"/>
  <c r="T1666" i="56"/>
  <c r="AA1664" i="56"/>
  <c r="W1664" i="56"/>
  <c r="X1664" i="56"/>
  <c r="Y1657" i="51"/>
  <c r="U1659" i="51"/>
  <c r="T1660" i="51"/>
  <c r="W1658" i="51"/>
  <c r="X1658" i="51"/>
  <c r="AA1658" i="51"/>
  <c r="Y1664" i="56" l="1"/>
  <c r="U1666" i="56"/>
  <c r="T1667" i="56"/>
  <c r="AA1665" i="56"/>
  <c r="W1665" i="56"/>
  <c r="X1665" i="56"/>
  <c r="Y1658" i="51"/>
  <c r="T1661" i="51"/>
  <c r="U1660" i="51"/>
  <c r="W1659" i="51"/>
  <c r="AA1659" i="51"/>
  <c r="X1659" i="51"/>
  <c r="Y1665" i="56" l="1"/>
  <c r="U1667" i="56"/>
  <c r="T1668" i="56"/>
  <c r="AA1666" i="56"/>
  <c r="X1666" i="56"/>
  <c r="W1666" i="56"/>
  <c r="Y1659" i="51"/>
  <c r="AA1660" i="51"/>
  <c r="W1660" i="51"/>
  <c r="X1660" i="51"/>
  <c r="T1662" i="51"/>
  <c r="U1661" i="51"/>
  <c r="Y1666" i="56" l="1"/>
  <c r="AA1667" i="56"/>
  <c r="X1667" i="56"/>
  <c r="W1667" i="56"/>
  <c r="U1668" i="56"/>
  <c r="T1669" i="56"/>
  <c r="Y1660" i="51"/>
  <c r="AA1661" i="51"/>
  <c r="X1661" i="51"/>
  <c r="W1661" i="51"/>
  <c r="T1663" i="51"/>
  <c r="U1662" i="51"/>
  <c r="Y1667" i="56" l="1"/>
  <c r="AA1668" i="56"/>
  <c r="X1668" i="56"/>
  <c r="W1668" i="56"/>
  <c r="U1669" i="56"/>
  <c r="T1670" i="56"/>
  <c r="Y1661" i="51"/>
  <c r="X1662" i="51"/>
  <c r="AA1662" i="51"/>
  <c r="W1662" i="51"/>
  <c r="U1663" i="51"/>
  <c r="T1664" i="51"/>
  <c r="Y1668" i="56" l="1"/>
  <c r="U1670" i="56"/>
  <c r="T1671" i="56"/>
  <c r="AA1669" i="56"/>
  <c r="W1669" i="56"/>
  <c r="X1669" i="56"/>
  <c r="Y1662" i="51"/>
  <c r="T1665" i="51"/>
  <c r="U1664" i="51"/>
  <c r="W1663" i="51"/>
  <c r="X1663" i="51"/>
  <c r="AA1663" i="51"/>
  <c r="Y1669" i="56" l="1"/>
  <c r="U1671" i="56"/>
  <c r="T1672" i="56"/>
  <c r="AA1670" i="56"/>
  <c r="W1670" i="56"/>
  <c r="X1670" i="56"/>
  <c r="Y1663" i="51"/>
  <c r="AA1664" i="51"/>
  <c r="X1664" i="51"/>
  <c r="W1664" i="51"/>
  <c r="T1666" i="51"/>
  <c r="U1665" i="51"/>
  <c r="Y1670" i="56" l="1"/>
  <c r="U1672" i="56"/>
  <c r="T1673" i="56"/>
  <c r="AA1671" i="56"/>
  <c r="W1671" i="56"/>
  <c r="X1671" i="56"/>
  <c r="Y1664" i="51"/>
  <c r="AA1665" i="51"/>
  <c r="W1665" i="51"/>
  <c r="X1665" i="51"/>
  <c r="U1666" i="51"/>
  <c r="T1667" i="51"/>
  <c r="Y1671" i="56" l="1"/>
  <c r="U1673" i="56"/>
  <c r="T1674" i="56"/>
  <c r="AA1672" i="56"/>
  <c r="W1672" i="56"/>
  <c r="X1672" i="56"/>
  <c r="Y1665" i="51"/>
  <c r="U1667" i="51"/>
  <c r="T1668" i="51"/>
  <c r="X1666" i="51"/>
  <c r="AA1666" i="51"/>
  <c r="W1666" i="51"/>
  <c r="Y1672" i="56" l="1"/>
  <c r="AA1673" i="56"/>
  <c r="W1673" i="56"/>
  <c r="X1673" i="56"/>
  <c r="U1674" i="56"/>
  <c r="T1675" i="56"/>
  <c r="Y1666" i="51"/>
  <c r="T1669" i="51"/>
  <c r="U1668" i="51"/>
  <c r="AA1667" i="51"/>
  <c r="W1667" i="51"/>
  <c r="X1667" i="51"/>
  <c r="Y1673" i="56" l="1"/>
  <c r="AA1674" i="56"/>
  <c r="X1674" i="56"/>
  <c r="W1674" i="56"/>
  <c r="U1675" i="56"/>
  <c r="T1676" i="56"/>
  <c r="Y1667" i="51"/>
  <c r="U1669" i="51"/>
  <c r="T1670" i="51"/>
  <c r="X1668" i="51"/>
  <c r="AA1668" i="51"/>
  <c r="W1668" i="51"/>
  <c r="Y1674" i="56" l="1"/>
  <c r="AA1675" i="56"/>
  <c r="X1675" i="56"/>
  <c r="W1675" i="56"/>
  <c r="U1676" i="56"/>
  <c r="T1677" i="56"/>
  <c r="Y1668" i="51"/>
  <c r="T1671" i="51"/>
  <c r="U1670" i="51"/>
  <c r="AA1669" i="51"/>
  <c r="X1669" i="51"/>
  <c r="W1669" i="51"/>
  <c r="Y1675" i="56" l="1"/>
  <c r="U1677" i="56"/>
  <c r="T1678" i="56"/>
  <c r="AA1676" i="56"/>
  <c r="X1676" i="56"/>
  <c r="W1676" i="56"/>
  <c r="X1670" i="51"/>
  <c r="W1670" i="51"/>
  <c r="AA1670" i="51"/>
  <c r="Y1669" i="51"/>
  <c r="U1671" i="51"/>
  <c r="T1672" i="51"/>
  <c r="Y1676" i="56" l="1"/>
  <c r="U1678" i="56"/>
  <c r="T1679" i="56"/>
  <c r="AA1677" i="56"/>
  <c r="W1677" i="56"/>
  <c r="X1677" i="56"/>
  <c r="Y1670" i="51"/>
  <c r="T1673" i="51"/>
  <c r="U1672" i="51"/>
  <c r="AA1671" i="51"/>
  <c r="X1671" i="51"/>
  <c r="W1671" i="51"/>
  <c r="AA1678" i="56" l="1"/>
  <c r="W1678" i="56"/>
  <c r="X1678" i="56"/>
  <c r="Y1677" i="56"/>
  <c r="U1679" i="56"/>
  <c r="T1680" i="56"/>
  <c r="Y1671" i="51"/>
  <c r="AA1672" i="51"/>
  <c r="W1672" i="51"/>
  <c r="X1672" i="51"/>
  <c r="T1674" i="51"/>
  <c r="U1673" i="51"/>
  <c r="AA1679" i="56" l="1"/>
  <c r="W1679" i="56"/>
  <c r="X1679" i="56"/>
  <c r="U1680" i="56"/>
  <c r="T1681" i="56"/>
  <c r="Y1678" i="56"/>
  <c r="Y1672" i="51"/>
  <c r="U1674" i="51"/>
  <c r="T1675" i="51"/>
  <c r="X1673" i="51"/>
  <c r="AA1673" i="51"/>
  <c r="W1673" i="51"/>
  <c r="AA1680" i="56" l="1"/>
  <c r="W1680" i="56"/>
  <c r="X1680" i="56"/>
  <c r="Y1679" i="56"/>
  <c r="U1681" i="56"/>
  <c r="T1682" i="56"/>
  <c r="Y1673" i="51"/>
  <c r="U1675" i="51"/>
  <c r="T1676" i="51"/>
  <c r="AA1674" i="51"/>
  <c r="W1674" i="51"/>
  <c r="X1674" i="51"/>
  <c r="AA1681" i="56" l="1"/>
  <c r="W1681" i="56"/>
  <c r="X1681" i="56"/>
  <c r="U1682" i="56"/>
  <c r="T1683" i="56"/>
  <c r="Y1680" i="56"/>
  <c r="Y1674" i="51"/>
  <c r="T1677" i="51"/>
  <c r="U1676" i="51"/>
  <c r="X1675" i="51"/>
  <c r="W1675" i="51"/>
  <c r="AA1675" i="51"/>
  <c r="AA1682" i="56" l="1"/>
  <c r="X1682" i="56"/>
  <c r="W1682" i="56"/>
  <c r="Y1681" i="56"/>
  <c r="U1683" i="56"/>
  <c r="T1684" i="56"/>
  <c r="Y1675" i="51"/>
  <c r="AA1676" i="51"/>
  <c r="W1676" i="51"/>
  <c r="X1676" i="51"/>
  <c r="T1678" i="51"/>
  <c r="U1677" i="51"/>
  <c r="Y1682" i="56" l="1"/>
  <c r="AA1683" i="56"/>
  <c r="X1683" i="56"/>
  <c r="W1683" i="56"/>
  <c r="U1684" i="56"/>
  <c r="T1685" i="56"/>
  <c r="Y1676" i="51"/>
  <c r="X1677" i="51"/>
  <c r="W1677" i="51"/>
  <c r="AA1677" i="51"/>
  <c r="U1678" i="51"/>
  <c r="T1679" i="51"/>
  <c r="Y1683" i="56" l="1"/>
  <c r="U1685" i="56"/>
  <c r="T1686" i="56"/>
  <c r="AA1684" i="56"/>
  <c r="X1684" i="56"/>
  <c r="W1684" i="56"/>
  <c r="Y1677" i="51"/>
  <c r="T1680" i="51"/>
  <c r="U1679" i="51"/>
  <c r="W1678" i="51"/>
  <c r="AA1678" i="51"/>
  <c r="X1678" i="51"/>
  <c r="Y1684" i="56" l="1"/>
  <c r="AA1685" i="56"/>
  <c r="W1685" i="56"/>
  <c r="X1685" i="56"/>
  <c r="U1686" i="56"/>
  <c r="T1687" i="56"/>
  <c r="Y1678" i="51"/>
  <c r="X1679" i="51"/>
  <c r="AA1679" i="51"/>
  <c r="W1679" i="51"/>
  <c r="U1680" i="51"/>
  <c r="T1681" i="51"/>
  <c r="Y1685" i="56" l="1"/>
  <c r="AA1686" i="56"/>
  <c r="W1686" i="56"/>
  <c r="X1686" i="56"/>
  <c r="U1687" i="56"/>
  <c r="T1688" i="56"/>
  <c r="Y1679" i="51"/>
  <c r="AA1680" i="51"/>
  <c r="X1680" i="51"/>
  <c r="W1680" i="51"/>
  <c r="T1682" i="51"/>
  <c r="U1681" i="51"/>
  <c r="AA1687" i="56" l="1"/>
  <c r="W1687" i="56"/>
  <c r="X1687" i="56"/>
  <c r="Y1686" i="56"/>
  <c r="U1688" i="56"/>
  <c r="T1689" i="56"/>
  <c r="Y1680" i="51"/>
  <c r="AA1681" i="51"/>
  <c r="W1681" i="51"/>
  <c r="X1681" i="51"/>
  <c r="T1683" i="51"/>
  <c r="U1682" i="51"/>
  <c r="Y1687" i="56" l="1"/>
  <c r="U1689" i="56"/>
  <c r="T1690" i="56"/>
  <c r="AA1688" i="56"/>
  <c r="W1688" i="56"/>
  <c r="X1688" i="56"/>
  <c r="Y1681" i="51"/>
  <c r="AA1682" i="51"/>
  <c r="X1682" i="51"/>
  <c r="W1682" i="51"/>
  <c r="U1683" i="51"/>
  <c r="T1684" i="51"/>
  <c r="Y1688" i="56" l="1"/>
  <c r="U1690" i="56"/>
  <c r="T1691" i="56"/>
  <c r="AA1689" i="56"/>
  <c r="W1689" i="56"/>
  <c r="X1689" i="56"/>
  <c r="Y1682" i="51"/>
  <c r="U1684" i="51"/>
  <c r="T1685" i="51"/>
  <c r="AA1683" i="51"/>
  <c r="W1683" i="51"/>
  <c r="X1683" i="51"/>
  <c r="Y1689" i="56" l="1"/>
  <c r="U1691" i="56"/>
  <c r="T1692" i="56"/>
  <c r="AA1690" i="56"/>
  <c r="X1690" i="56"/>
  <c r="W1690" i="56"/>
  <c r="Y1683" i="51"/>
  <c r="T1686" i="51"/>
  <c r="U1685" i="51"/>
  <c r="AA1684" i="51"/>
  <c r="X1684" i="51"/>
  <c r="W1684" i="51"/>
  <c r="Y1690" i="56" l="1"/>
  <c r="U1692" i="56"/>
  <c r="T1693" i="56"/>
  <c r="AA1691" i="56"/>
  <c r="X1691" i="56"/>
  <c r="W1691" i="56"/>
  <c r="Y1684" i="51"/>
  <c r="AA1685" i="51"/>
  <c r="W1685" i="51"/>
  <c r="X1685" i="51"/>
  <c r="T1687" i="51"/>
  <c r="U1686" i="51"/>
  <c r="Y1691" i="56" l="1"/>
  <c r="U1693" i="56"/>
  <c r="T1694" i="56"/>
  <c r="AA1692" i="56"/>
  <c r="X1692" i="56"/>
  <c r="W1692" i="56"/>
  <c r="Y1685" i="51"/>
  <c r="W1686" i="51"/>
  <c r="X1686" i="51"/>
  <c r="AA1686" i="51"/>
  <c r="T1688" i="51"/>
  <c r="U1687" i="51"/>
  <c r="Y1692" i="56" l="1"/>
  <c r="U1694" i="56"/>
  <c r="T1695" i="56"/>
  <c r="AA1693" i="56"/>
  <c r="W1693" i="56"/>
  <c r="X1693" i="56"/>
  <c r="Y1686" i="51"/>
  <c r="U1688" i="51"/>
  <c r="T1689" i="51"/>
  <c r="AA1687" i="51"/>
  <c r="X1687" i="51"/>
  <c r="W1687" i="51"/>
  <c r="Y1693" i="56" l="1"/>
  <c r="U1695" i="56"/>
  <c r="T1696" i="56"/>
  <c r="AA1694" i="56"/>
  <c r="W1694" i="56"/>
  <c r="X1694" i="56"/>
  <c r="Y1687" i="51"/>
  <c r="T1690" i="51"/>
  <c r="U1689" i="51"/>
  <c r="AA1688" i="51"/>
  <c r="X1688" i="51"/>
  <c r="W1688" i="51"/>
  <c r="Y1694" i="56" l="1"/>
  <c r="U1696" i="56"/>
  <c r="T1697" i="56"/>
  <c r="AA1695" i="56"/>
  <c r="W1695" i="56"/>
  <c r="X1695" i="56"/>
  <c r="Y1688" i="51"/>
  <c r="W1689" i="51"/>
  <c r="AA1689" i="51"/>
  <c r="X1689" i="51"/>
  <c r="U1690" i="51"/>
  <c r="T1691" i="51"/>
  <c r="Y1695" i="56" l="1"/>
  <c r="U1697" i="56"/>
  <c r="T1698" i="56"/>
  <c r="AA1696" i="56"/>
  <c r="W1696" i="56"/>
  <c r="X1696" i="56"/>
  <c r="Y1689" i="51"/>
  <c r="AA1690" i="51"/>
  <c r="W1690" i="51"/>
  <c r="X1690" i="51"/>
  <c r="T1692" i="51"/>
  <c r="U1691" i="51"/>
  <c r="Y1696" i="56" l="1"/>
  <c r="U1698" i="56"/>
  <c r="T1699" i="56"/>
  <c r="AA1697" i="56"/>
  <c r="W1697" i="56"/>
  <c r="X1697" i="56"/>
  <c r="Y1690" i="51"/>
  <c r="X1691" i="51"/>
  <c r="AA1691" i="51"/>
  <c r="W1691" i="51"/>
  <c r="U1692" i="51"/>
  <c r="T1693" i="51"/>
  <c r="Y1697" i="56" l="1"/>
  <c r="U1699" i="56"/>
  <c r="T1700" i="56"/>
  <c r="AA1698" i="56"/>
  <c r="X1698" i="56"/>
  <c r="W1698" i="56"/>
  <c r="Y1691" i="51"/>
  <c r="U1693" i="51"/>
  <c r="T1694" i="51"/>
  <c r="W1692" i="51"/>
  <c r="X1692" i="51"/>
  <c r="AA1692" i="51"/>
  <c r="Y1698" i="56" l="1"/>
  <c r="AA1699" i="56"/>
  <c r="X1699" i="56"/>
  <c r="W1699" i="56"/>
  <c r="U1700" i="56"/>
  <c r="T1701" i="56"/>
  <c r="Y1692" i="51"/>
  <c r="U1694" i="51"/>
  <c r="T1695" i="51"/>
  <c r="W1693" i="51"/>
  <c r="AA1693" i="51"/>
  <c r="X1693" i="51"/>
  <c r="Y1699" i="56" l="1"/>
  <c r="AA1700" i="56"/>
  <c r="X1700" i="56"/>
  <c r="W1700" i="56"/>
  <c r="U1701" i="56"/>
  <c r="T1702" i="56"/>
  <c r="Y1693" i="51"/>
  <c r="U1695" i="51"/>
  <c r="T1696" i="51"/>
  <c r="AA1694" i="51"/>
  <c r="W1694" i="51"/>
  <c r="X1694" i="51"/>
  <c r="Y1700" i="56" l="1"/>
  <c r="AA1701" i="56"/>
  <c r="W1701" i="56"/>
  <c r="X1701" i="56"/>
  <c r="U1702" i="56"/>
  <c r="T1703" i="56"/>
  <c r="Y1694" i="51"/>
  <c r="U1696" i="51"/>
  <c r="T1697" i="51"/>
  <c r="AA1695" i="51"/>
  <c r="W1695" i="51"/>
  <c r="X1695" i="51"/>
  <c r="U1703" i="56" l="1"/>
  <c r="T1704" i="56"/>
  <c r="AA1702" i="56"/>
  <c r="W1702" i="56"/>
  <c r="X1702" i="56"/>
  <c r="Y1701" i="56"/>
  <c r="Y1695" i="51"/>
  <c r="U1697" i="51"/>
  <c r="T1698" i="51"/>
  <c r="X1696" i="51"/>
  <c r="W1696" i="51"/>
  <c r="AA1696" i="51"/>
  <c r="Y1702" i="56" l="1"/>
  <c r="AA1703" i="56"/>
  <c r="X1703" i="56"/>
  <c r="W1703" i="56"/>
  <c r="U1704" i="56"/>
  <c r="T1705" i="56"/>
  <c r="Y1696" i="51"/>
  <c r="U1698" i="51"/>
  <c r="T1699" i="51"/>
  <c r="W1697" i="51"/>
  <c r="X1697" i="51"/>
  <c r="AA1697" i="51"/>
  <c r="Y1703" i="56" l="1"/>
  <c r="AA1704" i="56"/>
  <c r="X1704" i="56"/>
  <c r="W1704" i="56"/>
  <c r="U1705" i="56"/>
  <c r="T1706" i="56"/>
  <c r="T1700" i="51"/>
  <c r="U1699" i="51"/>
  <c r="Y1697" i="51"/>
  <c r="W1698" i="51"/>
  <c r="X1698" i="51"/>
  <c r="AA1698" i="51"/>
  <c r="Y1704" i="56" l="1"/>
  <c r="U1706" i="56"/>
  <c r="T1707" i="56"/>
  <c r="AA1705" i="56"/>
  <c r="W1705" i="56"/>
  <c r="X1705" i="56"/>
  <c r="Y1698" i="51"/>
  <c r="X1699" i="51"/>
  <c r="AA1699" i="51"/>
  <c r="W1699" i="51"/>
  <c r="T1701" i="51"/>
  <c r="U1700" i="51"/>
  <c r="Y1705" i="56" l="1"/>
  <c r="U1707" i="56"/>
  <c r="T1708" i="56"/>
  <c r="AA1706" i="56"/>
  <c r="W1706" i="56"/>
  <c r="X1706" i="56"/>
  <c r="Y1699" i="51"/>
  <c r="U1701" i="51"/>
  <c r="T1702" i="51"/>
  <c r="AA1700" i="51"/>
  <c r="W1700" i="51"/>
  <c r="X1700" i="51"/>
  <c r="Y1706" i="56" l="1"/>
  <c r="U1708" i="56"/>
  <c r="T1709" i="56"/>
  <c r="AA1707" i="56"/>
  <c r="X1707" i="56"/>
  <c r="W1707" i="56"/>
  <c r="U1702" i="51"/>
  <c r="T1703" i="51"/>
  <c r="Y1700" i="51"/>
  <c r="AA1701" i="51"/>
  <c r="X1701" i="51"/>
  <c r="W1701" i="51"/>
  <c r="Y1707" i="56" l="1"/>
  <c r="AA1708" i="56"/>
  <c r="X1708" i="56"/>
  <c r="W1708" i="56"/>
  <c r="U1709" i="56"/>
  <c r="T1710" i="56"/>
  <c r="Y1701" i="51"/>
  <c r="T1704" i="51"/>
  <c r="U1703" i="51"/>
  <c r="AA1702" i="51"/>
  <c r="X1702" i="51"/>
  <c r="W1702" i="51"/>
  <c r="Y1708" i="56" l="1"/>
  <c r="AA1709" i="56"/>
  <c r="W1709" i="56"/>
  <c r="X1709" i="56"/>
  <c r="U1710" i="56"/>
  <c r="T1711" i="56"/>
  <c r="Y1702" i="51"/>
  <c r="U1704" i="51"/>
  <c r="T1705" i="51"/>
  <c r="AA1703" i="51"/>
  <c r="W1703" i="51"/>
  <c r="X1703" i="51"/>
  <c r="U1711" i="56" l="1"/>
  <c r="T1712" i="56"/>
  <c r="AA1710" i="56"/>
  <c r="W1710" i="56"/>
  <c r="X1710" i="56"/>
  <c r="Y1709" i="56"/>
  <c r="Y1703" i="51"/>
  <c r="T1706" i="51"/>
  <c r="U1705" i="51"/>
  <c r="W1704" i="51"/>
  <c r="X1704" i="51"/>
  <c r="AA1704" i="51"/>
  <c r="Y1710" i="56" l="1"/>
  <c r="U1712" i="56"/>
  <c r="T1713" i="56"/>
  <c r="AA1711" i="56"/>
  <c r="X1711" i="56"/>
  <c r="W1711" i="56"/>
  <c r="Y1704" i="51"/>
  <c r="AA1705" i="51"/>
  <c r="X1705" i="51"/>
  <c r="W1705" i="51"/>
  <c r="T1707" i="51"/>
  <c r="U1706" i="51"/>
  <c r="Y1711" i="56" l="1"/>
  <c r="U1713" i="56"/>
  <c r="T1714" i="56"/>
  <c r="AA1712" i="56"/>
  <c r="X1712" i="56"/>
  <c r="W1712" i="56"/>
  <c r="Y1705" i="51"/>
  <c r="AA1706" i="51"/>
  <c r="W1706" i="51"/>
  <c r="X1706" i="51"/>
  <c r="T1708" i="51"/>
  <c r="U1707" i="51"/>
  <c r="U1714" i="56" l="1"/>
  <c r="T1715" i="56"/>
  <c r="Y1712" i="56"/>
  <c r="AA1713" i="56"/>
  <c r="W1713" i="56"/>
  <c r="X1713" i="56"/>
  <c r="Y1706" i="51"/>
  <c r="T1709" i="51"/>
  <c r="U1708" i="51"/>
  <c r="X1707" i="51"/>
  <c r="W1707" i="51"/>
  <c r="AA1707" i="51"/>
  <c r="Y1713" i="56" l="1"/>
  <c r="U1715" i="56"/>
  <c r="T1716" i="56"/>
  <c r="AA1714" i="56"/>
  <c r="W1714" i="56"/>
  <c r="X1714" i="56"/>
  <c r="Y1707" i="51"/>
  <c r="AA1708" i="51"/>
  <c r="W1708" i="51"/>
  <c r="X1708" i="51"/>
  <c r="T1710" i="51"/>
  <c r="U1709" i="51"/>
  <c r="Y1714" i="56" l="1"/>
  <c r="U1716" i="56"/>
  <c r="T1717" i="56"/>
  <c r="AA1715" i="56"/>
  <c r="X1715" i="56"/>
  <c r="W1715" i="56"/>
  <c r="Y1708" i="51"/>
  <c r="W1709" i="51"/>
  <c r="X1709" i="51"/>
  <c r="AA1709" i="51"/>
  <c r="U1710" i="51"/>
  <c r="T1711" i="51"/>
  <c r="Y1715" i="56" l="1"/>
  <c r="U1717" i="56"/>
  <c r="T1718" i="56"/>
  <c r="AA1716" i="56"/>
  <c r="X1716" i="56"/>
  <c r="W1716" i="56"/>
  <c r="Y1709" i="51"/>
  <c r="U1711" i="51"/>
  <c r="T1712" i="51"/>
  <c r="AA1710" i="51"/>
  <c r="W1710" i="51"/>
  <c r="X1710" i="51"/>
  <c r="Y1716" i="56" l="1"/>
  <c r="U1718" i="56"/>
  <c r="T1719" i="56"/>
  <c r="AA1717" i="56"/>
  <c r="W1717" i="56"/>
  <c r="X1717" i="56"/>
  <c r="Y1710" i="51"/>
  <c r="T1713" i="51"/>
  <c r="U1712" i="51"/>
  <c r="AA1711" i="51"/>
  <c r="W1711" i="51"/>
  <c r="X1711" i="51"/>
  <c r="Y1717" i="56" l="1"/>
  <c r="U1719" i="56"/>
  <c r="T1720" i="56"/>
  <c r="AA1718" i="56"/>
  <c r="W1718" i="56"/>
  <c r="X1718" i="56"/>
  <c r="Y1711" i="51"/>
  <c r="AA1712" i="51"/>
  <c r="X1712" i="51"/>
  <c r="W1712" i="51"/>
  <c r="U1713" i="51"/>
  <c r="T1714" i="51"/>
  <c r="AA1719" i="56" l="1"/>
  <c r="X1719" i="56"/>
  <c r="W1719" i="56"/>
  <c r="Y1718" i="56"/>
  <c r="U1720" i="56"/>
  <c r="T1721" i="56"/>
  <c r="Y1712" i="51"/>
  <c r="AA1713" i="51"/>
  <c r="W1713" i="51"/>
  <c r="X1713" i="51"/>
  <c r="T1715" i="51"/>
  <c r="U1714" i="51"/>
  <c r="Y1719" i="56" l="1"/>
  <c r="U1721" i="56"/>
  <c r="T1722" i="56"/>
  <c r="AA1720" i="56"/>
  <c r="X1720" i="56"/>
  <c r="W1720" i="56"/>
  <c r="Y1713" i="51"/>
  <c r="AA1714" i="51"/>
  <c r="W1714" i="51"/>
  <c r="X1714" i="51"/>
  <c r="T1716" i="51"/>
  <c r="U1715" i="51"/>
  <c r="Y1720" i="56" l="1"/>
  <c r="U1722" i="56"/>
  <c r="T1723" i="56"/>
  <c r="AA1721" i="56"/>
  <c r="W1721" i="56"/>
  <c r="X1721" i="56"/>
  <c r="AA1715" i="51"/>
  <c r="X1715" i="51"/>
  <c r="W1715" i="51"/>
  <c r="U1716" i="51"/>
  <c r="T1717" i="51"/>
  <c r="Y1714" i="51"/>
  <c r="Y1721" i="56" l="1"/>
  <c r="AA1722" i="56"/>
  <c r="W1722" i="56"/>
  <c r="X1722" i="56"/>
  <c r="U1723" i="56"/>
  <c r="T1724" i="56"/>
  <c r="Y1715" i="51"/>
  <c r="X1716" i="51"/>
  <c r="W1716" i="51"/>
  <c r="AA1716" i="51"/>
  <c r="T1718" i="51"/>
  <c r="U1717" i="51"/>
  <c r="AA1723" i="56" l="1"/>
  <c r="X1723" i="56"/>
  <c r="W1723" i="56"/>
  <c r="Y1722" i="56"/>
  <c r="U1724" i="56"/>
  <c r="T1725" i="56"/>
  <c r="Y1716" i="51"/>
  <c r="X1717" i="51"/>
  <c r="W1717" i="51"/>
  <c r="AA1717" i="51"/>
  <c r="U1718" i="51"/>
  <c r="T1719" i="51"/>
  <c r="Y1723" i="56" l="1"/>
  <c r="AA1724" i="56"/>
  <c r="X1724" i="56"/>
  <c r="W1724" i="56"/>
  <c r="U1725" i="56"/>
  <c r="T1726" i="56"/>
  <c r="Y1717" i="51"/>
  <c r="U1719" i="51"/>
  <c r="T1720" i="51"/>
  <c r="X1718" i="51"/>
  <c r="AA1718" i="51"/>
  <c r="W1718" i="51"/>
  <c r="Y1724" i="56" l="1"/>
  <c r="U1726" i="56"/>
  <c r="T1727" i="56"/>
  <c r="AA1725" i="56"/>
  <c r="W1725" i="56"/>
  <c r="X1725" i="56"/>
  <c r="Y1718" i="51"/>
  <c r="U1720" i="51"/>
  <c r="T1721" i="51"/>
  <c r="X1719" i="51"/>
  <c r="AA1719" i="51"/>
  <c r="W1719" i="51"/>
  <c r="Y1725" i="56" l="1"/>
  <c r="U1727" i="56"/>
  <c r="T1728" i="56"/>
  <c r="AA1726" i="56"/>
  <c r="W1726" i="56"/>
  <c r="X1726" i="56"/>
  <c r="Y1719" i="51"/>
  <c r="AA1720" i="51"/>
  <c r="X1720" i="51"/>
  <c r="W1720" i="51"/>
  <c r="U1721" i="51"/>
  <c r="T1722" i="51"/>
  <c r="Y1726" i="56" l="1"/>
  <c r="U1728" i="56"/>
  <c r="T1729" i="56"/>
  <c r="AA1727" i="56"/>
  <c r="X1727" i="56"/>
  <c r="W1727" i="56"/>
  <c r="Y1720" i="51"/>
  <c r="U1722" i="51"/>
  <c r="T1723" i="51"/>
  <c r="W1721" i="51"/>
  <c r="AA1721" i="51"/>
  <c r="X1721" i="51"/>
  <c r="Y1727" i="56" l="1"/>
  <c r="U1729" i="56"/>
  <c r="T1730" i="56"/>
  <c r="AA1728" i="56"/>
  <c r="X1728" i="56"/>
  <c r="W1728" i="56"/>
  <c r="Y1721" i="51"/>
  <c r="U1723" i="51"/>
  <c r="T1724" i="51"/>
  <c r="X1722" i="51"/>
  <c r="W1722" i="51"/>
  <c r="AA1722" i="51"/>
  <c r="Y1728" i="56" l="1"/>
  <c r="U1730" i="56"/>
  <c r="T1731" i="56"/>
  <c r="AA1729" i="56"/>
  <c r="W1729" i="56"/>
  <c r="X1729" i="56"/>
  <c r="W1723" i="51"/>
  <c r="X1723" i="51"/>
  <c r="AA1723" i="51"/>
  <c r="Y1722" i="51"/>
  <c r="T1725" i="51"/>
  <c r="U1724" i="51"/>
  <c r="Y1729" i="56" l="1"/>
  <c r="U1731" i="56"/>
  <c r="T1732" i="56"/>
  <c r="AA1730" i="56"/>
  <c r="W1730" i="56"/>
  <c r="X1730" i="56"/>
  <c r="Y1723" i="51"/>
  <c r="X1724" i="51"/>
  <c r="AA1724" i="51"/>
  <c r="W1724" i="51"/>
  <c r="T1726" i="51"/>
  <c r="U1725" i="51"/>
  <c r="AA1731" i="56" l="1"/>
  <c r="X1731" i="56"/>
  <c r="W1731" i="56"/>
  <c r="Y1730" i="56"/>
  <c r="U1732" i="56"/>
  <c r="T1733" i="56"/>
  <c r="Y1724" i="51"/>
  <c r="U1726" i="51"/>
  <c r="T1727" i="51"/>
  <c r="X1725" i="51"/>
  <c r="W1725" i="51"/>
  <c r="AA1725" i="51"/>
  <c r="Y1731" i="56" l="1"/>
  <c r="U1733" i="56"/>
  <c r="T1734" i="56"/>
  <c r="AA1732" i="56"/>
  <c r="X1732" i="56"/>
  <c r="W1732" i="56"/>
  <c r="U1727" i="51"/>
  <c r="T1728" i="51"/>
  <c r="Y1725" i="51"/>
  <c r="AA1726" i="51"/>
  <c r="W1726" i="51"/>
  <c r="X1726" i="51"/>
  <c r="Y1732" i="56" l="1"/>
  <c r="U1734" i="56"/>
  <c r="T1735" i="56"/>
  <c r="AA1733" i="56"/>
  <c r="W1733" i="56"/>
  <c r="X1733" i="56"/>
  <c r="Y1726" i="51"/>
  <c r="T1729" i="51"/>
  <c r="U1728" i="51"/>
  <c r="W1727" i="51"/>
  <c r="X1727" i="51"/>
  <c r="AA1727" i="51"/>
  <c r="Y1733" i="56" l="1"/>
  <c r="AA1734" i="56"/>
  <c r="W1734" i="56"/>
  <c r="X1734" i="56"/>
  <c r="U1735" i="56"/>
  <c r="T1736" i="56"/>
  <c r="Y1727" i="51"/>
  <c r="X1728" i="51"/>
  <c r="W1728" i="51"/>
  <c r="AA1728" i="51"/>
  <c r="T1730" i="51"/>
  <c r="U1729" i="51"/>
  <c r="AA1735" i="56" l="1"/>
  <c r="X1735" i="56"/>
  <c r="W1735" i="56"/>
  <c r="Y1734" i="56"/>
  <c r="U1736" i="56"/>
  <c r="T1737" i="56"/>
  <c r="Y1728" i="51"/>
  <c r="X1729" i="51"/>
  <c r="AA1729" i="51"/>
  <c r="W1729" i="51"/>
  <c r="U1730" i="51"/>
  <c r="T1731" i="51"/>
  <c r="Y1735" i="56" l="1"/>
  <c r="U1737" i="56"/>
  <c r="T1738" i="56"/>
  <c r="AA1736" i="56"/>
  <c r="W1736" i="56"/>
  <c r="X1736" i="56"/>
  <c r="Y1729" i="51"/>
  <c r="T1732" i="51"/>
  <c r="U1731" i="51"/>
  <c r="AA1730" i="51"/>
  <c r="W1730" i="51"/>
  <c r="X1730" i="51"/>
  <c r="Y1736" i="56" l="1"/>
  <c r="U1738" i="56"/>
  <c r="T1739" i="56"/>
  <c r="AA1737" i="56"/>
  <c r="W1737" i="56"/>
  <c r="X1737" i="56"/>
  <c r="Y1730" i="51"/>
  <c r="W1731" i="51"/>
  <c r="AA1731" i="51"/>
  <c r="X1731" i="51"/>
  <c r="T1733" i="51"/>
  <c r="U1732" i="51"/>
  <c r="Y1737" i="56" l="1"/>
  <c r="U1739" i="56"/>
  <c r="T1740" i="56"/>
  <c r="AA1738" i="56"/>
  <c r="X1738" i="56"/>
  <c r="W1738" i="56"/>
  <c r="Y1731" i="51"/>
  <c r="W1732" i="51"/>
  <c r="X1732" i="51"/>
  <c r="AA1732" i="51"/>
  <c r="T1734" i="51"/>
  <c r="U1733" i="51"/>
  <c r="Y1738" i="56" l="1"/>
  <c r="AA1739" i="56"/>
  <c r="W1739" i="56"/>
  <c r="X1739" i="56"/>
  <c r="U1740" i="56"/>
  <c r="T1741" i="56"/>
  <c r="Y1732" i="51"/>
  <c r="AA1733" i="51"/>
  <c r="X1733" i="51"/>
  <c r="W1733" i="51"/>
  <c r="U1734" i="51"/>
  <c r="T1735" i="51"/>
  <c r="Y1739" i="56" l="1"/>
  <c r="AA1740" i="56"/>
  <c r="X1740" i="56"/>
  <c r="W1740" i="56"/>
  <c r="U1741" i="56"/>
  <c r="T1742" i="56"/>
  <c r="Y1733" i="51"/>
  <c r="AA1734" i="51"/>
  <c r="X1734" i="51"/>
  <c r="W1734" i="51"/>
  <c r="U1735" i="51"/>
  <c r="T1736" i="51"/>
  <c r="Y1740" i="56" l="1"/>
  <c r="AA1741" i="56"/>
  <c r="W1741" i="56"/>
  <c r="X1741" i="56"/>
  <c r="U1742" i="56"/>
  <c r="T1743" i="56"/>
  <c r="Y1734" i="51"/>
  <c r="U1736" i="51"/>
  <c r="T1737" i="51"/>
  <c r="AA1735" i="51"/>
  <c r="W1735" i="51"/>
  <c r="X1735" i="51"/>
  <c r="U1743" i="56" l="1"/>
  <c r="T1744" i="56"/>
  <c r="AA1742" i="56"/>
  <c r="W1742" i="56"/>
  <c r="X1742" i="56"/>
  <c r="Y1741" i="56"/>
  <c r="Y1735" i="51"/>
  <c r="T1738" i="51"/>
  <c r="U1737" i="51"/>
  <c r="X1736" i="51"/>
  <c r="AA1736" i="51"/>
  <c r="W1736" i="51"/>
  <c r="Y1742" i="56" l="1"/>
  <c r="U1744" i="56"/>
  <c r="T1745" i="56"/>
  <c r="AA1743" i="56"/>
  <c r="X1743" i="56"/>
  <c r="W1743" i="56"/>
  <c r="Y1736" i="51"/>
  <c r="AA1737" i="51"/>
  <c r="X1737" i="51"/>
  <c r="W1737" i="51"/>
  <c r="U1738" i="51"/>
  <c r="T1739" i="51"/>
  <c r="Y1743" i="56" l="1"/>
  <c r="U1745" i="56"/>
  <c r="T1746" i="56"/>
  <c r="AA1744" i="56"/>
  <c r="W1744" i="56"/>
  <c r="X1744" i="56"/>
  <c r="Y1737" i="51"/>
  <c r="U1739" i="51"/>
  <c r="T1740" i="51"/>
  <c r="X1738" i="51"/>
  <c r="AA1738" i="51"/>
  <c r="W1738" i="51"/>
  <c r="Y1744" i="56" l="1"/>
  <c r="U1746" i="56"/>
  <c r="T1747" i="56"/>
  <c r="AA1745" i="56"/>
  <c r="W1745" i="56"/>
  <c r="X1745" i="56"/>
  <c r="Y1738" i="51"/>
  <c r="T1741" i="51"/>
  <c r="U1740" i="51"/>
  <c r="AA1739" i="51"/>
  <c r="X1739" i="51"/>
  <c r="W1739" i="51"/>
  <c r="AA1746" i="56" l="1"/>
  <c r="X1746" i="56"/>
  <c r="W1746" i="56"/>
  <c r="Y1745" i="56"/>
  <c r="U1747" i="56"/>
  <c r="T1748" i="56"/>
  <c r="Y1739" i="51"/>
  <c r="W1740" i="51"/>
  <c r="X1740" i="51"/>
  <c r="AA1740" i="51"/>
  <c r="T1742" i="51"/>
  <c r="U1741" i="51"/>
  <c r="Y1746" i="56" l="1"/>
  <c r="U1748" i="56"/>
  <c r="T1749" i="56"/>
  <c r="AA1747" i="56"/>
  <c r="W1747" i="56"/>
  <c r="X1747" i="56"/>
  <c r="X1741" i="51"/>
  <c r="W1741" i="51"/>
  <c r="AA1741" i="51"/>
  <c r="Y1740" i="51"/>
  <c r="U1742" i="51"/>
  <c r="T1743" i="51"/>
  <c r="Y1747" i="56" l="1"/>
  <c r="U1749" i="56"/>
  <c r="T1750" i="56"/>
  <c r="AA1748" i="56"/>
  <c r="X1748" i="56"/>
  <c r="W1748" i="56"/>
  <c r="Y1741" i="51"/>
  <c r="U1743" i="51"/>
  <c r="T1744" i="51"/>
  <c r="X1742" i="51"/>
  <c r="AA1742" i="51"/>
  <c r="W1742" i="51"/>
  <c r="Y1748" i="56" l="1"/>
  <c r="U1750" i="56"/>
  <c r="T1751" i="56"/>
  <c r="AA1749" i="56"/>
  <c r="W1749" i="56"/>
  <c r="X1749" i="56"/>
  <c r="Y1742" i="51"/>
  <c r="T1745" i="51"/>
  <c r="U1744" i="51"/>
  <c r="AA1743" i="51"/>
  <c r="W1743" i="51"/>
  <c r="X1743" i="51"/>
  <c r="Y1749" i="56" l="1"/>
  <c r="U1751" i="56"/>
  <c r="T1752" i="56"/>
  <c r="AA1750" i="56"/>
  <c r="W1750" i="56"/>
  <c r="X1750" i="56"/>
  <c r="Y1743" i="51"/>
  <c r="AA1744" i="51"/>
  <c r="X1744" i="51"/>
  <c r="W1744" i="51"/>
  <c r="T1746" i="51"/>
  <c r="U1745" i="51"/>
  <c r="Y1750" i="56" l="1"/>
  <c r="U1752" i="56"/>
  <c r="T1753" i="56"/>
  <c r="AA1751" i="56"/>
  <c r="W1751" i="56"/>
  <c r="X1751" i="56"/>
  <c r="Y1744" i="51"/>
  <c r="U1746" i="51"/>
  <c r="T1747" i="51"/>
  <c r="AA1745" i="51"/>
  <c r="W1745" i="51"/>
  <c r="X1745" i="51"/>
  <c r="Y1751" i="56" l="1"/>
  <c r="U1753" i="56"/>
  <c r="T1754" i="56"/>
  <c r="AA1752" i="56"/>
  <c r="X1752" i="56"/>
  <c r="W1752" i="56"/>
  <c r="Y1745" i="51"/>
  <c r="U1747" i="51"/>
  <c r="T1748" i="51"/>
  <c r="X1746" i="51"/>
  <c r="AA1746" i="51"/>
  <c r="W1746" i="51"/>
  <c r="Y1752" i="56" l="1"/>
  <c r="AA1753" i="56"/>
  <c r="W1753" i="56"/>
  <c r="X1753" i="56"/>
  <c r="U1754" i="56"/>
  <c r="T1755" i="56"/>
  <c r="Y1746" i="51"/>
  <c r="U1748" i="51"/>
  <c r="T1749" i="51"/>
  <c r="AA1747" i="51"/>
  <c r="X1747" i="51"/>
  <c r="W1747" i="51"/>
  <c r="AA1754" i="56" l="1"/>
  <c r="W1754" i="56"/>
  <c r="X1754" i="56"/>
  <c r="Y1753" i="56"/>
  <c r="U1755" i="56"/>
  <c r="T1756" i="56"/>
  <c r="Y1747" i="51"/>
  <c r="AA1748" i="51"/>
  <c r="X1748" i="51"/>
  <c r="W1748" i="51"/>
  <c r="T1750" i="51"/>
  <c r="U1749" i="51"/>
  <c r="AA1755" i="56" l="1"/>
  <c r="W1755" i="56"/>
  <c r="X1755" i="56"/>
  <c r="U1756" i="56"/>
  <c r="T1757" i="56"/>
  <c r="Y1754" i="56"/>
  <c r="AA1749" i="51"/>
  <c r="W1749" i="51"/>
  <c r="X1749" i="51"/>
  <c r="Y1748" i="51"/>
  <c r="T1751" i="51"/>
  <c r="U1750" i="51"/>
  <c r="AA1756" i="56" l="1"/>
  <c r="X1756" i="56"/>
  <c r="W1756" i="56"/>
  <c r="Y1755" i="56"/>
  <c r="U1757" i="56"/>
  <c r="T1758" i="56"/>
  <c r="Y1749" i="51"/>
  <c r="AA1750" i="51"/>
  <c r="W1750" i="51"/>
  <c r="X1750" i="51"/>
  <c r="U1751" i="51"/>
  <c r="T1752" i="51"/>
  <c r="Y1756" i="56" l="1"/>
  <c r="U1758" i="56"/>
  <c r="T1759" i="56"/>
  <c r="AA1757" i="56"/>
  <c r="W1757" i="56"/>
  <c r="X1757" i="56"/>
  <c r="Y1750" i="51"/>
  <c r="T1753" i="51"/>
  <c r="U1752" i="51"/>
  <c r="W1751" i="51"/>
  <c r="AA1751" i="51"/>
  <c r="X1751" i="51"/>
  <c r="Y1757" i="56" l="1"/>
  <c r="U1759" i="56"/>
  <c r="T1760" i="56"/>
  <c r="AA1758" i="56"/>
  <c r="W1758" i="56"/>
  <c r="X1758" i="56"/>
  <c r="Y1751" i="51"/>
  <c r="W1752" i="51"/>
  <c r="AA1752" i="51"/>
  <c r="X1752" i="51"/>
  <c r="U1753" i="51"/>
  <c r="T1754" i="51"/>
  <c r="Y1758" i="56" l="1"/>
  <c r="U1760" i="56"/>
  <c r="T1761" i="56"/>
  <c r="AA1759" i="56"/>
  <c r="W1759" i="56"/>
  <c r="X1759" i="56"/>
  <c r="Y1752" i="51"/>
  <c r="W1753" i="51"/>
  <c r="X1753" i="51"/>
  <c r="AA1753" i="51"/>
  <c r="T1755" i="51"/>
  <c r="U1754" i="51"/>
  <c r="AA1760" i="56" l="1"/>
  <c r="X1760" i="56"/>
  <c r="W1760" i="56"/>
  <c r="Y1759" i="56"/>
  <c r="U1761" i="56"/>
  <c r="T1762" i="56"/>
  <c r="Y1753" i="51"/>
  <c r="AA1754" i="51"/>
  <c r="W1754" i="51"/>
  <c r="X1754" i="51"/>
  <c r="T1756" i="51"/>
  <c r="U1755" i="51"/>
  <c r="Y1760" i="56" l="1"/>
  <c r="U1762" i="56"/>
  <c r="T1763" i="56"/>
  <c r="AA1761" i="56"/>
  <c r="W1761" i="56"/>
  <c r="X1761" i="56"/>
  <c r="Y1754" i="51"/>
  <c r="AA1755" i="51"/>
  <c r="W1755" i="51"/>
  <c r="X1755" i="51"/>
  <c r="U1756" i="51"/>
  <c r="T1757" i="51"/>
  <c r="Y1761" i="56" l="1"/>
  <c r="U1763" i="56"/>
  <c r="T1764" i="56"/>
  <c r="AA1762" i="56"/>
  <c r="W1762" i="56"/>
  <c r="X1762" i="56"/>
  <c r="Y1755" i="51"/>
  <c r="U1757" i="51"/>
  <c r="T1758" i="51"/>
  <c r="W1756" i="51"/>
  <c r="X1756" i="51"/>
  <c r="AA1756" i="51"/>
  <c r="Y1762" i="56" l="1"/>
  <c r="U1764" i="56"/>
  <c r="T1765" i="56"/>
  <c r="AA1763" i="56"/>
  <c r="W1763" i="56"/>
  <c r="X1763" i="56"/>
  <c r="Y1756" i="51"/>
  <c r="U1758" i="51"/>
  <c r="T1759" i="51"/>
  <c r="W1757" i="51"/>
  <c r="X1757" i="51"/>
  <c r="AA1757" i="51"/>
  <c r="Y1763" i="56" l="1"/>
  <c r="U1765" i="56"/>
  <c r="T1766" i="56"/>
  <c r="AA1764" i="56"/>
  <c r="X1764" i="56"/>
  <c r="W1764" i="56"/>
  <c r="Y1757" i="51"/>
  <c r="U1759" i="51"/>
  <c r="T1760" i="51"/>
  <c r="W1758" i="51"/>
  <c r="X1758" i="51"/>
  <c r="AA1758" i="51"/>
  <c r="U1766" i="56" l="1"/>
  <c r="T1767" i="56"/>
  <c r="Y1764" i="56"/>
  <c r="AA1765" i="56"/>
  <c r="W1765" i="56"/>
  <c r="X1765" i="56"/>
  <c r="Y1758" i="51"/>
  <c r="T1761" i="51"/>
  <c r="U1760" i="51"/>
  <c r="W1759" i="51"/>
  <c r="X1759" i="51"/>
  <c r="AA1759" i="51"/>
  <c r="Y1765" i="56" l="1"/>
  <c r="U1767" i="56"/>
  <c r="T1768" i="56"/>
  <c r="AA1766" i="56"/>
  <c r="W1766" i="56"/>
  <c r="X1766" i="56"/>
  <c r="Y1759" i="51"/>
  <c r="W1760" i="51"/>
  <c r="AA1760" i="51"/>
  <c r="X1760" i="51"/>
  <c r="U1761" i="51"/>
  <c r="T1762" i="51"/>
  <c r="Y1766" i="56" l="1"/>
  <c r="U1768" i="56"/>
  <c r="T1769" i="56"/>
  <c r="AA1767" i="56"/>
  <c r="W1767" i="56"/>
  <c r="X1767" i="56"/>
  <c r="Y1760" i="51"/>
  <c r="W1761" i="51"/>
  <c r="X1761" i="51"/>
  <c r="AA1761" i="51"/>
  <c r="U1762" i="51"/>
  <c r="T1763" i="51"/>
  <c r="AA1768" i="56" l="1"/>
  <c r="X1768" i="56"/>
  <c r="W1768" i="56"/>
  <c r="Y1767" i="56"/>
  <c r="U1769" i="56"/>
  <c r="T1770" i="56"/>
  <c r="Y1761" i="51"/>
  <c r="T1764" i="51"/>
  <c r="U1763" i="51"/>
  <c r="W1762" i="51"/>
  <c r="X1762" i="51"/>
  <c r="AA1762" i="51"/>
  <c r="Y1768" i="56" l="1"/>
  <c r="AA1769" i="56"/>
  <c r="W1769" i="56"/>
  <c r="X1769" i="56"/>
  <c r="U1770" i="56"/>
  <c r="T1771" i="56"/>
  <c r="Y1762" i="51"/>
  <c r="AA1763" i="51"/>
  <c r="X1763" i="51"/>
  <c r="W1763" i="51"/>
  <c r="T1765" i="51"/>
  <c r="U1764" i="51"/>
  <c r="AA1770" i="56" l="1"/>
  <c r="W1770" i="56"/>
  <c r="X1770" i="56"/>
  <c r="Y1769" i="56"/>
  <c r="U1771" i="56"/>
  <c r="T1772" i="56"/>
  <c r="Y1763" i="51"/>
  <c r="T1766" i="51"/>
  <c r="U1765" i="51"/>
  <c r="X1764" i="51"/>
  <c r="AA1764" i="51"/>
  <c r="W1764" i="51"/>
  <c r="Y1770" i="56" l="1"/>
  <c r="U1772" i="56"/>
  <c r="T1773" i="56"/>
  <c r="AA1771" i="56"/>
  <c r="W1771" i="56"/>
  <c r="X1771" i="56"/>
  <c r="Y1764" i="51"/>
  <c r="AA1765" i="51"/>
  <c r="W1765" i="51"/>
  <c r="X1765" i="51"/>
  <c r="U1766" i="51"/>
  <c r="T1767" i="51"/>
  <c r="Y1771" i="56" l="1"/>
  <c r="U1773" i="56"/>
  <c r="T1774" i="56"/>
  <c r="AA1772" i="56"/>
  <c r="X1772" i="56"/>
  <c r="W1772" i="56"/>
  <c r="Y1765" i="51"/>
  <c r="T1768" i="51"/>
  <c r="U1767" i="51"/>
  <c r="X1766" i="51"/>
  <c r="W1766" i="51"/>
  <c r="AA1766" i="51"/>
  <c r="Y1772" i="56" l="1"/>
  <c r="U1774" i="56"/>
  <c r="T1775" i="56"/>
  <c r="AA1773" i="56"/>
  <c r="W1773" i="56"/>
  <c r="X1773" i="56"/>
  <c r="Y1766" i="51"/>
  <c r="W1767" i="51"/>
  <c r="X1767" i="51"/>
  <c r="AA1767" i="51"/>
  <c r="U1768" i="51"/>
  <c r="T1769" i="51"/>
  <c r="Y1773" i="56" l="1"/>
  <c r="U1775" i="56"/>
  <c r="T1776" i="56"/>
  <c r="AA1774" i="56"/>
  <c r="W1774" i="56"/>
  <c r="X1774" i="56"/>
  <c r="Y1767" i="51"/>
  <c r="X1768" i="51"/>
  <c r="AA1768" i="51"/>
  <c r="W1768" i="51"/>
  <c r="T1770" i="51"/>
  <c r="U1769" i="51"/>
  <c r="Y1774" i="56" l="1"/>
  <c r="U1776" i="56"/>
  <c r="T1777" i="56"/>
  <c r="AA1775" i="56"/>
  <c r="W1775" i="56"/>
  <c r="X1775" i="56"/>
  <c r="Y1768" i="51"/>
  <c r="AA1769" i="51"/>
  <c r="W1769" i="51"/>
  <c r="X1769" i="51"/>
  <c r="U1770" i="51"/>
  <c r="T1771" i="51"/>
  <c r="Y1775" i="56" l="1"/>
  <c r="U1777" i="56"/>
  <c r="T1778" i="56"/>
  <c r="AA1776" i="56"/>
  <c r="X1776" i="56"/>
  <c r="W1776" i="56"/>
  <c r="Y1769" i="51"/>
  <c r="U1771" i="51"/>
  <c r="T1772" i="51"/>
  <c r="AA1770" i="51"/>
  <c r="W1770" i="51"/>
  <c r="X1770" i="51"/>
  <c r="Y1776" i="56" l="1"/>
  <c r="U1778" i="56"/>
  <c r="T1779" i="56"/>
  <c r="AA1777" i="56"/>
  <c r="W1777" i="56"/>
  <c r="X1777" i="56"/>
  <c r="Y1770" i="51"/>
  <c r="U1772" i="51"/>
  <c r="T1773" i="51"/>
  <c r="W1771" i="51"/>
  <c r="AA1771" i="51"/>
  <c r="X1771" i="51"/>
  <c r="Y1777" i="56" l="1"/>
  <c r="U1779" i="56"/>
  <c r="T1780" i="56"/>
  <c r="AA1778" i="56"/>
  <c r="W1778" i="56"/>
  <c r="X1778" i="56"/>
  <c r="Y1771" i="51"/>
  <c r="AA1772" i="51"/>
  <c r="X1772" i="51"/>
  <c r="W1772" i="51"/>
  <c r="T1774" i="51"/>
  <c r="U1773" i="51"/>
  <c r="Y1778" i="56" l="1"/>
  <c r="U1780" i="56"/>
  <c r="T1781" i="56"/>
  <c r="AA1779" i="56"/>
  <c r="W1779" i="56"/>
  <c r="X1779" i="56"/>
  <c r="Y1772" i="51"/>
  <c r="AA1773" i="51"/>
  <c r="X1773" i="51"/>
  <c r="W1773" i="51"/>
  <c r="U1774" i="51"/>
  <c r="T1775" i="51"/>
  <c r="Y1779" i="56" l="1"/>
  <c r="U1781" i="56"/>
  <c r="T1782" i="56"/>
  <c r="AA1780" i="56"/>
  <c r="X1780" i="56"/>
  <c r="W1780" i="56"/>
  <c r="Y1773" i="51"/>
  <c r="U1775" i="51"/>
  <c r="T1776" i="51"/>
  <c r="W1774" i="51"/>
  <c r="AA1774" i="51"/>
  <c r="X1774" i="51"/>
  <c r="Y1780" i="56" l="1"/>
  <c r="U1782" i="56"/>
  <c r="T1783" i="56"/>
  <c r="AA1781" i="56"/>
  <c r="W1781" i="56"/>
  <c r="X1781" i="56"/>
  <c r="Y1774" i="51"/>
  <c r="U1776" i="51"/>
  <c r="T1777" i="51"/>
  <c r="AA1775" i="51"/>
  <c r="W1775" i="51"/>
  <c r="X1775" i="51"/>
  <c r="Y1781" i="56" l="1"/>
  <c r="U1783" i="56"/>
  <c r="T1784" i="56"/>
  <c r="AA1782" i="56"/>
  <c r="W1782" i="56"/>
  <c r="X1782" i="56"/>
  <c r="U1777" i="51"/>
  <c r="T1778" i="51"/>
  <c r="W1776" i="51"/>
  <c r="AA1776" i="51"/>
  <c r="X1776" i="51"/>
  <c r="Y1775" i="51"/>
  <c r="Y1782" i="56" l="1"/>
  <c r="U1784" i="56"/>
  <c r="T1785" i="56"/>
  <c r="AA1783" i="56"/>
  <c r="W1783" i="56"/>
  <c r="X1783" i="56"/>
  <c r="Y1776" i="51"/>
  <c r="AA1777" i="51"/>
  <c r="W1777" i="51"/>
  <c r="X1777" i="51"/>
  <c r="U1778" i="51"/>
  <c r="T1779" i="51"/>
  <c r="Y1783" i="56" l="1"/>
  <c r="U1785" i="56"/>
  <c r="T1786" i="56"/>
  <c r="AA1784" i="56"/>
  <c r="X1784" i="56"/>
  <c r="W1784" i="56"/>
  <c r="Y1777" i="51"/>
  <c r="U1779" i="51"/>
  <c r="T1780" i="51"/>
  <c r="AA1778" i="51"/>
  <c r="W1778" i="51"/>
  <c r="X1778" i="51"/>
  <c r="Y1784" i="56" l="1"/>
  <c r="U1786" i="56"/>
  <c r="T1787" i="56"/>
  <c r="AA1785" i="56"/>
  <c r="W1785" i="56"/>
  <c r="X1785" i="56"/>
  <c r="Y1778" i="51"/>
  <c r="T1781" i="51"/>
  <c r="U1780" i="51"/>
  <c r="AA1779" i="51"/>
  <c r="W1779" i="51"/>
  <c r="X1779" i="51"/>
  <c r="Y1785" i="56" l="1"/>
  <c r="U1787" i="56"/>
  <c r="T1788" i="56"/>
  <c r="AA1786" i="56"/>
  <c r="W1786" i="56"/>
  <c r="X1786" i="56"/>
  <c r="Y1779" i="51"/>
  <c r="X1780" i="51"/>
  <c r="W1780" i="51"/>
  <c r="AA1780" i="51"/>
  <c r="U1781" i="51"/>
  <c r="T1782" i="51"/>
  <c r="Y1786" i="56" l="1"/>
  <c r="U1788" i="56"/>
  <c r="T1789" i="56"/>
  <c r="AA1787" i="56"/>
  <c r="W1787" i="56"/>
  <c r="X1787" i="56"/>
  <c r="Y1780" i="51"/>
  <c r="U1782" i="51"/>
  <c r="T1783" i="51"/>
  <c r="X1781" i="51"/>
  <c r="AA1781" i="51"/>
  <c r="W1781" i="51"/>
  <c r="Y1787" i="56" l="1"/>
  <c r="U1789" i="56"/>
  <c r="T1790" i="56"/>
  <c r="AA1788" i="56"/>
  <c r="X1788" i="56"/>
  <c r="W1788" i="56"/>
  <c r="Y1781" i="51"/>
  <c r="U1783" i="51"/>
  <c r="T1784" i="51"/>
  <c r="X1782" i="51"/>
  <c r="AA1782" i="51"/>
  <c r="W1782" i="51"/>
  <c r="Y1788" i="56" l="1"/>
  <c r="U1790" i="56"/>
  <c r="T1791" i="56"/>
  <c r="AA1789" i="56"/>
  <c r="W1789" i="56"/>
  <c r="X1789" i="56"/>
  <c r="Y1782" i="51"/>
  <c r="U1784" i="51"/>
  <c r="T1785" i="51"/>
  <c r="W1783" i="51"/>
  <c r="X1783" i="51"/>
  <c r="AA1783" i="51"/>
  <c r="Y1789" i="56" l="1"/>
  <c r="U1791" i="56"/>
  <c r="T1792" i="56"/>
  <c r="AA1790" i="56"/>
  <c r="W1790" i="56"/>
  <c r="X1790" i="56"/>
  <c r="Y1783" i="51"/>
  <c r="T1786" i="51"/>
  <c r="U1785" i="51"/>
  <c r="AA1784" i="51"/>
  <c r="X1784" i="51"/>
  <c r="W1784" i="51"/>
  <c r="Y1790" i="56" l="1"/>
  <c r="U1792" i="56"/>
  <c r="T1793" i="56"/>
  <c r="AA1791" i="56"/>
  <c r="W1791" i="56"/>
  <c r="X1791" i="56"/>
  <c r="Y1784" i="51"/>
  <c r="W1785" i="51"/>
  <c r="X1785" i="51"/>
  <c r="AA1785" i="51"/>
  <c r="U1786" i="51"/>
  <c r="T1787" i="51"/>
  <c r="Y1791" i="56" l="1"/>
  <c r="U1793" i="56"/>
  <c r="T1794" i="56"/>
  <c r="AA1792" i="56"/>
  <c r="X1792" i="56"/>
  <c r="W1792" i="56"/>
  <c r="Y1785" i="51"/>
  <c r="AA1786" i="51"/>
  <c r="W1786" i="51"/>
  <c r="X1786" i="51"/>
  <c r="T1788" i="51"/>
  <c r="U1787" i="51"/>
  <c r="U1794" i="56" l="1"/>
  <c r="T1795" i="56"/>
  <c r="Y1792" i="56"/>
  <c r="AA1793" i="56"/>
  <c r="W1793" i="56"/>
  <c r="X1793" i="56"/>
  <c r="Y1786" i="51"/>
  <c r="W1787" i="51"/>
  <c r="X1787" i="51"/>
  <c r="AA1787" i="51"/>
  <c r="T1789" i="51"/>
  <c r="U1788" i="51"/>
  <c r="Y1793" i="56" l="1"/>
  <c r="U1795" i="56"/>
  <c r="T1796" i="56"/>
  <c r="AA1794" i="56"/>
  <c r="W1794" i="56"/>
  <c r="X1794" i="56"/>
  <c r="Y1787" i="51"/>
  <c r="W1788" i="51"/>
  <c r="X1788" i="51"/>
  <c r="AA1788" i="51"/>
  <c r="T1790" i="51"/>
  <c r="U1789" i="51"/>
  <c r="Y1794" i="56" l="1"/>
  <c r="U1796" i="56"/>
  <c r="T1797" i="56"/>
  <c r="AA1795" i="56"/>
  <c r="W1795" i="56"/>
  <c r="X1795" i="56"/>
  <c r="Y1788" i="51"/>
  <c r="U1790" i="51"/>
  <c r="T1791" i="51"/>
  <c r="W1789" i="51"/>
  <c r="X1789" i="51"/>
  <c r="AA1789" i="51"/>
  <c r="Y1795" i="56" l="1"/>
  <c r="U1797" i="56"/>
  <c r="T1798" i="56"/>
  <c r="AA1796" i="56"/>
  <c r="X1796" i="56"/>
  <c r="W1796" i="56"/>
  <c r="Y1789" i="51"/>
  <c r="U1791" i="51"/>
  <c r="T1792" i="51"/>
  <c r="W1790" i="51"/>
  <c r="X1790" i="51"/>
  <c r="AA1790" i="51"/>
  <c r="Y1796" i="56" l="1"/>
  <c r="U1798" i="56"/>
  <c r="T1799" i="56"/>
  <c r="AA1797" i="56"/>
  <c r="W1797" i="56"/>
  <c r="X1797" i="56"/>
  <c r="Y1790" i="51"/>
  <c r="U1792" i="51"/>
  <c r="T1793" i="51"/>
  <c r="X1791" i="51"/>
  <c r="AA1791" i="51"/>
  <c r="W1791" i="51"/>
  <c r="Y1797" i="56" l="1"/>
  <c r="U1799" i="56"/>
  <c r="T1800" i="56"/>
  <c r="AA1798" i="56"/>
  <c r="W1798" i="56"/>
  <c r="X1798" i="56"/>
  <c r="Y1791" i="51"/>
  <c r="T1794" i="51"/>
  <c r="U1793" i="51"/>
  <c r="W1792" i="51"/>
  <c r="AA1792" i="51"/>
  <c r="X1792" i="51"/>
  <c r="Y1798" i="56" l="1"/>
  <c r="U1800" i="56"/>
  <c r="T1801" i="56"/>
  <c r="AA1799" i="56"/>
  <c r="W1799" i="56"/>
  <c r="X1799" i="56"/>
  <c r="Y1792" i="51"/>
  <c r="W1793" i="51"/>
  <c r="X1793" i="51"/>
  <c r="AA1793" i="51"/>
  <c r="U1794" i="51"/>
  <c r="T1795" i="51"/>
  <c r="Y1799" i="56" l="1"/>
  <c r="U1801" i="56"/>
  <c r="T1802" i="56"/>
  <c r="AA1800" i="56"/>
  <c r="X1800" i="56"/>
  <c r="W1800" i="56"/>
  <c r="Y1793" i="51"/>
  <c r="X1794" i="51"/>
  <c r="AA1794" i="51"/>
  <c r="W1794" i="51"/>
  <c r="U1795" i="51"/>
  <c r="T1796" i="51"/>
  <c r="U1802" i="56" l="1"/>
  <c r="T1803" i="56"/>
  <c r="Y1800" i="56"/>
  <c r="AA1801" i="56"/>
  <c r="W1801" i="56"/>
  <c r="X1801" i="56"/>
  <c r="Y1794" i="51"/>
  <c r="T1797" i="51"/>
  <c r="U1796" i="51"/>
  <c r="AA1795" i="51"/>
  <c r="X1795" i="51"/>
  <c r="W1795" i="51"/>
  <c r="U1803" i="56" l="1"/>
  <c r="T1804" i="56"/>
  <c r="Y1801" i="56"/>
  <c r="AA1802" i="56"/>
  <c r="W1802" i="56"/>
  <c r="X1802" i="56"/>
  <c r="Y1795" i="51"/>
  <c r="T1798" i="51"/>
  <c r="U1797" i="51"/>
  <c r="AA1796" i="51"/>
  <c r="W1796" i="51"/>
  <c r="X1796" i="51"/>
  <c r="Y1802" i="56" l="1"/>
  <c r="U1804" i="56"/>
  <c r="T1805" i="56"/>
  <c r="AA1803" i="56"/>
  <c r="W1803" i="56"/>
  <c r="X1803" i="56"/>
  <c r="Y1796" i="51"/>
  <c r="X1797" i="51"/>
  <c r="W1797" i="51"/>
  <c r="AA1797" i="51"/>
  <c r="U1798" i="51"/>
  <c r="T1799" i="51"/>
  <c r="Y1803" i="56" l="1"/>
  <c r="U1805" i="56"/>
  <c r="T1806" i="56"/>
  <c r="AA1804" i="56"/>
  <c r="X1804" i="56"/>
  <c r="W1804" i="56"/>
  <c r="Y1797" i="51"/>
  <c r="U1799" i="51"/>
  <c r="T1800" i="51"/>
  <c r="AA1798" i="51"/>
  <c r="X1798" i="51"/>
  <c r="W1798" i="51"/>
  <c r="U1806" i="56" l="1"/>
  <c r="T1807" i="56"/>
  <c r="Y1804" i="56"/>
  <c r="AA1805" i="56"/>
  <c r="W1805" i="56"/>
  <c r="X1805" i="56"/>
  <c r="Y1798" i="51"/>
  <c r="T1801" i="51"/>
  <c r="U1800" i="51"/>
  <c r="AA1799" i="51"/>
  <c r="W1799" i="51"/>
  <c r="X1799" i="51"/>
  <c r="U1807" i="56" l="1"/>
  <c r="T1808" i="56"/>
  <c r="Y1805" i="56"/>
  <c r="AA1806" i="56"/>
  <c r="W1806" i="56"/>
  <c r="X1806" i="56"/>
  <c r="Y1799" i="51"/>
  <c r="AA1800" i="51"/>
  <c r="W1800" i="51"/>
  <c r="X1800" i="51"/>
  <c r="U1801" i="51"/>
  <c r="T1802" i="51"/>
  <c r="U1808" i="56" l="1"/>
  <c r="T1809" i="56"/>
  <c r="Y1806" i="56"/>
  <c r="AA1807" i="56"/>
  <c r="W1807" i="56"/>
  <c r="X1807" i="56"/>
  <c r="Y1800" i="51"/>
  <c r="U1802" i="51"/>
  <c r="T1803" i="51"/>
  <c r="AA1801" i="51"/>
  <c r="W1801" i="51"/>
  <c r="X1801" i="51"/>
  <c r="U1809" i="56" l="1"/>
  <c r="T1810" i="56"/>
  <c r="Y1807" i="56"/>
  <c r="AA1808" i="56"/>
  <c r="X1808" i="56"/>
  <c r="W1808" i="56"/>
  <c r="Y1801" i="51"/>
  <c r="T1804" i="51"/>
  <c r="U1803" i="51"/>
  <c r="AA1802" i="51"/>
  <c r="W1802" i="51"/>
  <c r="X1802" i="51"/>
  <c r="Y1808" i="56" l="1"/>
  <c r="U1810" i="56"/>
  <c r="T1811" i="56"/>
  <c r="AA1809" i="56"/>
  <c r="W1809" i="56"/>
  <c r="X1809" i="56"/>
  <c r="Y1802" i="51"/>
  <c r="X1803" i="51"/>
  <c r="W1803" i="51"/>
  <c r="AA1803" i="51"/>
  <c r="T1805" i="51"/>
  <c r="U1804" i="51"/>
  <c r="Y1809" i="56" l="1"/>
  <c r="U1811" i="56"/>
  <c r="T1812" i="56"/>
  <c r="AA1810" i="56"/>
  <c r="W1810" i="56"/>
  <c r="X1810" i="56"/>
  <c r="Y1803" i="51"/>
  <c r="AA1804" i="51"/>
  <c r="W1804" i="51"/>
  <c r="X1804" i="51"/>
  <c r="T1806" i="51"/>
  <c r="U1805" i="51"/>
  <c r="Y1810" i="56" l="1"/>
  <c r="U1812" i="56"/>
  <c r="T1813" i="56"/>
  <c r="AA1811" i="56"/>
  <c r="W1811" i="56"/>
  <c r="X1811" i="56"/>
  <c r="Y1804" i="51"/>
  <c r="W1805" i="51"/>
  <c r="AA1805" i="51"/>
  <c r="X1805" i="51"/>
  <c r="T1807" i="51"/>
  <c r="U1806" i="51"/>
  <c r="Y1811" i="56" l="1"/>
  <c r="U1813" i="56"/>
  <c r="T1814" i="56"/>
  <c r="AA1812" i="56"/>
  <c r="X1812" i="56"/>
  <c r="W1812" i="56"/>
  <c r="Y1805" i="51"/>
  <c r="AA1806" i="51"/>
  <c r="X1806" i="51"/>
  <c r="W1806" i="51"/>
  <c r="U1807" i="51"/>
  <c r="T1808" i="51"/>
  <c r="Y1812" i="56" l="1"/>
  <c r="AA1813" i="56"/>
  <c r="W1813" i="56"/>
  <c r="X1813" i="56"/>
  <c r="U1814" i="56"/>
  <c r="T1815" i="56"/>
  <c r="Y1806" i="51"/>
  <c r="AA1807" i="51"/>
  <c r="W1807" i="51"/>
  <c r="X1807" i="51"/>
  <c r="T1809" i="51"/>
  <c r="U1808" i="51"/>
  <c r="Y1813" i="56" l="1"/>
  <c r="AA1814" i="56"/>
  <c r="W1814" i="56"/>
  <c r="X1814" i="56"/>
  <c r="U1815" i="56"/>
  <c r="T1816" i="56"/>
  <c r="Y1807" i="51"/>
  <c r="AA1808" i="51"/>
  <c r="X1808" i="51"/>
  <c r="W1808" i="51"/>
  <c r="U1809" i="51"/>
  <c r="T1810" i="51"/>
  <c r="AA1815" i="56" l="1"/>
  <c r="W1815" i="56"/>
  <c r="X1815" i="56"/>
  <c r="Y1814" i="56"/>
  <c r="U1816" i="56"/>
  <c r="T1817" i="56"/>
  <c r="Y1808" i="51"/>
  <c r="U1810" i="51"/>
  <c r="T1811" i="51"/>
  <c r="AA1809" i="51"/>
  <c r="W1809" i="51"/>
  <c r="X1809" i="51"/>
  <c r="Y1815" i="56" l="1"/>
  <c r="U1817" i="56"/>
  <c r="T1818" i="56"/>
  <c r="AA1816" i="56"/>
  <c r="X1816" i="56"/>
  <c r="W1816" i="56"/>
  <c r="Y1809" i="51"/>
  <c r="U1811" i="51"/>
  <c r="T1812" i="51"/>
  <c r="W1810" i="51"/>
  <c r="X1810" i="51"/>
  <c r="AA1810" i="51"/>
  <c r="U1818" i="56" l="1"/>
  <c r="T1819" i="56"/>
  <c r="Y1816" i="56"/>
  <c r="AA1817" i="56"/>
  <c r="W1817" i="56"/>
  <c r="X1817" i="56"/>
  <c r="Y1810" i="51"/>
  <c r="AA1811" i="51"/>
  <c r="X1811" i="51"/>
  <c r="W1811" i="51"/>
  <c r="T1813" i="51"/>
  <c r="U1812" i="51"/>
  <c r="Y1817" i="56" l="1"/>
  <c r="AA1818" i="56"/>
  <c r="W1818" i="56"/>
  <c r="X1818" i="56"/>
  <c r="U1819" i="56"/>
  <c r="T1820" i="56"/>
  <c r="Y1811" i="51"/>
  <c r="W1812" i="51"/>
  <c r="AA1812" i="51"/>
  <c r="X1812" i="51"/>
  <c r="T1814" i="51"/>
  <c r="U1813" i="51"/>
  <c r="AA1819" i="56" l="1"/>
  <c r="W1819" i="56"/>
  <c r="X1819" i="56"/>
  <c r="Y1818" i="56"/>
  <c r="U1820" i="56"/>
  <c r="T1821" i="56"/>
  <c r="Y1812" i="51"/>
  <c r="X1813" i="51"/>
  <c r="AA1813" i="51"/>
  <c r="W1813" i="51"/>
  <c r="U1814" i="51"/>
  <c r="T1815" i="51"/>
  <c r="Y1819" i="56" l="1"/>
  <c r="U1821" i="56"/>
  <c r="T1822" i="56"/>
  <c r="AA1820" i="56"/>
  <c r="X1820" i="56"/>
  <c r="W1820" i="56"/>
  <c r="Y1813" i="51"/>
  <c r="U1815" i="51"/>
  <c r="T1816" i="51"/>
  <c r="W1814" i="51"/>
  <c r="X1814" i="51"/>
  <c r="AA1814" i="51"/>
  <c r="U1822" i="56" l="1"/>
  <c r="T1823" i="56"/>
  <c r="Y1820" i="56"/>
  <c r="AA1821" i="56"/>
  <c r="W1821" i="56"/>
  <c r="X1821" i="56"/>
  <c r="Y1814" i="51"/>
  <c r="U1816" i="51"/>
  <c r="T1817" i="51"/>
  <c r="X1815" i="51"/>
  <c r="AA1815" i="51"/>
  <c r="W1815" i="51"/>
  <c r="U1823" i="56" l="1"/>
  <c r="T1824" i="56"/>
  <c r="Y1821" i="56"/>
  <c r="AA1822" i="56"/>
  <c r="W1822" i="56"/>
  <c r="X1822" i="56"/>
  <c r="U1817" i="51"/>
  <c r="T1818" i="51"/>
  <c r="Y1815" i="51"/>
  <c r="AA1816" i="51"/>
  <c r="X1816" i="51"/>
  <c r="W1816" i="51"/>
  <c r="U1824" i="56" l="1"/>
  <c r="T1825" i="56"/>
  <c r="Y1822" i="56"/>
  <c r="AA1823" i="56"/>
  <c r="W1823" i="56"/>
  <c r="X1823" i="56"/>
  <c r="Y1816" i="51"/>
  <c r="U1818" i="51"/>
  <c r="T1819" i="51"/>
  <c r="X1817" i="51"/>
  <c r="W1817" i="51"/>
  <c r="AA1817" i="51"/>
  <c r="U1825" i="56" l="1"/>
  <c r="T1826" i="56"/>
  <c r="Y1823" i="56"/>
  <c r="AA1824" i="56"/>
  <c r="X1824" i="56"/>
  <c r="W1824" i="56"/>
  <c r="Y1817" i="51"/>
  <c r="U1819" i="51"/>
  <c r="T1820" i="51"/>
  <c r="AA1818" i="51"/>
  <c r="W1818" i="51"/>
  <c r="X1818" i="51"/>
  <c r="Y1824" i="56" l="1"/>
  <c r="U1826" i="56"/>
  <c r="T1827" i="56"/>
  <c r="AA1825" i="56"/>
  <c r="W1825" i="56"/>
  <c r="X1825" i="56"/>
  <c r="Y1818" i="51"/>
  <c r="X1819" i="51"/>
  <c r="W1819" i="51"/>
  <c r="AA1819" i="51"/>
  <c r="T1821" i="51"/>
  <c r="U1820" i="51"/>
  <c r="Y1825" i="56" l="1"/>
  <c r="U1827" i="56"/>
  <c r="T1828" i="56"/>
  <c r="AA1826" i="56"/>
  <c r="W1826" i="56"/>
  <c r="X1826" i="56"/>
  <c r="Y1819" i="51"/>
  <c r="X1820" i="51"/>
  <c r="AA1820" i="51"/>
  <c r="W1820" i="51"/>
  <c r="T1822" i="51"/>
  <c r="U1821" i="51"/>
  <c r="Y1826" i="56" l="1"/>
  <c r="U1828" i="56"/>
  <c r="T1829" i="56"/>
  <c r="AA1827" i="56"/>
  <c r="W1827" i="56"/>
  <c r="X1827" i="56"/>
  <c r="Y1820" i="51"/>
  <c r="W1821" i="51"/>
  <c r="AA1821" i="51"/>
  <c r="X1821" i="51"/>
  <c r="U1822" i="51"/>
  <c r="T1823" i="51"/>
  <c r="Y1827" i="56" l="1"/>
  <c r="U1829" i="56"/>
  <c r="T1830" i="56"/>
  <c r="AA1828" i="56"/>
  <c r="X1828" i="56"/>
  <c r="W1828" i="56"/>
  <c r="Y1821" i="51"/>
  <c r="U1823" i="51"/>
  <c r="T1824" i="51"/>
  <c r="AA1822" i="51"/>
  <c r="W1822" i="51"/>
  <c r="X1822" i="51"/>
  <c r="Y1828" i="56" l="1"/>
  <c r="U1830" i="56"/>
  <c r="T1831" i="56"/>
  <c r="AA1829" i="56"/>
  <c r="W1829" i="56"/>
  <c r="X1829" i="56"/>
  <c r="Y1822" i="51"/>
  <c r="T1825" i="51"/>
  <c r="U1824" i="51"/>
  <c r="W1823" i="51"/>
  <c r="X1823" i="51"/>
  <c r="AA1823" i="51"/>
  <c r="Y1829" i="56" l="1"/>
  <c r="U1831" i="56"/>
  <c r="T1832" i="56"/>
  <c r="AA1830" i="56"/>
  <c r="W1830" i="56"/>
  <c r="X1830" i="56"/>
  <c r="Y1823" i="51"/>
  <c r="AA1824" i="51"/>
  <c r="X1824" i="51"/>
  <c r="W1824" i="51"/>
  <c r="T1826" i="51"/>
  <c r="U1825" i="51"/>
  <c r="Y1830" i="56" l="1"/>
  <c r="AA1831" i="56"/>
  <c r="W1831" i="56"/>
  <c r="X1831" i="56"/>
  <c r="U1832" i="56"/>
  <c r="T1833" i="56"/>
  <c r="Y1824" i="51"/>
  <c r="U1826" i="51"/>
  <c r="T1827" i="51"/>
  <c r="W1825" i="51"/>
  <c r="X1825" i="51"/>
  <c r="AA1825" i="51"/>
  <c r="Y1831" i="56" l="1"/>
  <c r="AA1832" i="56"/>
  <c r="X1832" i="56"/>
  <c r="W1832" i="56"/>
  <c r="U1833" i="56"/>
  <c r="T1834" i="56"/>
  <c r="Y1825" i="51"/>
  <c r="U1827" i="51"/>
  <c r="T1828" i="51"/>
  <c r="AA1826" i="51"/>
  <c r="W1826" i="51"/>
  <c r="X1826" i="51"/>
  <c r="Y1832" i="56" l="1"/>
  <c r="AA1833" i="56"/>
  <c r="W1833" i="56"/>
  <c r="X1833" i="56"/>
  <c r="U1834" i="56"/>
  <c r="T1835" i="56"/>
  <c r="Y1826" i="51"/>
  <c r="T1829" i="51"/>
  <c r="U1828" i="51"/>
  <c r="AA1827" i="51"/>
  <c r="X1827" i="51"/>
  <c r="W1827" i="51"/>
  <c r="AA1834" i="56" l="1"/>
  <c r="W1834" i="56"/>
  <c r="X1834" i="56"/>
  <c r="Y1833" i="56"/>
  <c r="U1835" i="56"/>
  <c r="T1836" i="56"/>
  <c r="Y1827" i="51"/>
  <c r="AA1828" i="51"/>
  <c r="W1828" i="51"/>
  <c r="X1828" i="51"/>
  <c r="U1829" i="51"/>
  <c r="T1830" i="51"/>
  <c r="Y1834" i="56" l="1"/>
  <c r="U1836" i="56"/>
  <c r="T1837" i="56"/>
  <c r="AA1835" i="56"/>
  <c r="W1835" i="56"/>
  <c r="X1835" i="56"/>
  <c r="Y1828" i="51"/>
  <c r="U1830" i="51"/>
  <c r="T1831" i="51"/>
  <c r="AA1829" i="51"/>
  <c r="X1829" i="51"/>
  <c r="W1829" i="51"/>
  <c r="Y1835" i="56" l="1"/>
  <c r="U1837" i="56"/>
  <c r="T1838" i="56"/>
  <c r="AA1836" i="56"/>
  <c r="X1836" i="56"/>
  <c r="W1836" i="56"/>
  <c r="Y1829" i="51"/>
  <c r="T1832" i="51"/>
  <c r="U1831" i="51"/>
  <c r="AA1830" i="51"/>
  <c r="X1830" i="51"/>
  <c r="W1830" i="51"/>
  <c r="Y1836" i="56" l="1"/>
  <c r="AA1837" i="56"/>
  <c r="W1837" i="56"/>
  <c r="X1837" i="56"/>
  <c r="U1838" i="56"/>
  <c r="T1839" i="56"/>
  <c r="Y1830" i="51"/>
  <c r="AA1831" i="51"/>
  <c r="W1831" i="51"/>
  <c r="X1831" i="51"/>
  <c r="U1832" i="51"/>
  <c r="T1833" i="51"/>
  <c r="AA1838" i="56" l="1"/>
  <c r="W1838" i="56"/>
  <c r="X1838" i="56"/>
  <c r="Y1837" i="56"/>
  <c r="U1839" i="56"/>
  <c r="T1840" i="56"/>
  <c r="Y1831" i="51"/>
  <c r="T1834" i="51"/>
  <c r="U1833" i="51"/>
  <c r="W1832" i="51"/>
  <c r="X1832" i="51"/>
  <c r="AA1832" i="51"/>
  <c r="AA1839" i="56" l="1"/>
  <c r="W1839" i="56"/>
  <c r="X1839" i="56"/>
  <c r="U1840" i="56"/>
  <c r="T1841" i="56"/>
  <c r="Y1838" i="56"/>
  <c r="Y1832" i="51"/>
  <c r="W1833" i="51"/>
  <c r="X1833" i="51"/>
  <c r="AA1833" i="51"/>
  <c r="T1835" i="51"/>
  <c r="U1834" i="51"/>
  <c r="AA1840" i="56" l="1"/>
  <c r="X1840" i="56"/>
  <c r="W1840" i="56"/>
  <c r="Y1839" i="56"/>
  <c r="U1841" i="56"/>
  <c r="T1842" i="56"/>
  <c r="Y1833" i="51"/>
  <c r="T1836" i="51"/>
  <c r="U1835" i="51"/>
  <c r="AA1834" i="51"/>
  <c r="W1834" i="51"/>
  <c r="X1834" i="51"/>
  <c r="Y1840" i="56" l="1"/>
  <c r="AA1841" i="56"/>
  <c r="W1841" i="56"/>
  <c r="X1841" i="56"/>
  <c r="U1842" i="56"/>
  <c r="T1843" i="56"/>
  <c r="Y1834" i="51"/>
  <c r="X1835" i="51"/>
  <c r="W1835" i="51"/>
  <c r="AA1835" i="51"/>
  <c r="T1837" i="51"/>
  <c r="U1836" i="51"/>
  <c r="AA1842" i="56" l="1"/>
  <c r="W1842" i="56"/>
  <c r="X1842" i="56"/>
  <c r="Y1841" i="56"/>
  <c r="U1843" i="56"/>
  <c r="T1844" i="56"/>
  <c r="Y1835" i="51"/>
  <c r="W1836" i="51"/>
  <c r="X1836" i="51"/>
  <c r="AA1836" i="51"/>
  <c r="T1838" i="51"/>
  <c r="U1837" i="51"/>
  <c r="AA1843" i="56" l="1"/>
  <c r="W1843" i="56"/>
  <c r="X1843" i="56"/>
  <c r="U1844" i="56"/>
  <c r="T1845" i="56"/>
  <c r="Y1842" i="56"/>
  <c r="Y1836" i="51"/>
  <c r="X1837" i="51"/>
  <c r="W1837" i="51"/>
  <c r="AA1837" i="51"/>
  <c r="U1838" i="51"/>
  <c r="T1839" i="51"/>
  <c r="AA1844" i="56" l="1"/>
  <c r="X1844" i="56"/>
  <c r="W1844" i="56"/>
  <c r="Y1843" i="56"/>
  <c r="U1845" i="56"/>
  <c r="T1846" i="56"/>
  <c r="Y1837" i="51"/>
  <c r="AA1838" i="51"/>
  <c r="X1838" i="51"/>
  <c r="W1838" i="51"/>
  <c r="T1840" i="51"/>
  <c r="U1839" i="51"/>
  <c r="Y1844" i="56" l="1"/>
  <c r="AA1845" i="56"/>
  <c r="W1845" i="56"/>
  <c r="X1845" i="56"/>
  <c r="U1846" i="56"/>
  <c r="T1847" i="56"/>
  <c r="Y1838" i="51"/>
  <c r="W1839" i="51"/>
  <c r="X1839" i="51"/>
  <c r="AA1839" i="51"/>
  <c r="U1840" i="51"/>
  <c r="T1841" i="51"/>
  <c r="AA1846" i="56" l="1"/>
  <c r="W1846" i="56"/>
  <c r="X1846" i="56"/>
  <c r="Y1845" i="56"/>
  <c r="U1847" i="56"/>
  <c r="T1848" i="56"/>
  <c r="Y1839" i="51"/>
  <c r="U1841" i="51"/>
  <c r="T1842" i="51"/>
  <c r="X1840" i="51"/>
  <c r="W1840" i="51"/>
  <c r="AA1840" i="51"/>
  <c r="Y1846" i="56" l="1"/>
  <c r="U1848" i="56"/>
  <c r="T1849" i="56"/>
  <c r="AA1847" i="56"/>
  <c r="W1847" i="56"/>
  <c r="X1847" i="56"/>
  <c r="Y1840" i="51"/>
  <c r="U1842" i="51"/>
  <c r="T1843" i="51"/>
  <c r="W1841" i="51"/>
  <c r="X1841" i="51"/>
  <c r="AA1841" i="51"/>
  <c r="Y1847" i="56" l="1"/>
  <c r="U1849" i="56"/>
  <c r="T1850" i="56"/>
  <c r="AA1848" i="56"/>
  <c r="X1848" i="56"/>
  <c r="W1848" i="56"/>
  <c r="Y1841" i="51"/>
  <c r="AA1842" i="51"/>
  <c r="W1842" i="51"/>
  <c r="X1842" i="51"/>
  <c r="T1844" i="51"/>
  <c r="U1843" i="51"/>
  <c r="U1850" i="56" l="1"/>
  <c r="T1851" i="56"/>
  <c r="Y1848" i="56"/>
  <c r="AA1849" i="56"/>
  <c r="W1849" i="56"/>
  <c r="X1849" i="56"/>
  <c r="Y1842" i="51"/>
  <c r="AA1843" i="51"/>
  <c r="X1843" i="51"/>
  <c r="W1843" i="51"/>
  <c r="T1845" i="51"/>
  <c r="U1844" i="51"/>
  <c r="Y1849" i="56" l="1"/>
  <c r="U1851" i="56"/>
  <c r="T1852" i="56"/>
  <c r="AA1850" i="56"/>
  <c r="W1850" i="56"/>
  <c r="X1850" i="56"/>
  <c r="Y1843" i="51"/>
  <c r="X1844" i="51"/>
  <c r="W1844" i="51"/>
  <c r="AA1844" i="51"/>
  <c r="U1845" i="51"/>
  <c r="T1846" i="51"/>
  <c r="Y1850" i="56" l="1"/>
  <c r="U1852" i="56"/>
  <c r="T1853" i="56"/>
  <c r="AA1851" i="56"/>
  <c r="W1851" i="56"/>
  <c r="X1851" i="56"/>
  <c r="Y1844" i="51"/>
  <c r="X1845" i="51"/>
  <c r="AA1845" i="51"/>
  <c r="W1845" i="51"/>
  <c r="U1846" i="51"/>
  <c r="T1847" i="51"/>
  <c r="AA1852" i="56" l="1"/>
  <c r="X1852" i="56"/>
  <c r="W1852" i="56"/>
  <c r="Y1851" i="56"/>
  <c r="U1853" i="56"/>
  <c r="T1854" i="56"/>
  <c r="Y1845" i="51"/>
  <c r="U1847" i="51"/>
  <c r="T1848" i="51"/>
  <c r="AA1846" i="51"/>
  <c r="W1846" i="51"/>
  <c r="X1846" i="51"/>
  <c r="Y1852" i="56" l="1"/>
  <c r="U1854" i="56"/>
  <c r="T1855" i="56"/>
  <c r="AA1853" i="56"/>
  <c r="W1853" i="56"/>
  <c r="X1853" i="56"/>
  <c r="Y1846" i="51"/>
  <c r="T1849" i="51"/>
  <c r="U1848" i="51"/>
  <c r="W1847" i="51"/>
  <c r="X1847" i="51"/>
  <c r="AA1847" i="51"/>
  <c r="Y1853" i="56" l="1"/>
  <c r="U1855" i="56"/>
  <c r="T1856" i="56"/>
  <c r="AA1854" i="56"/>
  <c r="W1854" i="56"/>
  <c r="X1854" i="56"/>
  <c r="Y1847" i="51"/>
  <c r="X1848" i="51"/>
  <c r="W1848" i="51"/>
  <c r="AA1848" i="51"/>
  <c r="T1850" i="51"/>
  <c r="U1849" i="51"/>
  <c r="Y1854" i="56" l="1"/>
  <c r="U1856" i="56"/>
  <c r="T1857" i="56"/>
  <c r="AA1855" i="56"/>
  <c r="W1855" i="56"/>
  <c r="X1855" i="56"/>
  <c r="Y1848" i="51"/>
  <c r="AA1849" i="51"/>
  <c r="X1849" i="51"/>
  <c r="W1849" i="51"/>
  <c r="T1851" i="51"/>
  <c r="U1850" i="51"/>
  <c r="Y1855" i="56" l="1"/>
  <c r="AA1856" i="56"/>
  <c r="X1856" i="56"/>
  <c r="W1856" i="56"/>
  <c r="U1857" i="56"/>
  <c r="T1858" i="56"/>
  <c r="Y1849" i="51"/>
  <c r="U1851" i="51"/>
  <c r="T1852" i="51"/>
  <c r="AA1850" i="51"/>
  <c r="W1850" i="51"/>
  <c r="X1850" i="51"/>
  <c r="Y1856" i="56" l="1"/>
  <c r="AA1857" i="56"/>
  <c r="W1857" i="56"/>
  <c r="X1857" i="56"/>
  <c r="U1858" i="56"/>
  <c r="T1859" i="56"/>
  <c r="Y1850" i="51"/>
  <c r="U1852" i="51"/>
  <c r="T1853" i="51"/>
  <c r="X1851" i="51"/>
  <c r="AA1851" i="51"/>
  <c r="W1851" i="51"/>
  <c r="Y1857" i="56" l="1"/>
  <c r="AA1858" i="56"/>
  <c r="W1858" i="56"/>
  <c r="X1858" i="56"/>
  <c r="U1859" i="56"/>
  <c r="T1860" i="56"/>
  <c r="Y1851" i="51"/>
  <c r="U1853" i="51"/>
  <c r="T1854" i="51"/>
  <c r="X1852" i="51"/>
  <c r="AA1852" i="51"/>
  <c r="W1852" i="51"/>
  <c r="Y1858" i="56" l="1"/>
  <c r="U1860" i="56"/>
  <c r="T1861" i="56"/>
  <c r="AA1859" i="56"/>
  <c r="W1859" i="56"/>
  <c r="X1859" i="56"/>
  <c r="Y1852" i="51"/>
  <c r="U1854" i="51"/>
  <c r="T1855" i="51"/>
  <c r="W1853" i="51"/>
  <c r="AA1853" i="51"/>
  <c r="X1853" i="51"/>
  <c r="Y1859" i="56" l="1"/>
  <c r="AA1860" i="56"/>
  <c r="X1860" i="56"/>
  <c r="W1860" i="56"/>
  <c r="U1861" i="56"/>
  <c r="T1862" i="56"/>
  <c r="Y1853" i="51"/>
  <c r="T1856" i="51"/>
  <c r="U1855" i="51"/>
  <c r="X1854" i="51"/>
  <c r="AA1854" i="51"/>
  <c r="W1854" i="51"/>
  <c r="Y1860" i="56" l="1"/>
  <c r="AA1861" i="56"/>
  <c r="W1861" i="56"/>
  <c r="X1861" i="56"/>
  <c r="U1862" i="56"/>
  <c r="T1863" i="56"/>
  <c r="T1857" i="51"/>
  <c r="U1856" i="51"/>
  <c r="AA1855" i="51"/>
  <c r="W1855" i="51"/>
  <c r="X1855" i="51"/>
  <c r="Y1854" i="51"/>
  <c r="AA1862" i="56" l="1"/>
  <c r="W1862" i="56"/>
  <c r="X1862" i="56"/>
  <c r="Y1861" i="56"/>
  <c r="U1863" i="56"/>
  <c r="T1864" i="56"/>
  <c r="Y1855" i="51"/>
  <c r="X1856" i="51"/>
  <c r="AA1856" i="51"/>
  <c r="W1856" i="51"/>
  <c r="U1857" i="51"/>
  <c r="T1858" i="51"/>
  <c r="Y1862" i="56" l="1"/>
  <c r="U1864" i="56"/>
  <c r="T1865" i="56"/>
  <c r="AA1863" i="56"/>
  <c r="W1863" i="56"/>
  <c r="X1863" i="56"/>
  <c r="Y1856" i="51"/>
  <c r="T1859" i="51"/>
  <c r="U1858" i="51"/>
  <c r="W1857" i="51"/>
  <c r="X1857" i="51"/>
  <c r="AA1857" i="51"/>
  <c r="Y1863" i="56" l="1"/>
  <c r="U1865" i="56"/>
  <c r="T1866" i="56"/>
  <c r="AA1864" i="56"/>
  <c r="X1864" i="56"/>
  <c r="W1864" i="56"/>
  <c r="Y1857" i="51"/>
  <c r="X1858" i="51"/>
  <c r="AA1858" i="51"/>
  <c r="W1858" i="51"/>
  <c r="T1860" i="51"/>
  <c r="U1859" i="51"/>
  <c r="Y1864" i="56" l="1"/>
  <c r="AA1865" i="56"/>
  <c r="W1865" i="56"/>
  <c r="X1865" i="56"/>
  <c r="U1866" i="56"/>
  <c r="T1867" i="56"/>
  <c r="Y1858" i="51"/>
  <c r="W1859" i="51"/>
  <c r="AA1859" i="51"/>
  <c r="X1859" i="51"/>
  <c r="T1861" i="51"/>
  <c r="U1860" i="51"/>
  <c r="AA1866" i="56" l="1"/>
  <c r="W1866" i="56"/>
  <c r="X1866" i="56"/>
  <c r="Y1865" i="56"/>
  <c r="U1867" i="56"/>
  <c r="T1868" i="56"/>
  <c r="Y1859" i="51"/>
  <c r="W1860" i="51"/>
  <c r="X1860" i="51"/>
  <c r="AA1860" i="51"/>
  <c r="T1862" i="51"/>
  <c r="U1861" i="51"/>
  <c r="AA1867" i="56" l="1"/>
  <c r="W1867" i="56"/>
  <c r="X1867" i="56"/>
  <c r="U1868" i="56"/>
  <c r="T1869" i="56"/>
  <c r="Y1866" i="56"/>
  <c r="Y1860" i="51"/>
  <c r="U1862" i="51"/>
  <c r="T1863" i="51"/>
  <c r="W1861" i="51"/>
  <c r="AA1861" i="51"/>
  <c r="X1861" i="51"/>
  <c r="U1869" i="56" l="1"/>
  <c r="T1870" i="56"/>
  <c r="AA1868" i="56"/>
  <c r="X1868" i="56"/>
  <c r="W1868" i="56"/>
  <c r="Y1867" i="56"/>
  <c r="Y1861" i="51"/>
  <c r="T1864" i="51"/>
  <c r="U1863" i="51"/>
  <c r="X1862" i="51"/>
  <c r="W1862" i="51"/>
  <c r="AA1862" i="51"/>
  <c r="Y1868" i="56" l="1"/>
  <c r="U1870" i="56"/>
  <c r="T1871" i="56"/>
  <c r="AA1869" i="56"/>
  <c r="W1869" i="56"/>
  <c r="X1869" i="56"/>
  <c r="Y1862" i="51"/>
  <c r="AA1863" i="51"/>
  <c r="X1863" i="51"/>
  <c r="W1863" i="51"/>
  <c r="U1864" i="51"/>
  <c r="T1865" i="51"/>
  <c r="Y1869" i="56" l="1"/>
  <c r="U1871" i="56"/>
  <c r="T1872" i="56"/>
  <c r="AA1870" i="56"/>
  <c r="W1870" i="56"/>
  <c r="X1870" i="56"/>
  <c r="Y1863" i="51"/>
  <c r="W1864" i="51"/>
  <c r="X1864" i="51"/>
  <c r="AA1864" i="51"/>
  <c r="U1865" i="51"/>
  <c r="T1866" i="51"/>
  <c r="Y1870" i="56" l="1"/>
  <c r="U1872" i="56"/>
  <c r="T1873" i="56"/>
  <c r="AA1871" i="56"/>
  <c r="W1871" i="56"/>
  <c r="X1871" i="56"/>
  <c r="Y1864" i="51"/>
  <c r="U1866" i="51"/>
  <c r="T1867" i="51"/>
  <c r="W1865" i="51"/>
  <c r="X1865" i="51"/>
  <c r="AA1865" i="51"/>
  <c r="Y1871" i="56" l="1"/>
  <c r="AA1872" i="56"/>
  <c r="X1872" i="56"/>
  <c r="W1872" i="56"/>
  <c r="U1873" i="56"/>
  <c r="T1874" i="56"/>
  <c r="Y1865" i="51"/>
  <c r="U1867" i="51"/>
  <c r="T1868" i="51"/>
  <c r="X1866" i="51"/>
  <c r="AA1866" i="51"/>
  <c r="W1866" i="51"/>
  <c r="Y1872" i="56" l="1"/>
  <c r="AA1873" i="56"/>
  <c r="W1873" i="56"/>
  <c r="X1873" i="56"/>
  <c r="U1874" i="56"/>
  <c r="T1875" i="56"/>
  <c r="Y1866" i="51"/>
  <c r="T1869" i="51"/>
  <c r="U1868" i="51"/>
  <c r="W1867" i="51"/>
  <c r="AA1867" i="51"/>
  <c r="X1867" i="51"/>
  <c r="Y1873" i="56" l="1"/>
  <c r="AA1874" i="56"/>
  <c r="W1874" i="56"/>
  <c r="X1874" i="56"/>
  <c r="U1875" i="56"/>
  <c r="T1876" i="56"/>
  <c r="Y1867" i="51"/>
  <c r="X1868" i="51"/>
  <c r="AA1868" i="51"/>
  <c r="W1868" i="51"/>
  <c r="T1870" i="51"/>
  <c r="U1869" i="51"/>
  <c r="Y1874" i="56" l="1"/>
  <c r="U1876" i="56"/>
  <c r="T1877" i="56"/>
  <c r="AA1875" i="56"/>
  <c r="W1875" i="56"/>
  <c r="X1875" i="56"/>
  <c r="Y1868" i="51"/>
  <c r="T1871" i="51"/>
  <c r="U1870" i="51"/>
  <c r="AA1869" i="51"/>
  <c r="X1869" i="51"/>
  <c r="W1869" i="51"/>
  <c r="Y1875" i="56" l="1"/>
  <c r="AA1876" i="56"/>
  <c r="X1876" i="56"/>
  <c r="W1876" i="56"/>
  <c r="U1877" i="56"/>
  <c r="T1878" i="56"/>
  <c r="Y1869" i="51"/>
  <c r="W1870" i="51"/>
  <c r="AA1870" i="51"/>
  <c r="X1870" i="51"/>
  <c r="U1871" i="51"/>
  <c r="T1872" i="51"/>
  <c r="Y1876" i="56" l="1"/>
  <c r="AA1877" i="56"/>
  <c r="W1877" i="56"/>
  <c r="X1877" i="56"/>
  <c r="U1878" i="56"/>
  <c r="T1879" i="56"/>
  <c r="Y1870" i="51"/>
  <c r="T1873" i="51"/>
  <c r="U1872" i="51"/>
  <c r="W1871" i="51"/>
  <c r="X1871" i="51"/>
  <c r="AA1871" i="51"/>
  <c r="U1879" i="56" l="1"/>
  <c r="T1880" i="56"/>
  <c r="AA1878" i="56"/>
  <c r="W1878" i="56"/>
  <c r="X1878" i="56"/>
  <c r="Y1877" i="56"/>
  <c r="Y1871" i="51"/>
  <c r="AA1872" i="51"/>
  <c r="X1872" i="51"/>
  <c r="W1872" i="51"/>
  <c r="U1873" i="51"/>
  <c r="T1874" i="51"/>
  <c r="Y1878" i="56" l="1"/>
  <c r="AA1879" i="56"/>
  <c r="W1879" i="56"/>
  <c r="X1879" i="56"/>
  <c r="U1880" i="56"/>
  <c r="T1881" i="56"/>
  <c r="Y1872" i="51"/>
  <c r="T1875" i="51"/>
  <c r="U1874" i="51"/>
  <c r="W1873" i="51"/>
  <c r="X1873" i="51"/>
  <c r="AA1873" i="51"/>
  <c r="Y1879" i="56" l="1"/>
  <c r="AA1880" i="56"/>
  <c r="X1880" i="56"/>
  <c r="W1880" i="56"/>
  <c r="U1881" i="56"/>
  <c r="T1882" i="56"/>
  <c r="Y1873" i="51"/>
  <c r="W1874" i="51"/>
  <c r="X1874" i="51"/>
  <c r="AA1874" i="51"/>
  <c r="U1875" i="51"/>
  <c r="T1876" i="51"/>
  <c r="Y1880" i="56" l="1"/>
  <c r="AA1881" i="56"/>
  <c r="W1881" i="56"/>
  <c r="X1881" i="56"/>
  <c r="U1882" i="56"/>
  <c r="T1883" i="56"/>
  <c r="Y1874" i="51"/>
  <c r="W1875" i="51"/>
  <c r="X1875" i="51"/>
  <c r="AA1875" i="51"/>
  <c r="U1876" i="51"/>
  <c r="T1877" i="51"/>
  <c r="Y1881" i="56" l="1"/>
  <c r="AA1882" i="56"/>
  <c r="W1882" i="56"/>
  <c r="X1882" i="56"/>
  <c r="U1883" i="56"/>
  <c r="T1884" i="56"/>
  <c r="Y1875" i="51"/>
  <c r="T1878" i="51"/>
  <c r="U1877" i="51"/>
  <c r="AA1876" i="51"/>
  <c r="X1876" i="51"/>
  <c r="W1876" i="51"/>
  <c r="AA1883" i="56" l="1"/>
  <c r="W1883" i="56"/>
  <c r="X1883" i="56"/>
  <c r="Y1882" i="56"/>
  <c r="U1884" i="56"/>
  <c r="T1885" i="56"/>
  <c r="Y1876" i="51"/>
  <c r="T1879" i="51"/>
  <c r="U1878" i="51"/>
  <c r="AA1877" i="51"/>
  <c r="X1877" i="51"/>
  <c r="W1877" i="51"/>
  <c r="Y1883" i="56" l="1"/>
  <c r="U1885" i="56"/>
  <c r="T1886" i="56"/>
  <c r="AA1884" i="56"/>
  <c r="X1884" i="56"/>
  <c r="W1884" i="56"/>
  <c r="Y1877" i="51"/>
  <c r="AA1878" i="51"/>
  <c r="W1878" i="51"/>
  <c r="X1878" i="51"/>
  <c r="U1879" i="51"/>
  <c r="T1880" i="51"/>
  <c r="Y1884" i="56" l="1"/>
  <c r="U1886" i="56"/>
  <c r="T1887" i="56"/>
  <c r="AA1885" i="56"/>
  <c r="W1885" i="56"/>
  <c r="X1885" i="56"/>
  <c r="Y1878" i="51"/>
  <c r="U1880" i="51"/>
  <c r="T1881" i="51"/>
  <c r="X1879" i="51"/>
  <c r="AA1879" i="51"/>
  <c r="W1879" i="51"/>
  <c r="Y1885" i="56" l="1"/>
  <c r="U1887" i="56"/>
  <c r="T1888" i="56"/>
  <c r="AA1886" i="56"/>
  <c r="W1886" i="56"/>
  <c r="X1886" i="56"/>
  <c r="Y1879" i="51"/>
  <c r="T1882" i="51"/>
  <c r="U1881" i="51"/>
  <c r="AA1880" i="51"/>
  <c r="X1880" i="51"/>
  <c r="W1880" i="51"/>
  <c r="Y1886" i="56" l="1"/>
  <c r="AA1887" i="56"/>
  <c r="W1887" i="56"/>
  <c r="X1887" i="56"/>
  <c r="U1888" i="56"/>
  <c r="T1889" i="56"/>
  <c r="Y1880" i="51"/>
  <c r="X1881" i="51"/>
  <c r="W1881" i="51"/>
  <c r="AA1881" i="51"/>
  <c r="U1882" i="51"/>
  <c r="T1883" i="51"/>
  <c r="AA1888" i="56" l="1"/>
  <c r="X1888" i="56"/>
  <c r="W1888" i="56"/>
  <c r="Y1887" i="56"/>
  <c r="U1889" i="56"/>
  <c r="T1890" i="56"/>
  <c r="Y1881" i="51"/>
  <c r="U1883" i="51"/>
  <c r="T1884" i="51"/>
  <c r="AA1882" i="51"/>
  <c r="X1882" i="51"/>
  <c r="W1882" i="51"/>
  <c r="Y1888" i="56" l="1"/>
  <c r="U1890" i="56"/>
  <c r="T1891" i="56"/>
  <c r="AA1889" i="56"/>
  <c r="W1889" i="56"/>
  <c r="X1889" i="56"/>
  <c r="Y1882" i="51"/>
  <c r="T1885" i="51"/>
  <c r="U1884" i="51"/>
  <c r="W1883" i="51"/>
  <c r="X1883" i="51"/>
  <c r="AA1883" i="51"/>
  <c r="Y1889" i="56" l="1"/>
  <c r="U1891" i="56"/>
  <c r="T1892" i="56"/>
  <c r="AA1890" i="56"/>
  <c r="W1890" i="56"/>
  <c r="X1890" i="56"/>
  <c r="Y1883" i="51"/>
  <c r="T1886" i="51"/>
  <c r="U1885" i="51"/>
  <c r="AA1884" i="51"/>
  <c r="W1884" i="51"/>
  <c r="X1884" i="51"/>
  <c r="Y1890" i="56" l="1"/>
  <c r="U1892" i="56"/>
  <c r="T1893" i="56"/>
  <c r="AA1891" i="56"/>
  <c r="W1891" i="56"/>
  <c r="X1891" i="56"/>
  <c r="Y1884" i="51"/>
  <c r="X1885" i="51"/>
  <c r="W1885" i="51"/>
  <c r="AA1885" i="51"/>
  <c r="U1886" i="51"/>
  <c r="T1887" i="51"/>
  <c r="Y1891" i="56" l="1"/>
  <c r="AA1892" i="56"/>
  <c r="X1892" i="56"/>
  <c r="W1892" i="56"/>
  <c r="U1893" i="56"/>
  <c r="T1894" i="56"/>
  <c r="Y1885" i="51"/>
  <c r="U1887" i="51"/>
  <c r="T1888" i="51"/>
  <c r="AA1886" i="51"/>
  <c r="W1886" i="51"/>
  <c r="X1886" i="51"/>
  <c r="Y1892" i="56" l="1"/>
  <c r="AA1893" i="56"/>
  <c r="W1893" i="56"/>
  <c r="X1893" i="56"/>
  <c r="U1894" i="56"/>
  <c r="T1895" i="56"/>
  <c r="Y1886" i="51"/>
  <c r="U1888" i="51"/>
  <c r="T1889" i="51"/>
  <c r="X1887" i="51"/>
  <c r="AA1887" i="51"/>
  <c r="W1887" i="51"/>
  <c r="U1895" i="56" l="1"/>
  <c r="T1896" i="56"/>
  <c r="AA1894" i="56"/>
  <c r="W1894" i="56"/>
  <c r="X1894" i="56"/>
  <c r="Y1893" i="56"/>
  <c r="Y1887" i="51"/>
  <c r="T1890" i="51"/>
  <c r="U1889" i="51"/>
  <c r="X1888" i="51"/>
  <c r="W1888" i="51"/>
  <c r="AA1888" i="51"/>
  <c r="Y1894" i="56" l="1"/>
  <c r="U1896" i="56"/>
  <c r="T1897" i="56"/>
  <c r="AA1895" i="56"/>
  <c r="W1895" i="56"/>
  <c r="X1895" i="56"/>
  <c r="Y1888" i="51"/>
  <c r="AA1889" i="51"/>
  <c r="W1889" i="51"/>
  <c r="X1889" i="51"/>
  <c r="U1890" i="51"/>
  <c r="T1891" i="51"/>
  <c r="Y1895" i="56" l="1"/>
  <c r="U1897" i="56"/>
  <c r="T1898" i="56"/>
  <c r="AA1896" i="56"/>
  <c r="X1896" i="56"/>
  <c r="W1896" i="56"/>
  <c r="Y1889" i="51"/>
  <c r="U1891" i="51"/>
  <c r="T1892" i="51"/>
  <c r="W1890" i="51"/>
  <c r="X1890" i="51"/>
  <c r="AA1890" i="51"/>
  <c r="Y1896" i="56" l="1"/>
  <c r="AA1897" i="56"/>
  <c r="W1897" i="56"/>
  <c r="X1897" i="56"/>
  <c r="U1898" i="56"/>
  <c r="T1899" i="56"/>
  <c r="Y1890" i="51"/>
  <c r="T1893" i="51"/>
  <c r="U1892" i="51"/>
  <c r="AA1891" i="51"/>
  <c r="W1891" i="51"/>
  <c r="X1891" i="51"/>
  <c r="Y1897" i="56" l="1"/>
  <c r="AA1898" i="56"/>
  <c r="W1898" i="56"/>
  <c r="X1898" i="56"/>
  <c r="U1899" i="56"/>
  <c r="T1900" i="56"/>
  <c r="Y1891" i="51"/>
  <c r="W1892" i="51"/>
  <c r="X1892" i="51"/>
  <c r="AA1892" i="51"/>
  <c r="U1893" i="51"/>
  <c r="T1894" i="51"/>
  <c r="AA1899" i="56" l="1"/>
  <c r="W1899" i="56"/>
  <c r="X1899" i="56"/>
  <c r="Y1898" i="56"/>
  <c r="U1900" i="56"/>
  <c r="T1901" i="56"/>
  <c r="Y1892" i="51"/>
  <c r="X1893" i="51"/>
  <c r="AA1893" i="51"/>
  <c r="W1893" i="51"/>
  <c r="U1894" i="51"/>
  <c r="T1895" i="51"/>
  <c r="Y1899" i="56" l="1"/>
  <c r="U1901" i="56"/>
  <c r="T1902" i="56"/>
  <c r="AA1900" i="56"/>
  <c r="X1900" i="56"/>
  <c r="W1900" i="56"/>
  <c r="Y1893" i="51"/>
  <c r="T1896" i="51"/>
  <c r="U1895" i="51"/>
  <c r="AA1894" i="51"/>
  <c r="X1894" i="51"/>
  <c r="W1894" i="51"/>
  <c r="Y1900" i="56" l="1"/>
  <c r="U1902" i="56"/>
  <c r="T1903" i="56"/>
  <c r="AA1901" i="56"/>
  <c r="W1901" i="56"/>
  <c r="X1901" i="56"/>
  <c r="Y1894" i="51"/>
  <c r="AA1895" i="51"/>
  <c r="W1895" i="51"/>
  <c r="X1895" i="51"/>
  <c r="T1897" i="51"/>
  <c r="U1896" i="51"/>
  <c r="Y1901" i="56" l="1"/>
  <c r="U1903" i="56"/>
  <c r="T1904" i="56"/>
  <c r="AA1902" i="56"/>
  <c r="W1902" i="56"/>
  <c r="X1902" i="56"/>
  <c r="Y1895" i="51"/>
  <c r="U1897" i="51"/>
  <c r="T1898" i="51"/>
  <c r="W1896" i="51"/>
  <c r="X1896" i="51"/>
  <c r="AA1896" i="51"/>
  <c r="Y1902" i="56" l="1"/>
  <c r="AA1903" i="56"/>
  <c r="W1903" i="56"/>
  <c r="X1903" i="56"/>
  <c r="U1904" i="56"/>
  <c r="T1905" i="56"/>
  <c r="U1898" i="51"/>
  <c r="T1899" i="51"/>
  <c r="Y1896" i="51"/>
  <c r="W1897" i="51"/>
  <c r="AA1897" i="51"/>
  <c r="X1897" i="51"/>
  <c r="AA1904" i="56" l="1"/>
  <c r="X1904" i="56"/>
  <c r="W1904" i="56"/>
  <c r="Y1903" i="56"/>
  <c r="U1905" i="56"/>
  <c r="T1906" i="56"/>
  <c r="Y1897" i="51"/>
  <c r="U1899" i="51"/>
  <c r="T1900" i="51"/>
  <c r="W1898" i="51"/>
  <c r="AA1898" i="51"/>
  <c r="X1898" i="51"/>
  <c r="Y1904" i="56" l="1"/>
  <c r="AA1905" i="56"/>
  <c r="W1905" i="56"/>
  <c r="X1905" i="56"/>
  <c r="U1906" i="56"/>
  <c r="T1907" i="56"/>
  <c r="Y1898" i="51"/>
  <c r="X1899" i="51"/>
  <c r="W1899" i="51"/>
  <c r="AA1899" i="51"/>
  <c r="T1901" i="51"/>
  <c r="U1900" i="51"/>
  <c r="AA1906" i="56" l="1"/>
  <c r="W1906" i="56"/>
  <c r="X1906" i="56"/>
  <c r="Y1905" i="56"/>
  <c r="U1907" i="56"/>
  <c r="T1908" i="56"/>
  <c r="Y1899" i="51"/>
  <c r="X1900" i="51"/>
  <c r="AA1900" i="51"/>
  <c r="W1900" i="51"/>
  <c r="U1901" i="51"/>
  <c r="T1902" i="51"/>
  <c r="AA1907" i="56" l="1"/>
  <c r="W1907" i="56"/>
  <c r="X1907" i="56"/>
  <c r="U1908" i="56"/>
  <c r="T1909" i="56"/>
  <c r="Y1906" i="56"/>
  <c r="Y1900" i="51"/>
  <c r="U1902" i="51"/>
  <c r="T1903" i="51"/>
  <c r="W1901" i="51"/>
  <c r="AA1901" i="51"/>
  <c r="X1901" i="51"/>
  <c r="AA1908" i="56" l="1"/>
  <c r="X1908" i="56"/>
  <c r="W1908" i="56"/>
  <c r="Y1907" i="56"/>
  <c r="U1909" i="56"/>
  <c r="T1910" i="56"/>
  <c r="Y1901" i="51"/>
  <c r="T1904" i="51"/>
  <c r="U1903" i="51"/>
  <c r="AA1902" i="51"/>
  <c r="X1902" i="51"/>
  <c r="W1902" i="51"/>
  <c r="Y1908" i="56" l="1"/>
  <c r="AA1909" i="56"/>
  <c r="W1909" i="56"/>
  <c r="X1909" i="56"/>
  <c r="U1910" i="56"/>
  <c r="T1911" i="56"/>
  <c r="Y1902" i="51"/>
  <c r="AA1903" i="51"/>
  <c r="W1903" i="51"/>
  <c r="X1903" i="51"/>
  <c r="U1904" i="51"/>
  <c r="T1905" i="51"/>
  <c r="Y1909" i="56" l="1"/>
  <c r="AA1910" i="56"/>
  <c r="W1910" i="56"/>
  <c r="X1910" i="56"/>
  <c r="U1911" i="56"/>
  <c r="T1912" i="56"/>
  <c r="Y1903" i="51"/>
  <c r="AA1904" i="51"/>
  <c r="X1904" i="51"/>
  <c r="W1904" i="51"/>
  <c r="U1905" i="51"/>
  <c r="T1906" i="51"/>
  <c r="AA1911" i="56" l="1"/>
  <c r="W1911" i="56"/>
  <c r="X1911" i="56"/>
  <c r="Y1910" i="56"/>
  <c r="U1912" i="56"/>
  <c r="T1913" i="56"/>
  <c r="Y1904" i="51"/>
  <c r="U1906" i="51"/>
  <c r="T1907" i="51"/>
  <c r="W1905" i="51"/>
  <c r="X1905" i="51"/>
  <c r="AA1905" i="51"/>
  <c r="Y1911" i="56" l="1"/>
  <c r="U1913" i="56"/>
  <c r="T1914" i="56"/>
  <c r="AA1912" i="56"/>
  <c r="X1912" i="56"/>
  <c r="W1912" i="56"/>
  <c r="Y1905" i="51"/>
  <c r="T1908" i="51"/>
  <c r="U1907" i="51"/>
  <c r="AA1906" i="51"/>
  <c r="W1906" i="51"/>
  <c r="X1906" i="51"/>
  <c r="Y1912" i="56" l="1"/>
  <c r="U1914" i="56"/>
  <c r="T1915" i="56"/>
  <c r="AA1913" i="56"/>
  <c r="W1913" i="56"/>
  <c r="X1913" i="56"/>
  <c r="Y1906" i="51"/>
  <c r="X1907" i="51"/>
  <c r="AA1907" i="51"/>
  <c r="W1907" i="51"/>
  <c r="T1909" i="51"/>
  <c r="U1908" i="51"/>
  <c r="Y1913" i="56" l="1"/>
  <c r="U1915" i="56"/>
  <c r="T1916" i="56"/>
  <c r="AA1914" i="56"/>
  <c r="W1914" i="56"/>
  <c r="X1914" i="56"/>
  <c r="Y1907" i="51"/>
  <c r="W1908" i="51"/>
  <c r="AA1908" i="51"/>
  <c r="X1908" i="51"/>
  <c r="T1910" i="51"/>
  <c r="U1909" i="51"/>
  <c r="AA1915" i="56" l="1"/>
  <c r="W1915" i="56"/>
  <c r="X1915" i="56"/>
  <c r="Y1914" i="56"/>
  <c r="U1916" i="56"/>
  <c r="T1917" i="56"/>
  <c r="Y1908" i="51"/>
  <c r="AA1909" i="51"/>
  <c r="W1909" i="51"/>
  <c r="X1909" i="51"/>
  <c r="T1911" i="51"/>
  <c r="U1910" i="51"/>
  <c r="Y1915" i="56" l="1"/>
  <c r="U1917" i="56"/>
  <c r="T1918" i="56"/>
  <c r="AA1916" i="56"/>
  <c r="X1916" i="56"/>
  <c r="W1916" i="56"/>
  <c r="Y1909" i="51"/>
  <c r="AA1910" i="51"/>
  <c r="W1910" i="51"/>
  <c r="X1910" i="51"/>
  <c r="U1911" i="51"/>
  <c r="T1912" i="51"/>
  <c r="Y1916" i="56" l="1"/>
  <c r="U1918" i="56"/>
  <c r="T1919" i="56"/>
  <c r="AA1917" i="56"/>
  <c r="W1917" i="56"/>
  <c r="X1917" i="56"/>
  <c r="Y1910" i="51"/>
  <c r="AA1911" i="51"/>
  <c r="W1911" i="51"/>
  <c r="X1911" i="51"/>
  <c r="T1913" i="51"/>
  <c r="U1912" i="51"/>
  <c r="Y1917" i="56" l="1"/>
  <c r="U1919" i="56"/>
  <c r="T1920" i="56"/>
  <c r="AA1918" i="56"/>
  <c r="W1918" i="56"/>
  <c r="X1918" i="56"/>
  <c r="Y1911" i="51"/>
  <c r="X1912" i="51"/>
  <c r="W1912" i="51"/>
  <c r="AA1912" i="51"/>
  <c r="U1913" i="51"/>
  <c r="T1914" i="51"/>
  <c r="Y1918" i="56" l="1"/>
  <c r="AA1919" i="56"/>
  <c r="W1919" i="56"/>
  <c r="X1919" i="56"/>
  <c r="U1920" i="56"/>
  <c r="T1921" i="56"/>
  <c r="Y1912" i="51"/>
  <c r="U1914" i="51"/>
  <c r="T1915" i="51"/>
  <c r="X1913" i="51"/>
  <c r="W1913" i="51"/>
  <c r="AA1913" i="51"/>
  <c r="AA1920" i="56" l="1"/>
  <c r="X1920" i="56"/>
  <c r="W1920" i="56"/>
  <c r="Y1919" i="56"/>
  <c r="U1921" i="56"/>
  <c r="T1922" i="56"/>
  <c r="Y1913" i="51"/>
  <c r="AA1914" i="51"/>
  <c r="W1914" i="51"/>
  <c r="X1914" i="51"/>
  <c r="U1915" i="51"/>
  <c r="T1916" i="51"/>
  <c r="Y1920" i="56" l="1"/>
  <c r="U1922" i="56"/>
  <c r="T1923" i="56"/>
  <c r="AA1921" i="56"/>
  <c r="W1921" i="56"/>
  <c r="X1921" i="56"/>
  <c r="Y1914" i="51"/>
  <c r="T1917" i="51"/>
  <c r="U1916" i="51"/>
  <c r="AA1915" i="51"/>
  <c r="W1915" i="51"/>
  <c r="X1915" i="51"/>
  <c r="Y1921" i="56" l="1"/>
  <c r="U1923" i="56"/>
  <c r="T1924" i="56"/>
  <c r="AA1922" i="56"/>
  <c r="W1922" i="56"/>
  <c r="X1922" i="56"/>
  <c r="Y1915" i="51"/>
  <c r="X1916" i="51"/>
  <c r="AA1916" i="51"/>
  <c r="W1916" i="51"/>
  <c r="T1918" i="51"/>
  <c r="U1917" i="51"/>
  <c r="Y1922" i="56" l="1"/>
  <c r="U1924" i="56"/>
  <c r="T1925" i="56"/>
  <c r="AA1923" i="56"/>
  <c r="W1923" i="56"/>
  <c r="X1923" i="56"/>
  <c r="Y1916" i="51"/>
  <c r="W1917" i="51"/>
  <c r="AA1917" i="51"/>
  <c r="X1917" i="51"/>
  <c r="T1919" i="51"/>
  <c r="U1918" i="51"/>
  <c r="Y1923" i="56" l="1"/>
  <c r="U1925" i="56"/>
  <c r="T1926" i="56"/>
  <c r="AA1924" i="56"/>
  <c r="X1924" i="56"/>
  <c r="W1924" i="56"/>
  <c r="Y1917" i="51"/>
  <c r="X1918" i="51"/>
  <c r="AA1918" i="51"/>
  <c r="W1918" i="51"/>
  <c r="T1920" i="51"/>
  <c r="U1919" i="51"/>
  <c r="Y1924" i="56" l="1"/>
  <c r="U1926" i="56"/>
  <c r="T1927" i="56"/>
  <c r="AA1925" i="56"/>
  <c r="W1925" i="56"/>
  <c r="X1925" i="56"/>
  <c r="Y1918" i="51"/>
  <c r="T1921" i="51"/>
  <c r="U1920" i="51"/>
  <c r="X1919" i="51"/>
  <c r="AA1919" i="51"/>
  <c r="W1919" i="51"/>
  <c r="Y1925" i="56" l="1"/>
  <c r="U1927" i="56"/>
  <c r="T1928" i="56"/>
  <c r="AA1926" i="56"/>
  <c r="W1926" i="56"/>
  <c r="X1926" i="56"/>
  <c r="Y1919" i="51"/>
  <c r="AA1920" i="51"/>
  <c r="X1920" i="51"/>
  <c r="W1920" i="51"/>
  <c r="U1921" i="51"/>
  <c r="T1922" i="51"/>
  <c r="Y1926" i="56" l="1"/>
  <c r="AA1927" i="56"/>
  <c r="W1927" i="56"/>
  <c r="X1927" i="56"/>
  <c r="U1928" i="56"/>
  <c r="T1929" i="56"/>
  <c r="Y1920" i="51"/>
  <c r="U1922" i="51"/>
  <c r="T1923" i="51"/>
  <c r="X1921" i="51"/>
  <c r="AA1921" i="51"/>
  <c r="W1921" i="51"/>
  <c r="Y1927" i="56" l="1"/>
  <c r="AA1928" i="56"/>
  <c r="X1928" i="56"/>
  <c r="W1928" i="56"/>
  <c r="U1929" i="56"/>
  <c r="T1930" i="56"/>
  <c r="Y1921" i="51"/>
  <c r="U1923" i="51"/>
  <c r="T1924" i="51"/>
  <c r="AA1922" i="51"/>
  <c r="W1922" i="51"/>
  <c r="X1922" i="51"/>
  <c r="Y1928" i="56" l="1"/>
  <c r="AA1929" i="56"/>
  <c r="W1929" i="56"/>
  <c r="X1929" i="56"/>
  <c r="U1930" i="56"/>
  <c r="T1931" i="56"/>
  <c r="Y1922" i="51"/>
  <c r="T1925" i="51"/>
  <c r="U1924" i="51"/>
  <c r="AA1923" i="51"/>
  <c r="X1923" i="51"/>
  <c r="W1923" i="51"/>
  <c r="Y1929" i="56" l="1"/>
  <c r="AA1930" i="56"/>
  <c r="W1930" i="56"/>
  <c r="X1930" i="56"/>
  <c r="U1931" i="56"/>
  <c r="T1932" i="56"/>
  <c r="Y1923" i="51"/>
  <c r="X1924" i="51"/>
  <c r="AA1924" i="51"/>
  <c r="W1924" i="51"/>
  <c r="T1926" i="51"/>
  <c r="U1925" i="51"/>
  <c r="AA1931" i="56" l="1"/>
  <c r="W1931" i="56"/>
  <c r="X1931" i="56"/>
  <c r="Y1930" i="56"/>
  <c r="U1932" i="56"/>
  <c r="T1933" i="56"/>
  <c r="Y1924" i="51"/>
  <c r="T1927" i="51"/>
  <c r="U1926" i="51"/>
  <c r="X1925" i="51"/>
  <c r="W1925" i="51"/>
  <c r="AA1925" i="51"/>
  <c r="Y1931" i="56" l="1"/>
  <c r="U1933" i="56"/>
  <c r="T1934" i="56"/>
  <c r="AA1932" i="56"/>
  <c r="X1932" i="56"/>
  <c r="W1932" i="56"/>
  <c r="Y1925" i="51"/>
  <c r="W1926" i="51"/>
  <c r="AA1926" i="51"/>
  <c r="X1926" i="51"/>
  <c r="U1927" i="51"/>
  <c r="T1928" i="51"/>
  <c r="Y1932" i="56" l="1"/>
  <c r="U1934" i="56"/>
  <c r="T1935" i="56"/>
  <c r="AA1933" i="56"/>
  <c r="W1933" i="56"/>
  <c r="X1933" i="56"/>
  <c r="U1928" i="51"/>
  <c r="T1929" i="51"/>
  <c r="Y1926" i="51"/>
  <c r="AA1927" i="51"/>
  <c r="X1927" i="51"/>
  <c r="W1927" i="51"/>
  <c r="Y1933" i="56" l="1"/>
  <c r="U1935" i="56"/>
  <c r="T1936" i="56"/>
  <c r="AA1934" i="56"/>
  <c r="W1934" i="56"/>
  <c r="X1934" i="56"/>
  <c r="Y1927" i="51"/>
  <c r="U1929" i="51"/>
  <c r="T1930" i="51"/>
  <c r="W1928" i="51"/>
  <c r="AA1928" i="51"/>
  <c r="X1928" i="51"/>
  <c r="Y1934" i="56" l="1"/>
  <c r="AA1935" i="56"/>
  <c r="W1935" i="56"/>
  <c r="X1935" i="56"/>
  <c r="U1936" i="56"/>
  <c r="T1937" i="56"/>
  <c r="Y1928" i="51"/>
  <c r="T1931" i="51"/>
  <c r="U1930" i="51"/>
  <c r="AA1929" i="51"/>
  <c r="W1929" i="51"/>
  <c r="X1929" i="51"/>
  <c r="AA1936" i="56" l="1"/>
  <c r="X1936" i="56"/>
  <c r="W1936" i="56"/>
  <c r="Y1935" i="56"/>
  <c r="U1937" i="56"/>
  <c r="T1938" i="56"/>
  <c r="Y1929" i="51"/>
  <c r="W1930" i="51"/>
  <c r="X1930" i="51"/>
  <c r="AA1930" i="51"/>
  <c r="U1931" i="51"/>
  <c r="T1932" i="51"/>
  <c r="Y1936" i="56" l="1"/>
  <c r="U1938" i="56"/>
  <c r="T1939" i="56"/>
  <c r="AA1937" i="56"/>
  <c r="W1937" i="56"/>
  <c r="X1937" i="56"/>
  <c r="Y1930" i="51"/>
  <c r="T1933" i="51"/>
  <c r="U1932" i="51"/>
  <c r="W1931" i="51"/>
  <c r="AA1931" i="51"/>
  <c r="X1931" i="51"/>
  <c r="Y1937" i="56" l="1"/>
  <c r="U1939" i="56"/>
  <c r="T1940" i="56"/>
  <c r="AA1938" i="56"/>
  <c r="W1938" i="56"/>
  <c r="X1938" i="56"/>
  <c r="Y1931" i="51"/>
  <c r="AA1932" i="51"/>
  <c r="W1932" i="51"/>
  <c r="X1932" i="51"/>
  <c r="T1934" i="51"/>
  <c r="U1933" i="51"/>
  <c r="Y1938" i="56" l="1"/>
  <c r="U1940" i="56"/>
  <c r="T1941" i="56"/>
  <c r="AA1939" i="56"/>
  <c r="W1939" i="56"/>
  <c r="X1939" i="56"/>
  <c r="AA1933" i="51"/>
  <c r="X1933" i="51"/>
  <c r="W1933" i="51"/>
  <c r="U1934" i="51"/>
  <c r="T1935" i="51"/>
  <c r="Y1932" i="51"/>
  <c r="Y1939" i="56" l="1"/>
  <c r="U1941" i="56"/>
  <c r="T1942" i="56"/>
  <c r="AA1940" i="56"/>
  <c r="X1940" i="56"/>
  <c r="W1940" i="56"/>
  <c r="Y1933" i="51"/>
  <c r="U1935" i="51"/>
  <c r="T1936" i="51"/>
  <c r="X1934" i="51"/>
  <c r="W1934" i="51"/>
  <c r="AA1934" i="51"/>
  <c r="Y1940" i="56" l="1"/>
  <c r="AA1941" i="56"/>
  <c r="W1941" i="56"/>
  <c r="X1941" i="56"/>
  <c r="U1942" i="56"/>
  <c r="T1943" i="56"/>
  <c r="X1935" i="51"/>
  <c r="AA1935" i="51"/>
  <c r="W1935" i="51"/>
  <c r="Y1934" i="51"/>
  <c r="T1937" i="51"/>
  <c r="U1936" i="51"/>
  <c r="Y1941" i="56" l="1"/>
  <c r="AA1942" i="56"/>
  <c r="W1942" i="56"/>
  <c r="X1942" i="56"/>
  <c r="U1943" i="56"/>
  <c r="T1944" i="56"/>
  <c r="Y1935" i="51"/>
  <c r="AA1936" i="51"/>
  <c r="X1936" i="51"/>
  <c r="W1936" i="51"/>
  <c r="T1938" i="51"/>
  <c r="U1937" i="51"/>
  <c r="Y1942" i="56" l="1"/>
  <c r="AA1943" i="56"/>
  <c r="W1943" i="56"/>
  <c r="X1943" i="56"/>
  <c r="U1944" i="56"/>
  <c r="T1945" i="56"/>
  <c r="Y1936" i="51"/>
  <c r="W1937" i="51"/>
  <c r="X1937" i="51"/>
  <c r="AA1937" i="51"/>
  <c r="U1938" i="51"/>
  <c r="T1939" i="51"/>
  <c r="AA1944" i="56" l="1"/>
  <c r="X1944" i="56"/>
  <c r="W1944" i="56"/>
  <c r="Y1943" i="56"/>
  <c r="U1945" i="56"/>
  <c r="T1946" i="56"/>
  <c r="Y1937" i="51"/>
  <c r="W1938" i="51"/>
  <c r="X1938" i="51"/>
  <c r="AA1938" i="51"/>
  <c r="U1939" i="51"/>
  <c r="T1940" i="51"/>
  <c r="Y1944" i="56" l="1"/>
  <c r="U1946" i="56"/>
  <c r="T1947" i="56"/>
  <c r="AA1945" i="56"/>
  <c r="W1945" i="56"/>
  <c r="X1945" i="56"/>
  <c r="Y1938" i="51"/>
  <c r="T1941" i="51"/>
  <c r="U1940" i="51"/>
  <c r="AA1939" i="51"/>
  <c r="W1939" i="51"/>
  <c r="X1939" i="51"/>
  <c r="Y1945" i="56" l="1"/>
  <c r="AA1946" i="56"/>
  <c r="W1946" i="56"/>
  <c r="X1946" i="56"/>
  <c r="U1947" i="56"/>
  <c r="T1948" i="56"/>
  <c r="Y1939" i="51"/>
  <c r="T1942" i="51"/>
  <c r="U1941" i="51"/>
  <c r="X1940" i="51"/>
  <c r="W1940" i="51"/>
  <c r="AA1940" i="51"/>
  <c r="Y1946" i="56" l="1"/>
  <c r="AA1947" i="56"/>
  <c r="W1947" i="56"/>
  <c r="X1947" i="56"/>
  <c r="U1948" i="56"/>
  <c r="T1949" i="56"/>
  <c r="Y1940" i="51"/>
  <c r="AA1941" i="51"/>
  <c r="W1941" i="51"/>
  <c r="X1941" i="51"/>
  <c r="U1942" i="51"/>
  <c r="T1943" i="51"/>
  <c r="U1949" i="56" l="1"/>
  <c r="T1950" i="56"/>
  <c r="AA1948" i="56"/>
  <c r="X1948" i="56"/>
  <c r="W1948" i="56"/>
  <c r="Y1947" i="56"/>
  <c r="Y1941" i="51"/>
  <c r="T1944" i="51"/>
  <c r="U1943" i="51"/>
  <c r="AA1942" i="51"/>
  <c r="W1942" i="51"/>
  <c r="X1942" i="51"/>
  <c r="Y1948" i="56" l="1"/>
  <c r="U1950" i="56"/>
  <c r="T1951" i="56"/>
  <c r="AA1949" i="56"/>
  <c r="W1949" i="56"/>
  <c r="X1949" i="56"/>
  <c r="Y1942" i="51"/>
  <c r="W1943" i="51"/>
  <c r="X1943" i="51"/>
  <c r="AA1943" i="51"/>
  <c r="T1945" i="51"/>
  <c r="U1944" i="51"/>
  <c r="Y1949" i="56" l="1"/>
  <c r="U1951" i="56"/>
  <c r="T1952" i="56"/>
  <c r="AA1950" i="56"/>
  <c r="W1950" i="56"/>
  <c r="X1950" i="56"/>
  <c r="Y1943" i="51"/>
  <c r="T1946" i="51"/>
  <c r="U1945" i="51"/>
  <c r="AA1944" i="51"/>
  <c r="X1944" i="51"/>
  <c r="W1944" i="51"/>
  <c r="Y1950" i="56" l="1"/>
  <c r="AA1951" i="56"/>
  <c r="W1951" i="56"/>
  <c r="X1951" i="56"/>
  <c r="U1952" i="56"/>
  <c r="T1953" i="56"/>
  <c r="Y1944" i="51"/>
  <c r="AA1945" i="51"/>
  <c r="X1945" i="51"/>
  <c r="W1945" i="51"/>
  <c r="U1946" i="51"/>
  <c r="T1947" i="51"/>
  <c r="AA1952" i="56" l="1"/>
  <c r="X1952" i="56"/>
  <c r="W1952" i="56"/>
  <c r="Y1951" i="56"/>
  <c r="U1953" i="56"/>
  <c r="T1954" i="56"/>
  <c r="Y1945" i="51"/>
  <c r="T1948" i="51"/>
  <c r="U1947" i="51"/>
  <c r="AA1946" i="51"/>
  <c r="W1946" i="51"/>
  <c r="X1946" i="51"/>
  <c r="Y1952" i="56" l="1"/>
  <c r="U1954" i="56"/>
  <c r="T1955" i="56"/>
  <c r="AA1953" i="56"/>
  <c r="W1953" i="56"/>
  <c r="X1953" i="56"/>
  <c r="Y1946" i="51"/>
  <c r="W1947" i="51"/>
  <c r="X1947" i="51"/>
  <c r="AA1947" i="51"/>
  <c r="T1949" i="51"/>
  <c r="U1948" i="51"/>
  <c r="Y1953" i="56" l="1"/>
  <c r="U1955" i="56"/>
  <c r="T1956" i="56"/>
  <c r="AA1954" i="56"/>
  <c r="W1954" i="56"/>
  <c r="X1954" i="56"/>
  <c r="Y1947" i="51"/>
  <c r="X1948" i="51"/>
  <c r="AA1948" i="51"/>
  <c r="W1948" i="51"/>
  <c r="U1949" i="51"/>
  <c r="T1950" i="51"/>
  <c r="Y1954" i="56" l="1"/>
  <c r="U1956" i="56"/>
  <c r="T1957" i="56"/>
  <c r="AA1955" i="56"/>
  <c r="W1955" i="56"/>
  <c r="X1955" i="56"/>
  <c r="Y1948" i="51"/>
  <c r="T1951" i="51"/>
  <c r="U1950" i="51"/>
  <c r="X1949" i="51"/>
  <c r="W1949" i="51"/>
  <c r="AA1949" i="51"/>
  <c r="Y1955" i="56" l="1"/>
  <c r="AA1956" i="56"/>
  <c r="X1956" i="56"/>
  <c r="W1956" i="56"/>
  <c r="U1957" i="56"/>
  <c r="T1958" i="56"/>
  <c r="Y1949" i="51"/>
  <c r="AA1950" i="51"/>
  <c r="W1950" i="51"/>
  <c r="X1950" i="51"/>
  <c r="U1951" i="51"/>
  <c r="T1952" i="51"/>
  <c r="Y1956" i="56" l="1"/>
  <c r="AA1957" i="56"/>
  <c r="W1957" i="56"/>
  <c r="X1957" i="56"/>
  <c r="U1958" i="56"/>
  <c r="T1959" i="56"/>
  <c r="Y1950" i="51"/>
  <c r="W1951" i="51"/>
  <c r="X1951" i="51"/>
  <c r="AA1951" i="51"/>
  <c r="T1953" i="51"/>
  <c r="U1952" i="51"/>
  <c r="U1959" i="56" l="1"/>
  <c r="T1960" i="56"/>
  <c r="AA1958" i="56"/>
  <c r="W1958" i="56"/>
  <c r="X1958" i="56"/>
  <c r="Y1957" i="56"/>
  <c r="Y1951" i="51"/>
  <c r="AA1952" i="51"/>
  <c r="X1952" i="51"/>
  <c r="W1952" i="51"/>
  <c r="T1954" i="51"/>
  <c r="U1953" i="51"/>
  <c r="Y1958" i="56" l="1"/>
  <c r="U1960" i="56"/>
  <c r="T1961" i="56"/>
  <c r="AA1959" i="56"/>
  <c r="W1959" i="56"/>
  <c r="X1959" i="56"/>
  <c r="Y1952" i="51"/>
  <c r="X1953" i="51"/>
  <c r="AA1953" i="51"/>
  <c r="W1953" i="51"/>
  <c r="U1954" i="51"/>
  <c r="T1955" i="51"/>
  <c r="Y1959" i="56" l="1"/>
  <c r="U1961" i="56"/>
  <c r="T1962" i="56"/>
  <c r="AA1960" i="56"/>
  <c r="X1960" i="56"/>
  <c r="W1960" i="56"/>
  <c r="Y1953" i="51"/>
  <c r="AA1954" i="51"/>
  <c r="W1954" i="51"/>
  <c r="X1954" i="51"/>
  <c r="U1955" i="51"/>
  <c r="T1956" i="51"/>
  <c r="Y1960" i="56" l="1"/>
  <c r="AA1961" i="56"/>
  <c r="W1961" i="56"/>
  <c r="X1961" i="56"/>
  <c r="U1962" i="56"/>
  <c r="T1963" i="56"/>
  <c r="Y1954" i="51"/>
  <c r="U1956" i="51"/>
  <c r="T1957" i="51"/>
  <c r="AA1955" i="51"/>
  <c r="X1955" i="51"/>
  <c r="W1955" i="51"/>
  <c r="Y1961" i="56" l="1"/>
  <c r="AA1962" i="56"/>
  <c r="W1962" i="56"/>
  <c r="X1962" i="56"/>
  <c r="U1963" i="56"/>
  <c r="T1964" i="56"/>
  <c r="Y1955" i="51"/>
  <c r="W1956" i="51"/>
  <c r="X1956" i="51"/>
  <c r="AA1956" i="51"/>
  <c r="T1958" i="51"/>
  <c r="U1957" i="51"/>
  <c r="AA1963" i="56" l="1"/>
  <c r="W1963" i="56"/>
  <c r="X1963" i="56"/>
  <c r="Y1962" i="56"/>
  <c r="U1964" i="56"/>
  <c r="T1965" i="56"/>
  <c r="Y1956" i="51"/>
  <c r="X1957" i="51"/>
  <c r="AA1957" i="51"/>
  <c r="W1957" i="51"/>
  <c r="U1958" i="51"/>
  <c r="T1959" i="51"/>
  <c r="Y1963" i="56" l="1"/>
  <c r="U1965" i="56"/>
  <c r="T1966" i="56"/>
  <c r="AA1964" i="56"/>
  <c r="X1964" i="56"/>
  <c r="W1964" i="56"/>
  <c r="Y1957" i="51"/>
  <c r="U1959" i="51"/>
  <c r="T1960" i="51"/>
  <c r="AA1958" i="51"/>
  <c r="X1958" i="51"/>
  <c r="W1958" i="51"/>
  <c r="Y1964" i="56" l="1"/>
  <c r="U1966" i="56"/>
  <c r="T1967" i="56"/>
  <c r="AA1965" i="56"/>
  <c r="W1965" i="56"/>
  <c r="X1965" i="56"/>
  <c r="Y1958" i="51"/>
  <c r="T1961" i="51"/>
  <c r="U1960" i="51"/>
  <c r="AA1959" i="51"/>
  <c r="W1959" i="51"/>
  <c r="X1959" i="51"/>
  <c r="Y1965" i="56" l="1"/>
  <c r="U1967" i="56"/>
  <c r="T1968" i="56"/>
  <c r="AA1966" i="56"/>
  <c r="W1966" i="56"/>
  <c r="X1966" i="56"/>
  <c r="W1960" i="51"/>
  <c r="X1960" i="51"/>
  <c r="AA1960" i="51"/>
  <c r="T1962" i="51"/>
  <c r="U1961" i="51"/>
  <c r="Y1959" i="51"/>
  <c r="Y1966" i="56" l="1"/>
  <c r="AA1967" i="56"/>
  <c r="W1967" i="56"/>
  <c r="X1967" i="56"/>
  <c r="U1968" i="56"/>
  <c r="T1969" i="56"/>
  <c r="Y1960" i="51"/>
  <c r="AA1961" i="51"/>
  <c r="W1961" i="51"/>
  <c r="X1961" i="51"/>
  <c r="U1962" i="51"/>
  <c r="T1963" i="51"/>
  <c r="AA1968" i="56" l="1"/>
  <c r="X1968" i="56"/>
  <c r="W1968" i="56"/>
  <c r="Y1967" i="56"/>
  <c r="U1969" i="56"/>
  <c r="T1970" i="56"/>
  <c r="Y1961" i="51"/>
  <c r="AA1962" i="51"/>
  <c r="W1962" i="51"/>
  <c r="X1962" i="51"/>
  <c r="U1963" i="51"/>
  <c r="T1964" i="51"/>
  <c r="Y1968" i="56" l="1"/>
  <c r="U1970" i="56"/>
  <c r="T1971" i="56"/>
  <c r="AA1969" i="56"/>
  <c r="W1969" i="56"/>
  <c r="X1969" i="56"/>
  <c r="Y1962" i="51"/>
  <c r="T1965" i="51"/>
  <c r="U1964" i="51"/>
  <c r="W1963" i="51"/>
  <c r="AA1963" i="51"/>
  <c r="X1963" i="51"/>
  <c r="Y1969" i="56" l="1"/>
  <c r="U1971" i="56"/>
  <c r="T1972" i="56"/>
  <c r="AA1970" i="56"/>
  <c r="W1970" i="56"/>
  <c r="X1970" i="56"/>
  <c r="Y1963" i="51"/>
  <c r="U1965" i="51"/>
  <c r="T1966" i="51"/>
  <c r="X1964" i="51"/>
  <c r="AA1964" i="51"/>
  <c r="W1964" i="51"/>
  <c r="Y1970" i="56" l="1"/>
  <c r="U1972" i="56"/>
  <c r="T1973" i="56"/>
  <c r="AA1971" i="56"/>
  <c r="W1971" i="56"/>
  <c r="X1971" i="56"/>
  <c r="Y1964" i="51"/>
  <c r="U1966" i="51"/>
  <c r="T1967" i="51"/>
  <c r="W1965" i="51"/>
  <c r="X1965" i="51"/>
  <c r="AA1965" i="51"/>
  <c r="Y1971" i="56" l="1"/>
  <c r="U1973" i="56"/>
  <c r="T1974" i="56"/>
  <c r="AA1972" i="56"/>
  <c r="X1972" i="56"/>
  <c r="W1972" i="56"/>
  <c r="Y1965" i="51"/>
  <c r="X1966" i="51"/>
  <c r="W1966" i="51"/>
  <c r="AA1966" i="51"/>
  <c r="U1967" i="51"/>
  <c r="T1968" i="51"/>
  <c r="Y1972" i="56" l="1"/>
  <c r="U1974" i="56"/>
  <c r="T1975" i="56"/>
  <c r="AA1973" i="56"/>
  <c r="W1973" i="56"/>
  <c r="X1973" i="56"/>
  <c r="Y1966" i="51"/>
  <c r="T1969" i="51"/>
  <c r="U1968" i="51"/>
  <c r="AA1967" i="51"/>
  <c r="W1967" i="51"/>
  <c r="X1967" i="51"/>
  <c r="Y1973" i="56" l="1"/>
  <c r="U1975" i="56"/>
  <c r="T1976" i="56"/>
  <c r="AA1974" i="56"/>
  <c r="W1974" i="56"/>
  <c r="X1974" i="56"/>
  <c r="Y1967" i="51"/>
  <c r="T1970" i="51"/>
  <c r="U1969" i="51"/>
  <c r="X1968" i="51"/>
  <c r="W1968" i="51"/>
  <c r="AA1968" i="51"/>
  <c r="Y1974" i="56" l="1"/>
  <c r="AA1975" i="56"/>
  <c r="W1975" i="56"/>
  <c r="X1975" i="56"/>
  <c r="U1976" i="56"/>
  <c r="T1977" i="56"/>
  <c r="AA1969" i="51"/>
  <c r="W1969" i="51"/>
  <c r="X1969" i="51"/>
  <c r="Y1968" i="51"/>
  <c r="U1970" i="51"/>
  <c r="T1971" i="51"/>
  <c r="AA1976" i="56" l="1"/>
  <c r="X1976" i="56"/>
  <c r="W1976" i="56"/>
  <c r="Y1975" i="56"/>
  <c r="U1977" i="56"/>
  <c r="T1978" i="56"/>
  <c r="Y1969" i="51"/>
  <c r="T1972" i="51"/>
  <c r="U1971" i="51"/>
  <c r="AA1970" i="51"/>
  <c r="W1970" i="51"/>
  <c r="X1970" i="51"/>
  <c r="Y1976" i="56" l="1"/>
  <c r="U1978" i="56"/>
  <c r="T1979" i="56"/>
  <c r="AA1977" i="56"/>
  <c r="W1977" i="56"/>
  <c r="X1977" i="56"/>
  <c r="Y1970" i="51"/>
  <c r="T1973" i="51"/>
  <c r="U1972" i="51"/>
  <c r="W1971" i="51"/>
  <c r="AA1971" i="51"/>
  <c r="X1971" i="51"/>
  <c r="Y1977" i="56" l="1"/>
  <c r="U1979" i="56"/>
  <c r="T1980" i="56"/>
  <c r="AA1978" i="56"/>
  <c r="W1978" i="56"/>
  <c r="X1978" i="56"/>
  <c r="Y1971" i="51"/>
  <c r="AA1972" i="51"/>
  <c r="X1972" i="51"/>
  <c r="W1972" i="51"/>
  <c r="U1973" i="51"/>
  <c r="T1974" i="51"/>
  <c r="Y1978" i="56" l="1"/>
  <c r="U1980" i="56"/>
  <c r="T1981" i="56"/>
  <c r="AA1979" i="56"/>
  <c r="W1979" i="56"/>
  <c r="X1979" i="56"/>
  <c r="Y1972" i="51"/>
  <c r="T1975" i="51"/>
  <c r="U1974" i="51"/>
  <c r="X1973" i="51"/>
  <c r="W1973" i="51"/>
  <c r="AA1973" i="51"/>
  <c r="Y1979" i="56" l="1"/>
  <c r="U1981" i="56"/>
  <c r="T1982" i="56"/>
  <c r="AA1980" i="56"/>
  <c r="X1980" i="56"/>
  <c r="W1980" i="56"/>
  <c r="Y1973" i="51"/>
  <c r="AA1974" i="51"/>
  <c r="W1974" i="51"/>
  <c r="X1974" i="51"/>
  <c r="U1975" i="51"/>
  <c r="T1976" i="51"/>
  <c r="Y1980" i="56" l="1"/>
  <c r="U1982" i="56"/>
  <c r="T1983" i="56"/>
  <c r="AA1981" i="56"/>
  <c r="W1981" i="56"/>
  <c r="X1981" i="56"/>
  <c r="Y1974" i="51"/>
  <c r="U1976" i="51"/>
  <c r="T1977" i="51"/>
  <c r="W1975" i="51"/>
  <c r="X1975" i="51"/>
  <c r="AA1975" i="51"/>
  <c r="Y1981" i="56" l="1"/>
  <c r="U1983" i="56"/>
  <c r="T1984" i="56"/>
  <c r="AA1982" i="56"/>
  <c r="W1982" i="56"/>
  <c r="X1982" i="56"/>
  <c r="Y1975" i="51"/>
  <c r="T1978" i="51"/>
  <c r="U1977" i="51"/>
  <c r="AA1976" i="51"/>
  <c r="X1976" i="51"/>
  <c r="W1976" i="51"/>
  <c r="Y1982" i="56" l="1"/>
  <c r="AA1983" i="56"/>
  <c r="W1983" i="56"/>
  <c r="X1983" i="56"/>
  <c r="T1985" i="56"/>
  <c r="U1984" i="56"/>
  <c r="Y1976" i="51"/>
  <c r="U1978" i="51"/>
  <c r="T1979" i="51"/>
  <c r="X1977" i="51"/>
  <c r="W1977" i="51"/>
  <c r="AA1977" i="51"/>
  <c r="U1985" i="56" l="1"/>
  <c r="T1986" i="56"/>
  <c r="Y1983" i="56"/>
  <c r="AA1984" i="56"/>
  <c r="X1984" i="56"/>
  <c r="W1984" i="56"/>
  <c r="Y1977" i="51"/>
  <c r="T1980" i="51"/>
  <c r="U1979" i="51"/>
  <c r="AA1978" i="51"/>
  <c r="W1978" i="51"/>
  <c r="X1978" i="51"/>
  <c r="AA1985" i="56" l="1"/>
  <c r="W1985" i="56"/>
  <c r="X1985" i="56"/>
  <c r="Y1984" i="56"/>
  <c r="T1987" i="56"/>
  <c r="U1986" i="56"/>
  <c r="Y1978" i="51"/>
  <c r="AA1979" i="51"/>
  <c r="W1979" i="51"/>
  <c r="X1979" i="51"/>
  <c r="T1981" i="51"/>
  <c r="U1980" i="51"/>
  <c r="U1987" i="56" l="1"/>
  <c r="T1988" i="56"/>
  <c r="AA1986" i="56"/>
  <c r="X1986" i="56"/>
  <c r="W1986" i="56"/>
  <c r="Y1985" i="56"/>
  <c r="Y1979" i="51"/>
  <c r="T1982" i="51"/>
  <c r="U1981" i="51"/>
  <c r="AA1980" i="51"/>
  <c r="W1980" i="51"/>
  <c r="X1980" i="51"/>
  <c r="Y1986" i="56" l="1"/>
  <c r="T1989" i="56"/>
  <c r="U1988" i="56"/>
  <c r="AA1987" i="56"/>
  <c r="X1987" i="56"/>
  <c r="W1987" i="56"/>
  <c r="Y1980" i="51"/>
  <c r="AA1981" i="51"/>
  <c r="X1981" i="51"/>
  <c r="W1981" i="51"/>
  <c r="U1982" i="51"/>
  <c r="T1983" i="51"/>
  <c r="Y1987" i="56" l="1"/>
  <c r="U1989" i="56"/>
  <c r="T1990" i="56"/>
  <c r="AA1988" i="56"/>
  <c r="W1988" i="56"/>
  <c r="X1988" i="56"/>
  <c r="Y1981" i="51"/>
  <c r="U1983" i="51"/>
  <c r="T1984" i="51"/>
  <c r="AA1982" i="51"/>
  <c r="W1982" i="51"/>
  <c r="X1982" i="51"/>
  <c r="Y1988" i="56" l="1"/>
  <c r="T1991" i="56"/>
  <c r="U1990" i="56"/>
  <c r="AA1989" i="56"/>
  <c r="X1989" i="56"/>
  <c r="W1989" i="56"/>
  <c r="Y1982" i="51"/>
  <c r="W1983" i="51"/>
  <c r="X1983" i="51"/>
  <c r="AA1983" i="51"/>
  <c r="U1984" i="51"/>
  <c r="T1985" i="51"/>
  <c r="AA1990" i="56" l="1"/>
  <c r="W1990" i="56"/>
  <c r="X1990" i="56"/>
  <c r="Y1989" i="56"/>
  <c r="U1991" i="56"/>
  <c r="T1992" i="56"/>
  <c r="Y1983" i="51"/>
  <c r="T1986" i="51"/>
  <c r="U1985" i="51"/>
  <c r="AA1984" i="51"/>
  <c r="X1984" i="51"/>
  <c r="W1984" i="51"/>
  <c r="T1993" i="56" l="1"/>
  <c r="U1992" i="56"/>
  <c r="Y1990" i="56"/>
  <c r="AA1991" i="56"/>
  <c r="X1991" i="56"/>
  <c r="W1991" i="56"/>
  <c r="Y1984" i="51"/>
  <c r="U1986" i="51"/>
  <c r="T1987" i="51"/>
  <c r="X1985" i="51"/>
  <c r="W1985" i="51"/>
  <c r="AA1985" i="51"/>
  <c r="Y1991" i="56" l="1"/>
  <c r="AA1992" i="56"/>
  <c r="X1992" i="56"/>
  <c r="W1992" i="56"/>
  <c r="U1993" i="56"/>
  <c r="T1994" i="56"/>
  <c r="Y1985" i="51"/>
  <c r="T1988" i="51"/>
  <c r="U1987" i="51"/>
  <c r="AA1986" i="51"/>
  <c r="X1986" i="51"/>
  <c r="W1986" i="51"/>
  <c r="Y1992" i="56" l="1"/>
  <c r="U1994" i="56"/>
  <c r="T1995" i="56"/>
  <c r="AA1993" i="56"/>
  <c r="X1993" i="56"/>
  <c r="W1993" i="56"/>
  <c r="Y1986" i="51"/>
  <c r="X1987" i="51"/>
  <c r="AA1987" i="51"/>
  <c r="W1987" i="51"/>
  <c r="T1989" i="51"/>
  <c r="U1988" i="51"/>
  <c r="Y1993" i="56" l="1"/>
  <c r="U1995" i="56"/>
  <c r="T1996" i="56"/>
  <c r="AA1994" i="56"/>
  <c r="W1994" i="56"/>
  <c r="X1994" i="56"/>
  <c r="Y1987" i="51"/>
  <c r="T1990" i="51"/>
  <c r="U1989" i="51"/>
  <c r="X1988" i="51"/>
  <c r="AA1988" i="51"/>
  <c r="W1988" i="51"/>
  <c r="Y1994" i="56" l="1"/>
  <c r="AA1995" i="56"/>
  <c r="W1995" i="56"/>
  <c r="X1995" i="56"/>
  <c r="U1996" i="56"/>
  <c r="T1997" i="56"/>
  <c r="Y1988" i="51"/>
  <c r="AA1989" i="51"/>
  <c r="W1989" i="51"/>
  <c r="X1989" i="51"/>
  <c r="U1990" i="51"/>
  <c r="T1991" i="51"/>
  <c r="Y1995" i="56" l="1"/>
  <c r="AA1996" i="56"/>
  <c r="X1996" i="56"/>
  <c r="W1996" i="56"/>
  <c r="U1997" i="56"/>
  <c r="T1998" i="56"/>
  <c r="Y1989" i="51"/>
  <c r="T1992" i="51"/>
  <c r="U1991" i="51"/>
  <c r="W1990" i="51"/>
  <c r="AA1990" i="51"/>
  <c r="X1990" i="51"/>
  <c r="Y1996" i="56" l="1"/>
  <c r="AA1997" i="56"/>
  <c r="X1997" i="56"/>
  <c r="W1997" i="56"/>
  <c r="U1998" i="56"/>
  <c r="T1999" i="56"/>
  <c r="Y1990" i="51"/>
  <c r="U1992" i="51"/>
  <c r="T1993" i="51"/>
  <c r="AA1991" i="51"/>
  <c r="W1991" i="51"/>
  <c r="X1991" i="51"/>
  <c r="Y1997" i="56" l="1"/>
  <c r="AA1998" i="56"/>
  <c r="W1998" i="56"/>
  <c r="X1998" i="56"/>
  <c r="U1999" i="56"/>
  <c r="T2000" i="56"/>
  <c r="T1994" i="51"/>
  <c r="U1993" i="51"/>
  <c r="Y1991" i="51"/>
  <c r="W1992" i="51"/>
  <c r="AA1992" i="51"/>
  <c r="X1992" i="51"/>
  <c r="AA1999" i="56" l="1"/>
  <c r="W1999" i="56"/>
  <c r="X1999" i="56"/>
  <c r="Y1998" i="56"/>
  <c r="U2000" i="56"/>
  <c r="T2001" i="56"/>
  <c r="W1993" i="51"/>
  <c r="AA1993" i="51"/>
  <c r="X1993" i="51"/>
  <c r="U1994" i="51"/>
  <c r="T1995" i="51"/>
  <c r="Y1992" i="51"/>
  <c r="Y1999" i="56" l="1"/>
  <c r="U2001" i="56"/>
  <c r="T2002" i="56"/>
  <c r="AA2000" i="56"/>
  <c r="X2000" i="56"/>
  <c r="W2000" i="56"/>
  <c r="Y1993" i="51"/>
  <c r="X1994" i="51"/>
  <c r="AA1994" i="51"/>
  <c r="W1994" i="51"/>
  <c r="U1995" i="51"/>
  <c r="T1996" i="51"/>
  <c r="U2002" i="56" l="1"/>
  <c r="T2003" i="56"/>
  <c r="Y2000" i="56"/>
  <c r="AA2001" i="56"/>
  <c r="X2001" i="56"/>
  <c r="W2001" i="56"/>
  <c r="Y1994" i="51"/>
  <c r="T1997" i="51"/>
  <c r="U1996" i="51"/>
  <c r="W1995" i="51"/>
  <c r="AA1995" i="51"/>
  <c r="X1995" i="51"/>
  <c r="Y2001" i="56" l="1"/>
  <c r="U2003" i="56"/>
  <c r="T2004" i="56"/>
  <c r="AA2002" i="56"/>
  <c r="W2002" i="56"/>
  <c r="X2002" i="56"/>
  <c r="T1998" i="51"/>
  <c r="U1997" i="51"/>
  <c r="Y1995" i="51"/>
  <c r="X1996" i="51"/>
  <c r="AA1996" i="51"/>
  <c r="W1996" i="51"/>
  <c r="Y2002" i="56" l="1"/>
  <c r="AA2003" i="56"/>
  <c r="W2003" i="56"/>
  <c r="X2003" i="56"/>
  <c r="U2004" i="56"/>
  <c r="T2005" i="56"/>
  <c r="Y1996" i="51"/>
  <c r="W1997" i="51"/>
  <c r="AA1997" i="51"/>
  <c r="X1997" i="51"/>
  <c r="U1998" i="51"/>
  <c r="T1999" i="51"/>
  <c r="Y2003" i="56" l="1"/>
  <c r="AA2004" i="56"/>
  <c r="X2004" i="56"/>
  <c r="W2004" i="56"/>
  <c r="U2005" i="56"/>
  <c r="T2006" i="56"/>
  <c r="U1999" i="51"/>
  <c r="T2000" i="51"/>
  <c r="Y1997" i="51"/>
  <c r="X1998" i="51"/>
  <c r="W1998" i="51"/>
  <c r="AA1998" i="51"/>
  <c r="Y2004" i="56" l="1"/>
  <c r="AA2005" i="56"/>
  <c r="X2005" i="56"/>
  <c r="W2005" i="56"/>
  <c r="U2006" i="56"/>
  <c r="T2007" i="56"/>
  <c r="Y1998" i="51"/>
  <c r="T2001" i="51"/>
  <c r="U2000" i="51"/>
  <c r="AA1999" i="51"/>
  <c r="W1999" i="51"/>
  <c r="X1999" i="51"/>
  <c r="Y2005" i="56" l="1"/>
  <c r="AA2006" i="56"/>
  <c r="W2006" i="56"/>
  <c r="X2006" i="56"/>
  <c r="U2007" i="56"/>
  <c r="T2008" i="56"/>
  <c r="Y1999" i="51"/>
  <c r="X2000" i="51"/>
  <c r="W2000" i="51"/>
  <c r="AA2000" i="51"/>
  <c r="T2002" i="51"/>
  <c r="U2001" i="51"/>
  <c r="U2008" i="56" l="1"/>
  <c r="T2009" i="56"/>
  <c r="AA2007" i="56"/>
  <c r="W2007" i="56"/>
  <c r="X2007" i="56"/>
  <c r="Y2006" i="56"/>
  <c r="Y2000" i="51"/>
  <c r="AA2001" i="51"/>
  <c r="W2001" i="51"/>
  <c r="X2001" i="51"/>
  <c r="T2003" i="51"/>
  <c r="U2002" i="51"/>
  <c r="Y2007" i="56" l="1"/>
  <c r="U2009" i="56"/>
  <c r="T2010" i="56"/>
  <c r="AA2008" i="56"/>
  <c r="X2008" i="56"/>
  <c r="W2008" i="56"/>
  <c r="Y2001" i="51"/>
  <c r="U2003" i="51"/>
  <c r="T2004" i="51"/>
  <c r="AA2002" i="51"/>
  <c r="W2002" i="51"/>
  <c r="X2002" i="51"/>
  <c r="Y2008" i="56" l="1"/>
  <c r="U2010" i="56"/>
  <c r="T2011" i="56"/>
  <c r="AA2009" i="56"/>
  <c r="X2009" i="56"/>
  <c r="W2009" i="56"/>
  <c r="T2005" i="51"/>
  <c r="U2004" i="51"/>
  <c r="Y2002" i="51"/>
  <c r="AA2003" i="51"/>
  <c r="W2003" i="51"/>
  <c r="X2003" i="51"/>
  <c r="Y2009" i="56" l="1"/>
  <c r="U2011" i="56"/>
  <c r="T2012" i="56"/>
  <c r="AA2010" i="56"/>
  <c r="W2010" i="56"/>
  <c r="X2010" i="56"/>
  <c r="Y2003" i="51"/>
  <c r="X2004" i="51"/>
  <c r="AA2004" i="51"/>
  <c r="W2004" i="51"/>
  <c r="T2006" i="51"/>
  <c r="U2005" i="51"/>
  <c r="Y2010" i="56" l="1"/>
  <c r="U2012" i="56"/>
  <c r="T2013" i="56"/>
  <c r="AA2011" i="56"/>
  <c r="W2011" i="56"/>
  <c r="X2011" i="56"/>
  <c r="Y2004" i="51"/>
  <c r="U2006" i="51"/>
  <c r="T2007" i="51"/>
  <c r="AA2005" i="51"/>
  <c r="X2005" i="51"/>
  <c r="W2005" i="51"/>
  <c r="AA2012" i="56" l="1"/>
  <c r="X2012" i="56"/>
  <c r="W2012" i="56"/>
  <c r="Y2011" i="56"/>
  <c r="U2013" i="56"/>
  <c r="T2014" i="56"/>
  <c r="Y2005" i="51"/>
  <c r="U2007" i="51"/>
  <c r="T2008" i="51"/>
  <c r="AA2006" i="51"/>
  <c r="W2006" i="51"/>
  <c r="X2006" i="51"/>
  <c r="Y2012" i="56" l="1"/>
  <c r="U2014" i="56"/>
  <c r="T2015" i="56"/>
  <c r="AA2013" i="56"/>
  <c r="X2013" i="56"/>
  <c r="W2013" i="56"/>
  <c r="Y2006" i="51"/>
  <c r="T2009" i="51"/>
  <c r="U2008" i="51"/>
  <c r="X2007" i="51"/>
  <c r="AA2007" i="51"/>
  <c r="W2007" i="51"/>
  <c r="Y2013" i="56" l="1"/>
  <c r="U2015" i="56"/>
  <c r="T2016" i="56"/>
  <c r="AA2014" i="56"/>
  <c r="W2014" i="56"/>
  <c r="X2014" i="56"/>
  <c r="Y2007" i="51"/>
  <c r="AA2008" i="51"/>
  <c r="X2008" i="51"/>
  <c r="W2008" i="51"/>
  <c r="U2009" i="51"/>
  <c r="T2010" i="51"/>
  <c r="Y2014" i="56" l="1"/>
  <c r="AA2015" i="56"/>
  <c r="W2015" i="56"/>
  <c r="X2015" i="56"/>
  <c r="U2016" i="56"/>
  <c r="T2017" i="56"/>
  <c r="Y2008" i="51"/>
  <c r="U2010" i="51"/>
  <c r="T2011" i="51"/>
  <c r="AA2009" i="51"/>
  <c r="X2009" i="51"/>
  <c r="W2009" i="51"/>
  <c r="Y2015" i="56" l="1"/>
  <c r="AA2016" i="56"/>
  <c r="X2016" i="56"/>
  <c r="W2016" i="56"/>
  <c r="U2017" i="56"/>
  <c r="T2018" i="56"/>
  <c r="Y2009" i="51"/>
  <c r="T2012" i="51"/>
  <c r="U2011" i="51"/>
  <c r="AA2010" i="51"/>
  <c r="W2010" i="51"/>
  <c r="X2010" i="51"/>
  <c r="Y2016" i="56" l="1"/>
  <c r="AA2017" i="56"/>
  <c r="X2017" i="56"/>
  <c r="W2017" i="56"/>
  <c r="U2018" i="56"/>
  <c r="T2019" i="56"/>
  <c r="Y2010" i="51"/>
  <c r="X2011" i="51"/>
  <c r="AA2011" i="51"/>
  <c r="W2011" i="51"/>
  <c r="T2013" i="51"/>
  <c r="U2012" i="51"/>
  <c r="Y2017" i="56" l="1"/>
  <c r="AA2018" i="56"/>
  <c r="W2018" i="56"/>
  <c r="X2018" i="56"/>
  <c r="U2019" i="56"/>
  <c r="T2020" i="56"/>
  <c r="Y2011" i="51"/>
  <c r="W2012" i="51"/>
  <c r="X2012" i="51"/>
  <c r="AA2012" i="51"/>
  <c r="T2014" i="51"/>
  <c r="U2013" i="51"/>
  <c r="AA2019" i="56" l="1"/>
  <c r="W2019" i="56"/>
  <c r="X2019" i="56"/>
  <c r="Y2018" i="56"/>
  <c r="U2020" i="56"/>
  <c r="T2021" i="56"/>
  <c r="Y2012" i="51"/>
  <c r="AA2013" i="51"/>
  <c r="X2013" i="51"/>
  <c r="W2013" i="51"/>
  <c r="T2015" i="51"/>
  <c r="U2014" i="51"/>
  <c r="U2021" i="56" l="1"/>
  <c r="T2022" i="56"/>
  <c r="Y2019" i="56"/>
  <c r="AA2020" i="56"/>
  <c r="X2020" i="56"/>
  <c r="W2020" i="56"/>
  <c r="Y2013" i="51"/>
  <c r="U2015" i="51"/>
  <c r="T2016" i="51"/>
  <c r="X2014" i="51"/>
  <c r="AA2014" i="51"/>
  <c r="W2014" i="51"/>
  <c r="Y2020" i="56" l="1"/>
  <c r="U2022" i="56"/>
  <c r="T2023" i="56"/>
  <c r="AA2021" i="56"/>
  <c r="X2021" i="56"/>
  <c r="W2021" i="56"/>
  <c r="Y2014" i="51"/>
  <c r="U2016" i="51"/>
  <c r="T2017" i="51"/>
  <c r="W2015" i="51"/>
  <c r="X2015" i="51"/>
  <c r="AA2015" i="51"/>
  <c r="Y2021" i="56" l="1"/>
  <c r="U2023" i="56"/>
  <c r="T2024" i="56"/>
  <c r="AA2022" i="56"/>
  <c r="X2022" i="56"/>
  <c r="W2022" i="56"/>
  <c r="Y2015" i="51"/>
  <c r="T2018" i="51"/>
  <c r="U2017" i="51"/>
  <c r="AA2016" i="51"/>
  <c r="X2016" i="51"/>
  <c r="W2016" i="51"/>
  <c r="Y2022" i="56" l="1"/>
  <c r="U2024" i="56"/>
  <c r="T2025" i="56"/>
  <c r="AA2023" i="56"/>
  <c r="W2023" i="56"/>
  <c r="X2023" i="56"/>
  <c r="Y2016" i="51"/>
  <c r="AA2017" i="51"/>
  <c r="W2017" i="51"/>
  <c r="X2017" i="51"/>
  <c r="U2018" i="51"/>
  <c r="T2019" i="51"/>
  <c r="Y2023" i="56" l="1"/>
  <c r="U2025" i="56"/>
  <c r="T2026" i="56"/>
  <c r="AA2024" i="56"/>
  <c r="X2024" i="56"/>
  <c r="W2024" i="56"/>
  <c r="Y2017" i="51"/>
  <c r="U2019" i="51"/>
  <c r="T2020" i="51"/>
  <c r="AA2018" i="51"/>
  <c r="W2018" i="51"/>
  <c r="X2018" i="51"/>
  <c r="Y2024" i="56" l="1"/>
  <c r="AA2025" i="56"/>
  <c r="X2025" i="56"/>
  <c r="W2025" i="56"/>
  <c r="U2026" i="56"/>
  <c r="T2027" i="56"/>
  <c r="U2020" i="51"/>
  <c r="T2021" i="51"/>
  <c r="AA2019" i="51"/>
  <c r="X2019" i="51"/>
  <c r="W2019" i="51"/>
  <c r="Y2018" i="51"/>
  <c r="Y2025" i="56" l="1"/>
  <c r="AA2026" i="56"/>
  <c r="X2026" i="56"/>
  <c r="W2026" i="56"/>
  <c r="U2027" i="56"/>
  <c r="T2028" i="56"/>
  <c r="Y2019" i="51"/>
  <c r="W2020" i="51"/>
  <c r="X2020" i="51"/>
  <c r="AA2020" i="51"/>
  <c r="T2022" i="51"/>
  <c r="U2021" i="51"/>
  <c r="Y2026" i="56" l="1"/>
  <c r="AA2027" i="56"/>
  <c r="W2027" i="56"/>
  <c r="X2027" i="56"/>
  <c r="U2028" i="56"/>
  <c r="T2029" i="56"/>
  <c r="Y2020" i="51"/>
  <c r="AA2021" i="51"/>
  <c r="X2021" i="51"/>
  <c r="W2021" i="51"/>
  <c r="U2022" i="51"/>
  <c r="T2023" i="51"/>
  <c r="U2029" i="56" l="1"/>
  <c r="T2030" i="56"/>
  <c r="AA2028" i="56"/>
  <c r="X2028" i="56"/>
  <c r="W2028" i="56"/>
  <c r="Y2027" i="56"/>
  <c r="Y2021" i="51"/>
  <c r="U2023" i="51"/>
  <c r="T2024" i="51"/>
  <c r="X2022" i="51"/>
  <c r="W2022" i="51"/>
  <c r="AA2022" i="51"/>
  <c r="Y2028" i="56" l="1"/>
  <c r="U2030" i="56"/>
  <c r="T2031" i="56"/>
  <c r="AA2029" i="56"/>
  <c r="X2029" i="56"/>
  <c r="W2029" i="56"/>
  <c r="W2023" i="51"/>
  <c r="X2023" i="51"/>
  <c r="AA2023" i="51"/>
  <c r="Y2022" i="51"/>
  <c r="T2025" i="51"/>
  <c r="U2024" i="51"/>
  <c r="Y2029" i="56" l="1"/>
  <c r="U2031" i="56"/>
  <c r="T2032" i="56"/>
  <c r="AA2030" i="56"/>
  <c r="X2030" i="56"/>
  <c r="W2030" i="56"/>
  <c r="Y2023" i="51"/>
  <c r="X2024" i="51"/>
  <c r="AA2024" i="51"/>
  <c r="W2024" i="51"/>
  <c r="T2026" i="51"/>
  <c r="U2025" i="51"/>
  <c r="Y2030" i="56" l="1"/>
  <c r="U2032" i="56"/>
  <c r="T2033" i="56"/>
  <c r="AA2031" i="56"/>
  <c r="W2031" i="56"/>
  <c r="X2031" i="56"/>
  <c r="Y2024" i="51"/>
  <c r="W2025" i="51"/>
  <c r="X2025" i="51"/>
  <c r="AA2025" i="51"/>
  <c r="U2026" i="51"/>
  <c r="T2027" i="51"/>
  <c r="Y2031" i="56" l="1"/>
  <c r="U2033" i="56"/>
  <c r="T2034" i="56"/>
  <c r="AA2032" i="56"/>
  <c r="X2032" i="56"/>
  <c r="W2032" i="56"/>
  <c r="Y2025" i="51"/>
  <c r="AA2026" i="51"/>
  <c r="W2026" i="51"/>
  <c r="X2026" i="51"/>
  <c r="U2027" i="51"/>
  <c r="T2028" i="51"/>
  <c r="Y2032" i="56" l="1"/>
  <c r="U2034" i="56"/>
  <c r="T2035" i="56"/>
  <c r="AA2033" i="56"/>
  <c r="X2033" i="56"/>
  <c r="W2033" i="56"/>
  <c r="Y2026" i="51"/>
  <c r="T2029" i="51"/>
  <c r="U2028" i="51"/>
  <c r="AA2027" i="51"/>
  <c r="W2027" i="51"/>
  <c r="X2027" i="51"/>
  <c r="Y2033" i="56" l="1"/>
  <c r="U2035" i="56"/>
  <c r="T2036" i="56"/>
  <c r="AA2034" i="56"/>
  <c r="X2034" i="56"/>
  <c r="W2034" i="56"/>
  <c r="Y2027" i="51"/>
  <c r="U2029" i="51"/>
  <c r="T2030" i="51"/>
  <c r="X2028" i="51"/>
  <c r="AA2028" i="51"/>
  <c r="W2028" i="51"/>
  <c r="Y2034" i="56" l="1"/>
  <c r="U2036" i="56"/>
  <c r="T2037" i="56"/>
  <c r="AA2035" i="56"/>
  <c r="W2035" i="56"/>
  <c r="X2035" i="56"/>
  <c r="Y2028" i="51"/>
  <c r="U2030" i="51"/>
  <c r="T2031" i="51"/>
  <c r="W2029" i="51"/>
  <c r="X2029" i="51"/>
  <c r="AA2029" i="51"/>
  <c r="Y2035" i="56" l="1"/>
  <c r="U2037" i="56"/>
  <c r="T2038" i="56"/>
  <c r="AA2036" i="56"/>
  <c r="X2036" i="56"/>
  <c r="W2036" i="56"/>
  <c r="Y2029" i="51"/>
  <c r="U2031" i="51"/>
  <c r="T2032" i="51"/>
  <c r="AA2030" i="51"/>
  <c r="X2030" i="51"/>
  <c r="W2030" i="51"/>
  <c r="Y2036" i="56" l="1"/>
  <c r="AA2037" i="56"/>
  <c r="X2037" i="56"/>
  <c r="W2037" i="56"/>
  <c r="U2038" i="56"/>
  <c r="T2039" i="56"/>
  <c r="Y2030" i="51"/>
  <c r="T2033" i="51"/>
  <c r="U2032" i="51"/>
  <c r="X2031" i="51"/>
  <c r="AA2031" i="51"/>
  <c r="W2031" i="51"/>
  <c r="Y2037" i="56" l="1"/>
  <c r="AA2038" i="56"/>
  <c r="X2038" i="56"/>
  <c r="W2038" i="56"/>
  <c r="U2039" i="56"/>
  <c r="T2040" i="56"/>
  <c r="Y2031" i="51"/>
  <c r="AA2032" i="51"/>
  <c r="X2032" i="51"/>
  <c r="W2032" i="51"/>
  <c r="U2033" i="51"/>
  <c r="T2034" i="51"/>
  <c r="Y2038" i="56" l="1"/>
  <c r="AA2039" i="56"/>
  <c r="W2039" i="56"/>
  <c r="X2039" i="56"/>
  <c r="U2040" i="56"/>
  <c r="T2041" i="56"/>
  <c r="Y2032" i="51"/>
  <c r="U2034" i="51"/>
  <c r="T2035" i="51"/>
  <c r="X2033" i="51"/>
  <c r="AA2033" i="51"/>
  <c r="W2033" i="51"/>
  <c r="U2041" i="56" l="1"/>
  <c r="T2042" i="56"/>
  <c r="AA2040" i="56"/>
  <c r="X2040" i="56"/>
  <c r="W2040" i="56"/>
  <c r="Y2039" i="56"/>
  <c r="Y2033" i="51"/>
  <c r="T2036" i="51"/>
  <c r="U2035" i="51"/>
  <c r="W2034" i="51"/>
  <c r="X2034" i="51"/>
  <c r="AA2034" i="51"/>
  <c r="Y2040" i="56" l="1"/>
  <c r="U2042" i="56"/>
  <c r="T2043" i="56"/>
  <c r="AA2041" i="56"/>
  <c r="X2041" i="56"/>
  <c r="W2041" i="56"/>
  <c r="Y2034" i="51"/>
  <c r="AA2035" i="51"/>
  <c r="W2035" i="51"/>
  <c r="X2035" i="51"/>
  <c r="T2037" i="51"/>
  <c r="U2036" i="51"/>
  <c r="Y2041" i="56" l="1"/>
  <c r="AA2042" i="56"/>
  <c r="X2042" i="56"/>
  <c r="W2042" i="56"/>
  <c r="U2043" i="56"/>
  <c r="T2044" i="56"/>
  <c r="Y2035" i="51"/>
  <c r="W2036" i="51"/>
  <c r="AA2036" i="51"/>
  <c r="X2036" i="51"/>
  <c r="T2038" i="51"/>
  <c r="U2037" i="51"/>
  <c r="Y2042" i="56" l="1"/>
  <c r="AA2043" i="56"/>
  <c r="W2043" i="56"/>
  <c r="X2043" i="56"/>
  <c r="U2044" i="56"/>
  <c r="T2045" i="56"/>
  <c r="Y2036" i="51"/>
  <c r="AA2037" i="51"/>
  <c r="W2037" i="51"/>
  <c r="X2037" i="51"/>
  <c r="T2039" i="51"/>
  <c r="U2038" i="51"/>
  <c r="AA2044" i="56" l="1"/>
  <c r="X2044" i="56"/>
  <c r="W2044" i="56"/>
  <c r="Y2043" i="56"/>
  <c r="U2045" i="56"/>
  <c r="T2046" i="56"/>
  <c r="Y2037" i="51"/>
  <c r="AA2038" i="51"/>
  <c r="W2038" i="51"/>
  <c r="X2038" i="51"/>
  <c r="U2039" i="51"/>
  <c r="T2040" i="51"/>
  <c r="Y2044" i="56" l="1"/>
  <c r="U2046" i="56"/>
  <c r="T2047" i="56"/>
  <c r="AA2045" i="56"/>
  <c r="X2045" i="56"/>
  <c r="W2045" i="56"/>
  <c r="Y2038" i="51"/>
  <c r="W2039" i="51"/>
  <c r="AA2039" i="51"/>
  <c r="X2039" i="51"/>
  <c r="U2040" i="51"/>
  <c r="T2041" i="51"/>
  <c r="Y2045" i="56" l="1"/>
  <c r="U2047" i="56"/>
  <c r="T2048" i="56"/>
  <c r="AA2046" i="56"/>
  <c r="X2046" i="56"/>
  <c r="W2046" i="56"/>
  <c r="Y2039" i="51"/>
  <c r="T2042" i="51"/>
  <c r="U2041" i="51"/>
  <c r="X2040" i="51"/>
  <c r="W2040" i="51"/>
  <c r="AA2040" i="51"/>
  <c r="Y2046" i="56" l="1"/>
  <c r="U2048" i="56"/>
  <c r="T2049" i="56"/>
  <c r="AA2047" i="56"/>
  <c r="W2047" i="56"/>
  <c r="X2047" i="56"/>
  <c r="Y2040" i="51"/>
  <c r="W2041" i="51"/>
  <c r="AA2041" i="51"/>
  <c r="X2041" i="51"/>
  <c r="T2043" i="51"/>
  <c r="U2042" i="51"/>
  <c r="Y2047" i="56" l="1"/>
  <c r="U2049" i="56"/>
  <c r="T2050" i="56"/>
  <c r="AA2048" i="56"/>
  <c r="X2048" i="56"/>
  <c r="W2048" i="56"/>
  <c r="Y2041" i="51"/>
  <c r="T2044" i="51"/>
  <c r="U2043" i="51"/>
  <c r="AA2042" i="51"/>
  <c r="W2042" i="51"/>
  <c r="X2042" i="51"/>
  <c r="Y2048" i="56" l="1"/>
  <c r="AA2049" i="56"/>
  <c r="X2049" i="56"/>
  <c r="W2049" i="56"/>
  <c r="U2050" i="56"/>
  <c r="T2051" i="56"/>
  <c r="Y2042" i="51"/>
  <c r="AA2043" i="51"/>
  <c r="X2043" i="51"/>
  <c r="W2043" i="51"/>
  <c r="T2045" i="51"/>
  <c r="U2044" i="51"/>
  <c r="Y2049" i="56" l="1"/>
  <c r="AA2050" i="56"/>
  <c r="X2050" i="56"/>
  <c r="W2050" i="56"/>
  <c r="U2051" i="56"/>
  <c r="T2052" i="56"/>
  <c r="Y2043" i="51"/>
  <c r="W2044" i="51"/>
  <c r="X2044" i="51"/>
  <c r="AA2044" i="51"/>
  <c r="T2046" i="51"/>
  <c r="U2045" i="51"/>
  <c r="Y2050" i="56" l="1"/>
  <c r="AA2051" i="56"/>
  <c r="W2051" i="56"/>
  <c r="X2051" i="56"/>
  <c r="U2052" i="56"/>
  <c r="T2053" i="56"/>
  <c r="Y2044" i="51"/>
  <c r="AA2045" i="51"/>
  <c r="W2045" i="51"/>
  <c r="X2045" i="51"/>
  <c r="U2046" i="51"/>
  <c r="T2047" i="51"/>
  <c r="AA2052" i="56" l="1"/>
  <c r="X2052" i="56"/>
  <c r="W2052" i="56"/>
  <c r="Y2051" i="56"/>
  <c r="U2053" i="56"/>
  <c r="T2054" i="56"/>
  <c r="Y2045" i="51"/>
  <c r="T2048" i="51"/>
  <c r="U2047" i="51"/>
  <c r="AA2046" i="51"/>
  <c r="W2046" i="51"/>
  <c r="X2046" i="51"/>
  <c r="Y2052" i="56" l="1"/>
  <c r="U2054" i="56"/>
  <c r="T2055" i="56"/>
  <c r="AA2053" i="56"/>
  <c r="X2053" i="56"/>
  <c r="W2053" i="56"/>
  <c r="Y2046" i="51"/>
  <c r="AA2047" i="51"/>
  <c r="W2047" i="51"/>
  <c r="X2047" i="51"/>
  <c r="T2049" i="51"/>
  <c r="U2048" i="51"/>
  <c r="Y2053" i="56" l="1"/>
  <c r="AA2054" i="56"/>
  <c r="X2054" i="56"/>
  <c r="W2054" i="56"/>
  <c r="U2055" i="56"/>
  <c r="T2056" i="56"/>
  <c r="Y2047" i="51"/>
  <c r="W2048" i="51"/>
  <c r="AA2048" i="51"/>
  <c r="X2048" i="51"/>
  <c r="T2050" i="51"/>
  <c r="U2049" i="51"/>
  <c r="Y2054" i="56" l="1"/>
  <c r="AA2055" i="56"/>
  <c r="W2055" i="56"/>
  <c r="X2055" i="56"/>
  <c r="U2056" i="56"/>
  <c r="T2057" i="56"/>
  <c r="Y2048" i="51"/>
  <c r="W2049" i="51"/>
  <c r="AA2049" i="51"/>
  <c r="X2049" i="51"/>
  <c r="U2050" i="51"/>
  <c r="T2051" i="51"/>
  <c r="Y2055" i="56" l="1"/>
  <c r="AA2056" i="56"/>
  <c r="X2056" i="56"/>
  <c r="W2056" i="56"/>
  <c r="U2057" i="56"/>
  <c r="T2058" i="56"/>
  <c r="Y2049" i="51"/>
  <c r="U2051" i="51"/>
  <c r="T2052" i="51"/>
  <c r="AA2050" i="51"/>
  <c r="W2050" i="51"/>
  <c r="X2050" i="51"/>
  <c r="Y2056" i="56" l="1"/>
  <c r="U2058" i="56"/>
  <c r="T2059" i="56"/>
  <c r="AA2057" i="56"/>
  <c r="X2057" i="56"/>
  <c r="W2057" i="56"/>
  <c r="Y2050" i="51"/>
  <c r="U2052" i="51"/>
  <c r="T2053" i="51"/>
  <c r="AA2051" i="51"/>
  <c r="X2051" i="51"/>
  <c r="W2051" i="51"/>
  <c r="Y2057" i="56" l="1"/>
  <c r="U2059" i="56"/>
  <c r="T2060" i="56"/>
  <c r="AA2058" i="56"/>
  <c r="X2058" i="56"/>
  <c r="W2058" i="56"/>
  <c r="Y2051" i="51"/>
  <c r="T2054" i="51"/>
  <c r="U2053" i="51"/>
  <c r="W2052" i="51"/>
  <c r="X2052" i="51"/>
  <c r="AA2052" i="51"/>
  <c r="Y2058" i="56" l="1"/>
  <c r="U2060" i="56"/>
  <c r="T2061" i="56"/>
  <c r="AA2059" i="56"/>
  <c r="W2059" i="56"/>
  <c r="X2059" i="56"/>
  <c r="Y2052" i="51"/>
  <c r="AA2053" i="51"/>
  <c r="X2053" i="51"/>
  <c r="W2053" i="51"/>
  <c r="T2055" i="51"/>
  <c r="U2054" i="51"/>
  <c r="Y2059" i="56" l="1"/>
  <c r="U2061" i="56"/>
  <c r="T2062" i="56"/>
  <c r="AA2060" i="56"/>
  <c r="X2060" i="56"/>
  <c r="W2060" i="56"/>
  <c r="Y2053" i="51"/>
  <c r="AA2054" i="51"/>
  <c r="X2054" i="51"/>
  <c r="W2054" i="51"/>
  <c r="T2056" i="51"/>
  <c r="U2055" i="51"/>
  <c r="Y2060" i="56" l="1"/>
  <c r="AA2061" i="56"/>
  <c r="X2061" i="56"/>
  <c r="W2061" i="56"/>
  <c r="U2062" i="56"/>
  <c r="T2063" i="56"/>
  <c r="Y2054" i="51"/>
  <c r="AA2055" i="51"/>
  <c r="W2055" i="51"/>
  <c r="X2055" i="51"/>
  <c r="T2057" i="51"/>
  <c r="U2056" i="51"/>
  <c r="Y2061" i="56" l="1"/>
  <c r="AA2062" i="56"/>
  <c r="X2062" i="56"/>
  <c r="W2062" i="56"/>
  <c r="U2063" i="56"/>
  <c r="T2064" i="56"/>
  <c r="Y2055" i="51"/>
  <c r="X2056" i="51"/>
  <c r="AA2056" i="51"/>
  <c r="W2056" i="51"/>
  <c r="T2058" i="51"/>
  <c r="U2057" i="51"/>
  <c r="Y2062" i="56" l="1"/>
  <c r="U2064" i="56"/>
  <c r="T2065" i="56"/>
  <c r="AA2063" i="56"/>
  <c r="W2063" i="56"/>
  <c r="X2063" i="56"/>
  <c r="U2058" i="51"/>
  <c r="T2059" i="51"/>
  <c r="AA2057" i="51"/>
  <c r="W2057" i="51"/>
  <c r="X2057" i="51"/>
  <c r="Y2056" i="51"/>
  <c r="Y2063" i="56" l="1"/>
  <c r="U2065" i="56"/>
  <c r="T2066" i="56"/>
  <c r="AA2064" i="56"/>
  <c r="X2064" i="56"/>
  <c r="W2064" i="56"/>
  <c r="Y2057" i="51"/>
  <c r="U2059" i="51"/>
  <c r="T2060" i="51"/>
  <c r="W2058" i="51"/>
  <c r="AA2058" i="51"/>
  <c r="X2058" i="51"/>
  <c r="Y2064" i="56" l="1"/>
  <c r="AA2065" i="56"/>
  <c r="X2065" i="56"/>
  <c r="W2065" i="56"/>
  <c r="U2066" i="56"/>
  <c r="T2067" i="56"/>
  <c r="Y2058" i="51"/>
  <c r="T2061" i="51"/>
  <c r="U2060" i="51"/>
  <c r="W2059" i="51"/>
  <c r="AA2059" i="51"/>
  <c r="X2059" i="51"/>
  <c r="Y2065" i="56" l="1"/>
  <c r="U2067" i="56"/>
  <c r="T2068" i="56"/>
  <c r="AA2066" i="56"/>
  <c r="X2066" i="56"/>
  <c r="W2066" i="56"/>
  <c r="Y2059" i="51"/>
  <c r="T2062" i="51"/>
  <c r="U2061" i="51"/>
  <c r="X2060" i="51"/>
  <c r="W2060" i="51"/>
  <c r="AA2060" i="51"/>
  <c r="Y2066" i="56" l="1"/>
  <c r="AA2067" i="56"/>
  <c r="W2067" i="56"/>
  <c r="X2067" i="56"/>
  <c r="T2069" i="56"/>
  <c r="U2068" i="56"/>
  <c r="W2061" i="51"/>
  <c r="AA2061" i="51"/>
  <c r="X2061" i="51"/>
  <c r="Y2060" i="51"/>
  <c r="U2062" i="51"/>
  <c r="T2063" i="51"/>
  <c r="T2070" i="56" l="1"/>
  <c r="U2069" i="56"/>
  <c r="Y2067" i="56"/>
  <c r="AA2068" i="56"/>
  <c r="X2068" i="56"/>
  <c r="W2068" i="56"/>
  <c r="Y2061" i="51"/>
  <c r="U2063" i="51"/>
  <c r="T2064" i="51"/>
  <c r="AA2062" i="51"/>
  <c r="X2062" i="51"/>
  <c r="W2062" i="51"/>
  <c r="Y2068" i="56" l="1"/>
  <c r="AA2069" i="56"/>
  <c r="W2069" i="56"/>
  <c r="X2069" i="56"/>
  <c r="T2071" i="56"/>
  <c r="U2070" i="56"/>
  <c r="Y2062" i="51"/>
  <c r="X2063" i="51"/>
  <c r="AA2063" i="51"/>
  <c r="W2063" i="51"/>
  <c r="T2065" i="51"/>
  <c r="U2064" i="51"/>
  <c r="Y2069" i="56" l="1"/>
  <c r="T2072" i="56"/>
  <c r="U2071" i="56"/>
  <c r="AA2070" i="56"/>
  <c r="X2070" i="56"/>
  <c r="W2070" i="56"/>
  <c r="Y2063" i="51"/>
  <c r="AA2064" i="51"/>
  <c r="X2064" i="51"/>
  <c r="W2064" i="51"/>
  <c r="U2065" i="51"/>
  <c r="T2066" i="51"/>
  <c r="Y2070" i="56" l="1"/>
  <c r="AA2071" i="56"/>
  <c r="W2071" i="56"/>
  <c r="X2071" i="56"/>
  <c r="T2073" i="56"/>
  <c r="U2072" i="56"/>
  <c r="Y2064" i="51"/>
  <c r="U2066" i="51"/>
  <c r="T2067" i="51"/>
  <c r="AA2065" i="51"/>
  <c r="W2065" i="51"/>
  <c r="X2065" i="51"/>
  <c r="Y2071" i="56" l="1"/>
  <c r="T2074" i="56"/>
  <c r="U2073" i="56"/>
  <c r="AA2072" i="56"/>
  <c r="X2072" i="56"/>
  <c r="W2072" i="56"/>
  <c r="Y2065" i="51"/>
  <c r="U2067" i="51"/>
  <c r="T2068" i="51"/>
  <c r="AA2066" i="51"/>
  <c r="W2066" i="51"/>
  <c r="X2066" i="51"/>
  <c r="Y2072" i="56" l="1"/>
  <c r="AA2073" i="56"/>
  <c r="W2073" i="56"/>
  <c r="X2073" i="56"/>
  <c r="T2075" i="56"/>
  <c r="U2074" i="56"/>
  <c r="Y2066" i="51"/>
  <c r="U2068" i="51"/>
  <c r="T2069" i="51"/>
  <c r="AA2067" i="51"/>
  <c r="W2067" i="51"/>
  <c r="X2067" i="51"/>
  <c r="Y2073" i="56" l="1"/>
  <c r="T2076" i="56"/>
  <c r="U2075" i="56"/>
  <c r="AA2074" i="56"/>
  <c r="W2074" i="56"/>
  <c r="X2074" i="56"/>
  <c r="Y2067" i="51"/>
  <c r="T2070" i="51"/>
  <c r="U2069" i="51"/>
  <c r="W2068" i="51"/>
  <c r="AA2068" i="51"/>
  <c r="X2068" i="51"/>
  <c r="Y2074" i="56" l="1"/>
  <c r="AA2075" i="56"/>
  <c r="X2075" i="56"/>
  <c r="W2075" i="56"/>
  <c r="T2077" i="56"/>
  <c r="U2076" i="56"/>
  <c r="Y2068" i="51"/>
  <c r="X2069" i="51"/>
  <c r="AA2069" i="51"/>
  <c r="W2069" i="51"/>
  <c r="U2070" i="51"/>
  <c r="T2071" i="51"/>
  <c r="Y2075" i="56" l="1"/>
  <c r="AA2076" i="56"/>
  <c r="X2076" i="56"/>
  <c r="W2076" i="56"/>
  <c r="T2078" i="56"/>
  <c r="U2077" i="56"/>
  <c r="Y2069" i="51"/>
  <c r="T2072" i="51"/>
  <c r="U2071" i="51"/>
  <c r="AA2070" i="51"/>
  <c r="W2070" i="51"/>
  <c r="X2070" i="51"/>
  <c r="Y2076" i="56" l="1"/>
  <c r="T2079" i="56"/>
  <c r="U2078" i="56"/>
  <c r="AA2077" i="56"/>
  <c r="W2077" i="56"/>
  <c r="X2077" i="56"/>
  <c r="Y2070" i="51"/>
  <c r="T2073" i="51"/>
  <c r="U2072" i="51"/>
  <c r="W2071" i="51"/>
  <c r="X2071" i="51"/>
  <c r="AA2071" i="51"/>
  <c r="Y2077" i="56" l="1"/>
  <c r="AA2078" i="56"/>
  <c r="X2078" i="56"/>
  <c r="W2078" i="56"/>
  <c r="T2080" i="56"/>
  <c r="U2079" i="56"/>
  <c r="Y2071" i="51"/>
  <c r="X2072" i="51"/>
  <c r="W2072" i="51"/>
  <c r="AA2072" i="51"/>
  <c r="U2073" i="51"/>
  <c r="T2074" i="51"/>
  <c r="Y2078" i="56" l="1"/>
  <c r="T2081" i="56"/>
  <c r="U2080" i="56"/>
  <c r="AA2079" i="56"/>
  <c r="W2079" i="56"/>
  <c r="X2079" i="56"/>
  <c r="Y2072" i="51"/>
  <c r="T2075" i="51"/>
  <c r="U2074" i="51"/>
  <c r="X2073" i="51"/>
  <c r="W2073" i="51"/>
  <c r="AA2073" i="51"/>
  <c r="Y2079" i="56" l="1"/>
  <c r="AA2080" i="56"/>
  <c r="X2080" i="56"/>
  <c r="W2080" i="56"/>
  <c r="T2082" i="56"/>
  <c r="U2081" i="56"/>
  <c r="Y2073" i="51"/>
  <c r="T2076" i="51"/>
  <c r="U2075" i="51"/>
  <c r="AA2074" i="51"/>
  <c r="W2074" i="51"/>
  <c r="X2074" i="51"/>
  <c r="Y2080" i="56" l="1"/>
  <c r="AA2081" i="56"/>
  <c r="W2081" i="56"/>
  <c r="X2081" i="56"/>
  <c r="T2083" i="56"/>
  <c r="U2082" i="56"/>
  <c r="AA2075" i="51"/>
  <c r="W2075" i="51"/>
  <c r="X2075" i="51"/>
  <c r="Y2074" i="51"/>
  <c r="T2077" i="51"/>
  <c r="U2076" i="51"/>
  <c r="Y2081" i="56" l="1"/>
  <c r="T2084" i="56"/>
  <c r="U2083" i="56"/>
  <c r="AA2082" i="56"/>
  <c r="W2082" i="56"/>
  <c r="X2082" i="56"/>
  <c r="Y2075" i="51"/>
  <c r="X2076" i="51"/>
  <c r="AA2076" i="51"/>
  <c r="W2076" i="51"/>
  <c r="T2078" i="51"/>
  <c r="U2077" i="51"/>
  <c r="Y2082" i="56" l="1"/>
  <c r="AA2083" i="56"/>
  <c r="X2083" i="56"/>
  <c r="W2083" i="56"/>
  <c r="T2085" i="56"/>
  <c r="U2084" i="56"/>
  <c r="Y2076" i="51"/>
  <c r="T2079" i="51"/>
  <c r="U2078" i="51"/>
  <c r="AA2077" i="51"/>
  <c r="X2077" i="51"/>
  <c r="W2077" i="51"/>
  <c r="Y2083" i="56" l="1"/>
  <c r="AA2084" i="56"/>
  <c r="X2084" i="56"/>
  <c r="W2084" i="56"/>
  <c r="T2086" i="56"/>
  <c r="U2085" i="56"/>
  <c r="Y2077" i="51"/>
  <c r="AA2078" i="51"/>
  <c r="W2078" i="51"/>
  <c r="X2078" i="51"/>
  <c r="U2079" i="51"/>
  <c r="T2080" i="51"/>
  <c r="Y2084" i="56" l="1"/>
  <c r="T2087" i="56"/>
  <c r="U2086" i="56"/>
  <c r="AA2085" i="56"/>
  <c r="W2085" i="56"/>
  <c r="X2085" i="56"/>
  <c r="Y2078" i="51"/>
  <c r="T2081" i="51"/>
  <c r="U2080" i="51"/>
  <c r="W2079" i="51"/>
  <c r="X2079" i="51"/>
  <c r="AA2079" i="51"/>
  <c r="Y2085" i="56" l="1"/>
  <c r="T2088" i="56"/>
  <c r="U2087" i="56"/>
  <c r="AA2086" i="56"/>
  <c r="X2086" i="56"/>
  <c r="W2086" i="56"/>
  <c r="Y2079" i="51"/>
  <c r="W2080" i="51"/>
  <c r="AA2080" i="51"/>
  <c r="X2080" i="51"/>
  <c r="U2081" i="51"/>
  <c r="T2082" i="51"/>
  <c r="Y2086" i="56" l="1"/>
  <c r="AA2087" i="56"/>
  <c r="W2087" i="56"/>
  <c r="X2087" i="56"/>
  <c r="T2089" i="56"/>
  <c r="U2088" i="56"/>
  <c r="Y2080" i="51"/>
  <c r="U2082" i="51"/>
  <c r="T2083" i="51"/>
  <c r="X2081" i="51"/>
  <c r="AA2081" i="51"/>
  <c r="W2081" i="51"/>
  <c r="Y2087" i="56" l="1"/>
  <c r="T2090" i="56"/>
  <c r="U2089" i="56"/>
  <c r="AA2088" i="56"/>
  <c r="X2088" i="56"/>
  <c r="W2088" i="56"/>
  <c r="Y2081" i="51"/>
  <c r="U2083" i="51"/>
  <c r="T2084" i="51"/>
  <c r="X2082" i="51"/>
  <c r="AA2082" i="51"/>
  <c r="W2082" i="51"/>
  <c r="Y2088" i="56" l="1"/>
  <c r="AA2089" i="56"/>
  <c r="W2089" i="56"/>
  <c r="X2089" i="56"/>
  <c r="T2091" i="56"/>
  <c r="U2090" i="56"/>
  <c r="Y2082" i="51"/>
  <c r="T2085" i="51"/>
  <c r="U2084" i="51"/>
  <c r="AA2083" i="51"/>
  <c r="W2083" i="51"/>
  <c r="X2083" i="51"/>
  <c r="Y2089" i="56" l="1"/>
  <c r="T2092" i="56"/>
  <c r="U2091" i="56"/>
  <c r="AA2090" i="56"/>
  <c r="W2090" i="56"/>
  <c r="X2090" i="56"/>
  <c r="T2086" i="51"/>
  <c r="U2085" i="51"/>
  <c r="Y2083" i="51"/>
  <c r="AA2084" i="51"/>
  <c r="W2084" i="51"/>
  <c r="X2084" i="51"/>
  <c r="Y2090" i="56" l="1"/>
  <c r="AA2091" i="56"/>
  <c r="X2091" i="56"/>
  <c r="W2091" i="56"/>
  <c r="T2093" i="56"/>
  <c r="U2092" i="56"/>
  <c r="Y2084" i="51"/>
  <c r="X2085" i="51"/>
  <c r="W2085" i="51"/>
  <c r="AA2085" i="51"/>
  <c r="U2086" i="51"/>
  <c r="T2087" i="51"/>
  <c r="Y2091" i="56" l="1"/>
  <c r="AA2092" i="56"/>
  <c r="X2092" i="56"/>
  <c r="W2092" i="56"/>
  <c r="T2094" i="56"/>
  <c r="U2093" i="56"/>
  <c r="Y2085" i="51"/>
  <c r="U2087" i="51"/>
  <c r="T2088" i="51"/>
  <c r="AA2086" i="51"/>
  <c r="X2086" i="51"/>
  <c r="W2086" i="51"/>
  <c r="Y2092" i="56" l="1"/>
  <c r="T2095" i="56"/>
  <c r="U2094" i="56"/>
  <c r="AA2093" i="56"/>
  <c r="W2093" i="56"/>
  <c r="X2093" i="56"/>
  <c r="Y2086" i="51"/>
  <c r="U2088" i="51"/>
  <c r="T2089" i="51"/>
  <c r="W2087" i="51"/>
  <c r="X2087" i="51"/>
  <c r="AA2087" i="51"/>
  <c r="Y2093" i="56" l="1"/>
  <c r="AA2094" i="56"/>
  <c r="X2094" i="56"/>
  <c r="W2094" i="56"/>
  <c r="T2096" i="56"/>
  <c r="U2095" i="56"/>
  <c r="Y2087" i="51"/>
  <c r="T2090" i="51"/>
  <c r="U2089" i="51"/>
  <c r="X2088" i="51"/>
  <c r="AA2088" i="51"/>
  <c r="W2088" i="51"/>
  <c r="Y2094" i="56" l="1"/>
  <c r="T2097" i="56"/>
  <c r="U2096" i="56"/>
  <c r="AA2095" i="56"/>
  <c r="W2095" i="56"/>
  <c r="X2095" i="56"/>
  <c r="Y2088" i="51"/>
  <c r="AA2089" i="51"/>
  <c r="W2089" i="51"/>
  <c r="X2089" i="51"/>
  <c r="T2091" i="51"/>
  <c r="U2090" i="51"/>
  <c r="Y2095" i="56" l="1"/>
  <c r="T2098" i="56"/>
  <c r="U2097" i="56"/>
  <c r="AA2096" i="56"/>
  <c r="X2096" i="56"/>
  <c r="W2096" i="56"/>
  <c r="Y2089" i="51"/>
  <c r="W2090" i="51"/>
  <c r="X2090" i="51"/>
  <c r="AA2090" i="51"/>
  <c r="T2092" i="51"/>
  <c r="U2091" i="51"/>
  <c r="Y2096" i="56" l="1"/>
  <c r="AA2097" i="56"/>
  <c r="W2097" i="56"/>
  <c r="X2097" i="56"/>
  <c r="T2099" i="56"/>
  <c r="U2098" i="56"/>
  <c r="Y2090" i="51"/>
  <c r="AA2091" i="51"/>
  <c r="X2091" i="51"/>
  <c r="W2091" i="51"/>
  <c r="T2093" i="51"/>
  <c r="U2092" i="51"/>
  <c r="Y2097" i="56" l="1"/>
  <c r="T2100" i="56"/>
  <c r="U2099" i="56"/>
  <c r="AA2098" i="56"/>
  <c r="W2098" i="56"/>
  <c r="X2098" i="56"/>
  <c r="Y2091" i="51"/>
  <c r="U2093" i="51"/>
  <c r="T2094" i="51"/>
  <c r="X2092" i="51"/>
  <c r="AA2092" i="51"/>
  <c r="W2092" i="51"/>
  <c r="Y2098" i="56" l="1"/>
  <c r="AA2099" i="56"/>
  <c r="X2099" i="56"/>
  <c r="W2099" i="56"/>
  <c r="T2101" i="56"/>
  <c r="U2100" i="56"/>
  <c r="Y2092" i="51"/>
  <c r="T2095" i="51"/>
  <c r="U2094" i="51"/>
  <c r="W2093" i="51"/>
  <c r="AA2093" i="51"/>
  <c r="X2093" i="51"/>
  <c r="Y2099" i="56" l="1"/>
  <c r="AA2100" i="56"/>
  <c r="X2100" i="56"/>
  <c r="W2100" i="56"/>
  <c r="T2102" i="56"/>
  <c r="U2101" i="56"/>
  <c r="Y2093" i="51"/>
  <c r="X2094" i="51"/>
  <c r="W2094" i="51"/>
  <c r="AA2094" i="51"/>
  <c r="T2096" i="51"/>
  <c r="U2095" i="51"/>
  <c r="Y2100" i="56" l="1"/>
  <c r="T2103" i="56"/>
  <c r="U2102" i="56"/>
  <c r="AA2101" i="56"/>
  <c r="W2101" i="56"/>
  <c r="X2101" i="56"/>
  <c r="Y2094" i="51"/>
  <c r="W2095" i="51"/>
  <c r="X2095" i="51"/>
  <c r="AA2095" i="51"/>
  <c r="T2097" i="51"/>
  <c r="U2096" i="51"/>
  <c r="Y2101" i="56" l="1"/>
  <c r="AA2102" i="56"/>
  <c r="X2102" i="56"/>
  <c r="W2102" i="56"/>
  <c r="T2104" i="56"/>
  <c r="U2103" i="56"/>
  <c r="Y2095" i="51"/>
  <c r="T2098" i="51"/>
  <c r="U2097" i="51"/>
  <c r="AA2096" i="51"/>
  <c r="X2096" i="51"/>
  <c r="W2096" i="51"/>
  <c r="Y2102" i="56" l="1"/>
  <c r="T2105" i="56"/>
  <c r="U2104" i="56"/>
  <c r="AA2103" i="56"/>
  <c r="W2103" i="56"/>
  <c r="X2103" i="56"/>
  <c r="Y2096" i="51"/>
  <c r="AA2097" i="51"/>
  <c r="W2097" i="51"/>
  <c r="X2097" i="51"/>
  <c r="T2099" i="51"/>
  <c r="U2098" i="51"/>
  <c r="Y2103" i="56" l="1"/>
  <c r="T2106" i="56"/>
  <c r="U2105" i="56"/>
  <c r="AA2104" i="56"/>
  <c r="X2104" i="56"/>
  <c r="W2104" i="56"/>
  <c r="Y2097" i="51"/>
  <c r="W2098" i="51"/>
  <c r="X2098" i="51"/>
  <c r="AA2098" i="51"/>
  <c r="U2099" i="51"/>
  <c r="T2100" i="51"/>
  <c r="Y2104" i="56" l="1"/>
  <c r="AA2105" i="56"/>
  <c r="W2105" i="56"/>
  <c r="X2105" i="56"/>
  <c r="T2107" i="56"/>
  <c r="U2106" i="56"/>
  <c r="Y2098" i="51"/>
  <c r="T2101" i="51"/>
  <c r="U2100" i="51"/>
  <c r="AA2099" i="51"/>
  <c r="W2099" i="51"/>
  <c r="X2099" i="51"/>
  <c r="AA2106" i="56" l="1"/>
  <c r="W2106" i="56"/>
  <c r="X2106" i="56"/>
  <c r="T2108" i="56"/>
  <c r="U2107" i="56"/>
  <c r="Y2105" i="56"/>
  <c r="Y2099" i="51"/>
  <c r="AA2100" i="51"/>
  <c r="X2100" i="51"/>
  <c r="W2100" i="51"/>
  <c r="T2102" i="51"/>
  <c r="U2101" i="51"/>
  <c r="T2109" i="56" l="1"/>
  <c r="U2108" i="56"/>
  <c r="Y2106" i="56"/>
  <c r="AA2107" i="56"/>
  <c r="X2107" i="56"/>
  <c r="W2107" i="56"/>
  <c r="Y2100" i="51"/>
  <c r="X2101" i="51"/>
  <c r="W2101" i="51"/>
  <c r="AA2101" i="51"/>
  <c r="T2103" i="51"/>
  <c r="U2102" i="51"/>
  <c r="T2110" i="56" l="1"/>
  <c r="U2109" i="56"/>
  <c r="Y2107" i="56"/>
  <c r="AA2108" i="56"/>
  <c r="X2108" i="56"/>
  <c r="W2108" i="56"/>
  <c r="Y2101" i="51"/>
  <c r="T2104" i="51"/>
  <c r="U2103" i="51"/>
  <c r="AA2102" i="51"/>
  <c r="W2102" i="51"/>
  <c r="X2102" i="51"/>
  <c r="Y2108" i="56" l="1"/>
  <c r="AA2109" i="56"/>
  <c r="W2109" i="56"/>
  <c r="X2109" i="56"/>
  <c r="T2111" i="56"/>
  <c r="U2110" i="56"/>
  <c r="Y2102" i="51"/>
  <c r="W2103" i="51"/>
  <c r="X2103" i="51"/>
  <c r="AA2103" i="51"/>
  <c r="T2105" i="51"/>
  <c r="U2104" i="51"/>
  <c r="Y2109" i="56" l="1"/>
  <c r="AA2110" i="56"/>
  <c r="X2110" i="56"/>
  <c r="W2110" i="56"/>
  <c r="T2112" i="56"/>
  <c r="U2111" i="56"/>
  <c r="Y2103" i="51"/>
  <c r="W2104" i="51"/>
  <c r="AA2104" i="51"/>
  <c r="X2104" i="51"/>
  <c r="U2105" i="51"/>
  <c r="T2106" i="51"/>
  <c r="Y2110" i="56" l="1"/>
  <c r="T2113" i="56"/>
  <c r="U2112" i="56"/>
  <c r="AA2111" i="56"/>
  <c r="W2111" i="56"/>
  <c r="X2111" i="56"/>
  <c r="Y2104" i="51"/>
  <c r="U2106" i="51"/>
  <c r="T2107" i="51"/>
  <c r="AA2105" i="51"/>
  <c r="X2105" i="51"/>
  <c r="W2105" i="51"/>
  <c r="Y2111" i="56" l="1"/>
  <c r="T2114" i="56"/>
  <c r="U2113" i="56"/>
  <c r="AA2112" i="56"/>
  <c r="X2112" i="56"/>
  <c r="W2112" i="56"/>
  <c r="Y2105" i="51"/>
  <c r="U2107" i="51"/>
  <c r="T2108" i="51"/>
  <c r="W2106" i="51"/>
  <c r="X2106" i="51"/>
  <c r="AA2106" i="51"/>
  <c r="Y2112" i="56" l="1"/>
  <c r="AA2113" i="56"/>
  <c r="W2113" i="56"/>
  <c r="X2113" i="56"/>
  <c r="T2115" i="56"/>
  <c r="U2114" i="56"/>
  <c r="Y2106" i="51"/>
  <c r="T2109" i="51"/>
  <c r="U2108" i="51"/>
  <c r="AA2107" i="51"/>
  <c r="W2107" i="51"/>
  <c r="X2107" i="51"/>
  <c r="Y2113" i="56" l="1"/>
  <c r="T2116" i="56"/>
  <c r="U2115" i="56"/>
  <c r="AA2114" i="56"/>
  <c r="W2114" i="56"/>
  <c r="X2114" i="56"/>
  <c r="Y2107" i="51"/>
  <c r="AA2108" i="51"/>
  <c r="W2108" i="51"/>
  <c r="X2108" i="51"/>
  <c r="U2109" i="51"/>
  <c r="T2110" i="51"/>
  <c r="Y2114" i="56" l="1"/>
  <c r="AA2115" i="56"/>
  <c r="X2115" i="56"/>
  <c r="W2115" i="56"/>
  <c r="T2117" i="56"/>
  <c r="U2116" i="56"/>
  <c r="Y2108" i="51"/>
  <c r="U2110" i="51"/>
  <c r="T2111" i="51"/>
  <c r="W2109" i="51"/>
  <c r="X2109" i="51"/>
  <c r="AA2109" i="51"/>
  <c r="Y2115" i="56" l="1"/>
  <c r="AA2116" i="56"/>
  <c r="X2116" i="56"/>
  <c r="W2116" i="56"/>
  <c r="T2118" i="56"/>
  <c r="U2117" i="56"/>
  <c r="Y2109" i="51"/>
  <c r="T2112" i="51"/>
  <c r="U2111" i="51"/>
  <c r="AA2110" i="51"/>
  <c r="X2110" i="51"/>
  <c r="W2110" i="51"/>
  <c r="Y2116" i="56" l="1"/>
  <c r="T2119" i="56"/>
  <c r="U2118" i="56"/>
  <c r="AA2117" i="56"/>
  <c r="W2117" i="56"/>
  <c r="X2117" i="56"/>
  <c r="Y2110" i="51"/>
  <c r="T2113" i="51"/>
  <c r="U2112" i="51"/>
  <c r="W2111" i="51"/>
  <c r="X2111" i="51"/>
  <c r="AA2111" i="51"/>
  <c r="Y2117" i="56" l="1"/>
  <c r="T2120" i="56"/>
  <c r="U2119" i="56"/>
  <c r="AA2118" i="56"/>
  <c r="X2118" i="56"/>
  <c r="W2118" i="56"/>
  <c r="Y2111" i="51"/>
  <c r="AA2112" i="51"/>
  <c r="W2112" i="51"/>
  <c r="X2112" i="51"/>
  <c r="U2113" i="51"/>
  <c r="T2114" i="51"/>
  <c r="Y2118" i="56" l="1"/>
  <c r="AA2119" i="56"/>
  <c r="W2119" i="56"/>
  <c r="X2119" i="56"/>
  <c r="T2121" i="56"/>
  <c r="U2120" i="56"/>
  <c r="Y2112" i="51"/>
  <c r="T2115" i="51"/>
  <c r="U2114" i="51"/>
  <c r="W2113" i="51"/>
  <c r="X2113" i="51"/>
  <c r="AA2113" i="51"/>
  <c r="AA2120" i="56" l="1"/>
  <c r="X2120" i="56"/>
  <c r="W2120" i="56"/>
  <c r="T2122" i="56"/>
  <c r="U2121" i="56"/>
  <c r="Y2119" i="56"/>
  <c r="Y2113" i="51"/>
  <c r="W2114" i="51"/>
  <c r="X2114" i="51"/>
  <c r="AA2114" i="51"/>
  <c r="U2115" i="51"/>
  <c r="T2116" i="51"/>
  <c r="Y2120" i="56" l="1"/>
  <c r="T2123" i="56"/>
  <c r="U2122" i="56"/>
  <c r="AA2121" i="56"/>
  <c r="W2121" i="56"/>
  <c r="X2121" i="56"/>
  <c r="T2117" i="51"/>
  <c r="U2116" i="51"/>
  <c r="X2115" i="51"/>
  <c r="W2115" i="51"/>
  <c r="AA2115" i="51"/>
  <c r="Y2114" i="51"/>
  <c r="Y2121" i="56" l="1"/>
  <c r="AA2122" i="56"/>
  <c r="W2122" i="56"/>
  <c r="X2122" i="56"/>
  <c r="T2124" i="56"/>
  <c r="U2123" i="56"/>
  <c r="U2117" i="51"/>
  <c r="T2118" i="51"/>
  <c r="Y2115" i="51"/>
  <c r="AA2116" i="51"/>
  <c r="W2116" i="51"/>
  <c r="X2116" i="51"/>
  <c r="Y2122" i="56" l="1"/>
  <c r="T2125" i="56"/>
  <c r="U2124" i="56"/>
  <c r="AA2123" i="56"/>
  <c r="X2123" i="56"/>
  <c r="W2123" i="56"/>
  <c r="Y2116" i="51"/>
  <c r="U2118" i="51"/>
  <c r="T2119" i="51"/>
  <c r="W2117" i="51"/>
  <c r="AA2117" i="51"/>
  <c r="X2117" i="51"/>
  <c r="Y2123" i="56" l="1"/>
  <c r="AA2124" i="56"/>
  <c r="X2124" i="56"/>
  <c r="W2124" i="56"/>
  <c r="T2126" i="56"/>
  <c r="U2125" i="56"/>
  <c r="Y2117" i="51"/>
  <c r="U2119" i="51"/>
  <c r="T2120" i="51"/>
  <c r="AA2118" i="51"/>
  <c r="W2118" i="51"/>
  <c r="X2118" i="51"/>
  <c r="Y2124" i="56" l="1"/>
  <c r="T2127" i="56"/>
  <c r="U2126" i="56"/>
  <c r="AA2125" i="56"/>
  <c r="W2125" i="56"/>
  <c r="X2125" i="56"/>
  <c r="Y2118" i="51"/>
  <c r="T2121" i="51"/>
  <c r="U2120" i="51"/>
  <c r="W2119" i="51"/>
  <c r="X2119" i="51"/>
  <c r="AA2119" i="51"/>
  <c r="Y2125" i="56" l="1"/>
  <c r="T2128" i="56"/>
  <c r="U2127" i="56"/>
  <c r="AA2126" i="56"/>
  <c r="X2126" i="56"/>
  <c r="W2126" i="56"/>
  <c r="Y2119" i="51"/>
  <c r="X2120" i="51"/>
  <c r="AA2120" i="51"/>
  <c r="W2120" i="51"/>
  <c r="U2121" i="51"/>
  <c r="T2122" i="51"/>
  <c r="Y2126" i="56" l="1"/>
  <c r="AA2127" i="56"/>
  <c r="W2127" i="56"/>
  <c r="X2127" i="56"/>
  <c r="T2129" i="56"/>
  <c r="U2128" i="56"/>
  <c r="Y2120" i="51"/>
  <c r="X2121" i="51"/>
  <c r="AA2121" i="51"/>
  <c r="W2121" i="51"/>
  <c r="U2122" i="51"/>
  <c r="T2123" i="51"/>
  <c r="Y2127" i="56" l="1"/>
  <c r="T2130" i="56"/>
  <c r="U2129" i="56"/>
  <c r="AA2128" i="56"/>
  <c r="X2128" i="56"/>
  <c r="W2128" i="56"/>
  <c r="Y2121" i="51"/>
  <c r="T2124" i="51"/>
  <c r="U2123" i="51"/>
  <c r="W2122" i="51"/>
  <c r="X2122" i="51"/>
  <c r="AA2122" i="51"/>
  <c r="Y2128" i="56" l="1"/>
  <c r="AA2129" i="56"/>
  <c r="W2129" i="56"/>
  <c r="X2129" i="56"/>
  <c r="T2131" i="56"/>
  <c r="U2130" i="56"/>
  <c r="Y2122" i="51"/>
  <c r="W2123" i="51"/>
  <c r="AA2123" i="51"/>
  <c r="X2123" i="51"/>
  <c r="T2125" i="51"/>
  <c r="U2124" i="51"/>
  <c r="Y2129" i="56" l="1"/>
  <c r="T2132" i="56"/>
  <c r="U2131" i="56"/>
  <c r="AA2130" i="56"/>
  <c r="W2130" i="56"/>
  <c r="X2130" i="56"/>
  <c r="Y2123" i="51"/>
  <c r="T2126" i="51"/>
  <c r="U2125" i="51"/>
  <c r="W2124" i="51"/>
  <c r="X2124" i="51"/>
  <c r="AA2124" i="51"/>
  <c r="Y2130" i="56" l="1"/>
  <c r="AA2131" i="56"/>
  <c r="X2131" i="56"/>
  <c r="W2131" i="56"/>
  <c r="T2133" i="56"/>
  <c r="U2132" i="56"/>
  <c r="Y2124" i="51"/>
  <c r="AA2125" i="51"/>
  <c r="X2125" i="51"/>
  <c r="W2125" i="51"/>
  <c r="T2127" i="51"/>
  <c r="U2126" i="51"/>
  <c r="Y2131" i="56" l="1"/>
  <c r="AA2132" i="56"/>
  <c r="X2132" i="56"/>
  <c r="W2132" i="56"/>
  <c r="T2134" i="56"/>
  <c r="U2133" i="56"/>
  <c r="Y2125" i="51"/>
  <c r="W2126" i="51"/>
  <c r="AA2126" i="51"/>
  <c r="X2126" i="51"/>
  <c r="T2128" i="51"/>
  <c r="U2127" i="51"/>
  <c r="Y2132" i="56" l="1"/>
  <c r="T2135" i="56"/>
  <c r="U2134" i="56"/>
  <c r="AA2133" i="56"/>
  <c r="W2133" i="56"/>
  <c r="X2133" i="56"/>
  <c r="Y2126" i="51"/>
  <c r="AA2127" i="51"/>
  <c r="W2127" i="51"/>
  <c r="X2127" i="51"/>
  <c r="U2128" i="51"/>
  <c r="T2129" i="51"/>
  <c r="Y2133" i="56" l="1"/>
  <c r="T2136" i="56"/>
  <c r="U2135" i="56"/>
  <c r="AA2134" i="56"/>
  <c r="X2134" i="56"/>
  <c r="W2134" i="56"/>
  <c r="T2130" i="51"/>
  <c r="U2129" i="51"/>
  <c r="X2128" i="51"/>
  <c r="W2128" i="51"/>
  <c r="AA2128" i="51"/>
  <c r="Y2127" i="51"/>
  <c r="Y2134" i="56" l="1"/>
  <c r="AA2135" i="56"/>
  <c r="W2135" i="56"/>
  <c r="X2135" i="56"/>
  <c r="T2137" i="56"/>
  <c r="U2136" i="56"/>
  <c r="Y2128" i="51"/>
  <c r="AA2129" i="51"/>
  <c r="W2129" i="51"/>
  <c r="X2129" i="51"/>
  <c r="U2130" i="51"/>
  <c r="T2131" i="51"/>
  <c r="AA2136" i="56" l="1"/>
  <c r="X2136" i="56"/>
  <c r="W2136" i="56"/>
  <c r="T2138" i="56"/>
  <c r="U2137" i="56"/>
  <c r="Y2135" i="56"/>
  <c r="Y2129" i="51"/>
  <c r="U2131" i="51"/>
  <c r="T2132" i="51"/>
  <c r="AA2130" i="51"/>
  <c r="W2130" i="51"/>
  <c r="X2130" i="51"/>
  <c r="Y2136" i="56" l="1"/>
  <c r="T2139" i="56"/>
  <c r="U2138" i="56"/>
  <c r="AA2137" i="56"/>
  <c r="W2137" i="56"/>
  <c r="X2137" i="56"/>
  <c r="Y2130" i="51"/>
  <c r="AA2131" i="51"/>
  <c r="W2131" i="51"/>
  <c r="X2131" i="51"/>
  <c r="U2132" i="51"/>
  <c r="T2133" i="51"/>
  <c r="Y2137" i="56" l="1"/>
  <c r="AA2138" i="56"/>
  <c r="W2138" i="56"/>
  <c r="X2138" i="56"/>
  <c r="T2140" i="56"/>
  <c r="U2139" i="56"/>
  <c r="Y2131" i="51"/>
  <c r="T2134" i="51"/>
  <c r="U2133" i="51"/>
  <c r="AA2132" i="51"/>
  <c r="X2132" i="51"/>
  <c r="W2132" i="51"/>
  <c r="Y2138" i="56" l="1"/>
  <c r="T2141" i="56"/>
  <c r="U2140" i="56"/>
  <c r="AA2139" i="56"/>
  <c r="X2139" i="56"/>
  <c r="W2139" i="56"/>
  <c r="Y2132" i="51"/>
  <c r="AA2133" i="51"/>
  <c r="W2133" i="51"/>
  <c r="X2133" i="51"/>
  <c r="U2134" i="51"/>
  <c r="T2135" i="51"/>
  <c r="Y2139" i="56" l="1"/>
  <c r="AA2140" i="56"/>
  <c r="X2140" i="56"/>
  <c r="W2140" i="56"/>
  <c r="T2142" i="56"/>
  <c r="U2141" i="56"/>
  <c r="U2135" i="51"/>
  <c r="T2136" i="51"/>
  <c r="AA2134" i="51"/>
  <c r="W2134" i="51"/>
  <c r="X2134" i="51"/>
  <c r="Y2133" i="51"/>
  <c r="Y2140" i="56" l="1"/>
  <c r="T2143" i="56"/>
  <c r="U2142" i="56"/>
  <c r="AA2141" i="56"/>
  <c r="W2141" i="56"/>
  <c r="X2141" i="56"/>
  <c r="Y2134" i="51"/>
  <c r="T2137" i="51"/>
  <c r="U2136" i="51"/>
  <c r="AA2135" i="51"/>
  <c r="W2135" i="51"/>
  <c r="X2135" i="51"/>
  <c r="T2144" i="56" l="1"/>
  <c r="U2143" i="56"/>
  <c r="Y2141" i="56"/>
  <c r="AA2142" i="56"/>
  <c r="X2142" i="56"/>
  <c r="W2142" i="56"/>
  <c r="X2136" i="51"/>
  <c r="W2136" i="51"/>
  <c r="AA2136" i="51"/>
  <c r="U2137" i="51"/>
  <c r="T2138" i="51"/>
  <c r="Y2135" i="51"/>
  <c r="T2145" i="56" l="1"/>
  <c r="U2144" i="56"/>
  <c r="Y2142" i="56"/>
  <c r="AA2143" i="56"/>
  <c r="W2143" i="56"/>
  <c r="X2143" i="56"/>
  <c r="Y2136" i="51"/>
  <c r="W2137" i="51"/>
  <c r="AA2137" i="51"/>
  <c r="X2137" i="51"/>
  <c r="U2138" i="51"/>
  <c r="T2139" i="51"/>
  <c r="Y2143" i="56" l="1"/>
  <c r="AA2144" i="56"/>
  <c r="X2144" i="56"/>
  <c r="W2144" i="56"/>
  <c r="T2146" i="56"/>
  <c r="U2145" i="56"/>
  <c r="Y2137" i="51"/>
  <c r="U2139" i="51"/>
  <c r="T2140" i="51"/>
  <c r="X2138" i="51"/>
  <c r="AA2138" i="51"/>
  <c r="W2138" i="51"/>
  <c r="Y2144" i="56" l="1"/>
  <c r="AA2145" i="56"/>
  <c r="W2145" i="56"/>
  <c r="X2145" i="56"/>
  <c r="T2147" i="56"/>
  <c r="U2146" i="56"/>
  <c r="Y2138" i="51"/>
  <c r="W2139" i="51"/>
  <c r="X2139" i="51"/>
  <c r="AA2139" i="51"/>
  <c r="T2141" i="51"/>
  <c r="U2140" i="51"/>
  <c r="T2148" i="56" l="1"/>
  <c r="U2147" i="56"/>
  <c r="Y2145" i="56"/>
  <c r="AA2146" i="56"/>
  <c r="W2146" i="56"/>
  <c r="X2146" i="56"/>
  <c r="Y2139" i="51"/>
  <c r="W2140" i="51"/>
  <c r="X2140" i="51"/>
  <c r="AA2140" i="51"/>
  <c r="U2141" i="51"/>
  <c r="T2142" i="51"/>
  <c r="Y2146" i="56" l="1"/>
  <c r="AA2147" i="56"/>
  <c r="X2147" i="56"/>
  <c r="W2147" i="56"/>
  <c r="T2149" i="56"/>
  <c r="U2148" i="56"/>
  <c r="Y2140" i="51"/>
  <c r="AA2141" i="51"/>
  <c r="X2141" i="51"/>
  <c r="W2141" i="51"/>
  <c r="U2142" i="51"/>
  <c r="T2143" i="51"/>
  <c r="Y2147" i="56" l="1"/>
  <c r="T2150" i="56"/>
  <c r="U2149" i="56"/>
  <c r="AA2148" i="56"/>
  <c r="X2148" i="56"/>
  <c r="W2148" i="56"/>
  <c r="Y2141" i="51"/>
  <c r="W2142" i="51"/>
  <c r="X2142" i="51"/>
  <c r="AA2142" i="51"/>
  <c r="U2143" i="51"/>
  <c r="T2144" i="51"/>
  <c r="Y2148" i="56" l="1"/>
  <c r="AA2149" i="56"/>
  <c r="W2149" i="56"/>
  <c r="X2149" i="56"/>
  <c r="T2151" i="56"/>
  <c r="U2150" i="56"/>
  <c r="Y2142" i="51"/>
  <c r="U2144" i="51"/>
  <c r="T2145" i="51"/>
  <c r="X2143" i="51"/>
  <c r="W2143" i="51"/>
  <c r="AA2143" i="51"/>
  <c r="Y2149" i="56" l="1"/>
  <c r="T2152" i="56"/>
  <c r="U2151" i="56"/>
  <c r="AA2150" i="56"/>
  <c r="X2150" i="56"/>
  <c r="W2150" i="56"/>
  <c r="U2145" i="51"/>
  <c r="T2146" i="51"/>
  <c r="W2144" i="51"/>
  <c r="AA2144" i="51"/>
  <c r="X2144" i="51"/>
  <c r="Y2143" i="51"/>
  <c r="Y2150" i="56" l="1"/>
  <c r="AA2151" i="56"/>
  <c r="W2151" i="56"/>
  <c r="X2151" i="56"/>
  <c r="T2153" i="56"/>
  <c r="U2152" i="56"/>
  <c r="Y2144" i="51"/>
  <c r="T2147" i="51"/>
  <c r="U2146" i="51"/>
  <c r="X2145" i="51"/>
  <c r="W2145" i="51"/>
  <c r="AA2145" i="51"/>
  <c r="Y2151" i="56" l="1"/>
  <c r="T2154" i="56"/>
  <c r="U2153" i="56"/>
  <c r="AA2152" i="56"/>
  <c r="X2152" i="56"/>
  <c r="W2152" i="56"/>
  <c r="Y2145" i="51"/>
  <c r="T2148" i="51"/>
  <c r="U2147" i="51"/>
  <c r="W2146" i="51"/>
  <c r="X2146" i="51"/>
  <c r="AA2146" i="51"/>
  <c r="Y2152" i="56" l="1"/>
  <c r="AA2153" i="56"/>
  <c r="W2153" i="56"/>
  <c r="X2153" i="56"/>
  <c r="T2155" i="56"/>
  <c r="U2154" i="56"/>
  <c r="Y2146" i="51"/>
  <c r="W2147" i="51"/>
  <c r="X2147" i="51"/>
  <c r="AA2147" i="51"/>
  <c r="T2149" i="51"/>
  <c r="U2148" i="51"/>
  <c r="Y2153" i="56" l="1"/>
  <c r="T2156" i="56"/>
  <c r="U2155" i="56"/>
  <c r="AA2154" i="56"/>
  <c r="W2154" i="56"/>
  <c r="X2154" i="56"/>
  <c r="Y2147" i="51"/>
  <c r="W2148" i="51"/>
  <c r="X2148" i="51"/>
  <c r="AA2148" i="51"/>
  <c r="U2149" i="51"/>
  <c r="T2150" i="51"/>
  <c r="Y2154" i="56" l="1"/>
  <c r="AA2155" i="56"/>
  <c r="X2155" i="56"/>
  <c r="W2155" i="56"/>
  <c r="T2157" i="56"/>
  <c r="U2156" i="56"/>
  <c r="Y2148" i="51"/>
  <c r="U2150" i="51"/>
  <c r="T2151" i="51"/>
  <c r="X2149" i="51"/>
  <c r="W2149" i="51"/>
  <c r="AA2149" i="51"/>
  <c r="Y2155" i="56" l="1"/>
  <c r="AA2156" i="56"/>
  <c r="X2156" i="56"/>
  <c r="W2156" i="56"/>
  <c r="T2158" i="56"/>
  <c r="U2157" i="56"/>
  <c r="Y2149" i="51"/>
  <c r="T2152" i="51"/>
  <c r="U2151" i="51"/>
  <c r="X2150" i="51"/>
  <c r="W2150" i="51"/>
  <c r="AA2150" i="51"/>
  <c r="Y2156" i="56" l="1"/>
  <c r="T2159" i="56"/>
  <c r="U2158" i="56"/>
  <c r="AA2157" i="56"/>
  <c r="W2157" i="56"/>
  <c r="X2157" i="56"/>
  <c r="Y2150" i="51"/>
  <c r="U2152" i="51"/>
  <c r="T2153" i="51"/>
  <c r="AA2151" i="51"/>
  <c r="W2151" i="51"/>
  <c r="X2151" i="51"/>
  <c r="Y2157" i="56" l="1"/>
  <c r="AA2158" i="56"/>
  <c r="X2158" i="56"/>
  <c r="W2158" i="56"/>
  <c r="T2160" i="56"/>
  <c r="U2159" i="56"/>
  <c r="T2154" i="51"/>
  <c r="U2153" i="51"/>
  <c r="Y2151" i="51"/>
  <c r="AA2152" i="51"/>
  <c r="W2152" i="51"/>
  <c r="X2152" i="51"/>
  <c r="Y2158" i="56" l="1"/>
  <c r="T2161" i="56"/>
  <c r="U2160" i="56"/>
  <c r="AA2159" i="56"/>
  <c r="W2159" i="56"/>
  <c r="X2159" i="56"/>
  <c r="AA2153" i="51"/>
  <c r="W2153" i="51"/>
  <c r="X2153" i="51"/>
  <c r="Y2152" i="51"/>
  <c r="U2154" i="51"/>
  <c r="T2155" i="51"/>
  <c r="Y2159" i="56" l="1"/>
  <c r="AA2160" i="56"/>
  <c r="W2160" i="56"/>
  <c r="X2160" i="56"/>
  <c r="T2162" i="56"/>
  <c r="U2161" i="56"/>
  <c r="Y2153" i="51"/>
  <c r="U2155" i="51"/>
  <c r="T2156" i="51"/>
  <c r="AA2154" i="51"/>
  <c r="W2154" i="51"/>
  <c r="X2154" i="51"/>
  <c r="AA2161" i="56" l="1"/>
  <c r="W2161" i="56"/>
  <c r="X2161" i="56"/>
  <c r="T2163" i="56"/>
  <c r="U2162" i="56"/>
  <c r="Y2160" i="56"/>
  <c r="Y2154" i="51"/>
  <c r="T2157" i="51"/>
  <c r="U2156" i="51"/>
  <c r="W2155" i="51"/>
  <c r="AA2155" i="51"/>
  <c r="X2155" i="51"/>
  <c r="AA2162" i="56" l="1"/>
  <c r="W2162" i="56"/>
  <c r="X2162" i="56"/>
  <c r="T2164" i="56"/>
  <c r="U2163" i="56"/>
  <c r="Y2161" i="56"/>
  <c r="Y2155" i="51"/>
  <c r="AA2156" i="51"/>
  <c r="W2156" i="51"/>
  <c r="X2156" i="51"/>
  <c r="T2158" i="51"/>
  <c r="U2157" i="51"/>
  <c r="AA2163" i="56" l="1"/>
  <c r="W2163" i="56"/>
  <c r="X2163" i="56"/>
  <c r="T2165" i="56"/>
  <c r="U2164" i="56"/>
  <c r="Y2162" i="56"/>
  <c r="Y2156" i="51"/>
  <c r="U2158" i="51"/>
  <c r="T2159" i="51"/>
  <c r="X2157" i="51"/>
  <c r="W2157" i="51"/>
  <c r="AA2157" i="51"/>
  <c r="T2166" i="56" l="1"/>
  <c r="U2165" i="56"/>
  <c r="Y2163" i="56"/>
  <c r="AA2164" i="56"/>
  <c r="W2164" i="56"/>
  <c r="X2164" i="56"/>
  <c r="Y2157" i="51"/>
  <c r="U2159" i="51"/>
  <c r="T2160" i="51"/>
  <c r="AA2158" i="51"/>
  <c r="X2158" i="51"/>
  <c r="W2158" i="51"/>
  <c r="Y2164" i="56" l="1"/>
  <c r="AA2165" i="56"/>
  <c r="X2165" i="56"/>
  <c r="W2165" i="56"/>
  <c r="T2167" i="56"/>
  <c r="U2166" i="56"/>
  <c r="Y2158" i="51"/>
  <c r="T2161" i="51"/>
  <c r="U2160" i="51"/>
  <c r="X2159" i="51"/>
  <c r="AA2159" i="51"/>
  <c r="W2159" i="51"/>
  <c r="Y2165" i="56" l="1"/>
  <c r="T2168" i="56"/>
  <c r="U2167" i="56"/>
  <c r="AA2166" i="56"/>
  <c r="X2166" i="56"/>
  <c r="W2166" i="56"/>
  <c r="Y2159" i="51"/>
  <c r="AA2160" i="51"/>
  <c r="X2160" i="51"/>
  <c r="W2160" i="51"/>
  <c r="U2161" i="51"/>
  <c r="T2162" i="51"/>
  <c r="Y2166" i="56" l="1"/>
  <c r="T2169" i="56"/>
  <c r="U2168" i="56"/>
  <c r="AA2167" i="56"/>
  <c r="X2167" i="56"/>
  <c r="W2167" i="56"/>
  <c r="Y2160" i="51"/>
  <c r="U2162" i="51"/>
  <c r="T2163" i="51"/>
  <c r="AA2161" i="51"/>
  <c r="W2161" i="51"/>
  <c r="X2161" i="51"/>
  <c r="Y2167" i="56" l="1"/>
  <c r="AA2168" i="56"/>
  <c r="W2168" i="56"/>
  <c r="X2168" i="56"/>
  <c r="T2170" i="56"/>
  <c r="U2169" i="56"/>
  <c r="Y2161" i="51"/>
  <c r="U2163" i="51"/>
  <c r="T2164" i="51"/>
  <c r="X2162" i="51"/>
  <c r="AA2162" i="51"/>
  <c r="W2162" i="51"/>
  <c r="Y2168" i="56" l="1"/>
  <c r="T2171" i="56"/>
  <c r="U2170" i="56"/>
  <c r="AA2169" i="56"/>
  <c r="W2169" i="56"/>
  <c r="X2169" i="56"/>
  <c r="Y2162" i="51"/>
  <c r="U2164" i="51"/>
  <c r="T2165" i="51"/>
  <c r="AA2163" i="51"/>
  <c r="W2163" i="51"/>
  <c r="X2163" i="51"/>
  <c r="Y2169" i="56" l="1"/>
  <c r="AA2170" i="56"/>
  <c r="W2170" i="56"/>
  <c r="X2170" i="56"/>
  <c r="T2172" i="56"/>
  <c r="U2171" i="56"/>
  <c r="T2166" i="51"/>
  <c r="U2165" i="51"/>
  <c r="AA2164" i="51"/>
  <c r="W2164" i="51"/>
  <c r="X2164" i="51"/>
  <c r="Y2163" i="51"/>
  <c r="AA2171" i="56" l="1"/>
  <c r="W2171" i="56"/>
  <c r="X2171" i="56"/>
  <c r="T2173" i="56"/>
  <c r="U2172" i="56"/>
  <c r="Y2170" i="56"/>
  <c r="Y2164" i="51"/>
  <c r="X2165" i="51"/>
  <c r="AA2165" i="51"/>
  <c r="W2165" i="51"/>
  <c r="U2166" i="51"/>
  <c r="T2167" i="51"/>
  <c r="AA2172" i="56" l="1"/>
  <c r="X2172" i="56"/>
  <c r="W2172" i="56"/>
  <c r="T2174" i="56"/>
  <c r="U2173" i="56"/>
  <c r="Y2171" i="56"/>
  <c r="Y2165" i="51"/>
  <c r="W2166" i="51"/>
  <c r="X2166" i="51"/>
  <c r="AA2166" i="51"/>
  <c r="U2167" i="51"/>
  <c r="T2168" i="51"/>
  <c r="Y2172" i="56" l="1"/>
  <c r="T2175" i="56"/>
  <c r="U2174" i="56"/>
  <c r="AA2173" i="56"/>
  <c r="W2173" i="56"/>
  <c r="X2173" i="56"/>
  <c r="Y2166" i="51"/>
  <c r="T2169" i="51"/>
  <c r="U2168" i="51"/>
  <c r="W2167" i="51"/>
  <c r="X2167" i="51"/>
  <c r="AA2167" i="51"/>
  <c r="Y2173" i="56" l="1"/>
  <c r="AA2174" i="56"/>
  <c r="W2174" i="56"/>
  <c r="X2174" i="56"/>
  <c r="T2176" i="56"/>
  <c r="U2175" i="56"/>
  <c r="Y2167" i="51"/>
  <c r="T2170" i="51"/>
  <c r="U2169" i="51"/>
  <c r="AA2168" i="51"/>
  <c r="X2168" i="51"/>
  <c r="W2168" i="51"/>
  <c r="Y2174" i="56" l="1"/>
  <c r="T2177" i="56"/>
  <c r="U2176" i="56"/>
  <c r="AA2175" i="56"/>
  <c r="X2175" i="56"/>
  <c r="W2175" i="56"/>
  <c r="Y2168" i="51"/>
  <c r="AA2169" i="51"/>
  <c r="X2169" i="51"/>
  <c r="W2169" i="51"/>
  <c r="U2170" i="51"/>
  <c r="T2171" i="51"/>
  <c r="Y2175" i="56" l="1"/>
  <c r="AA2176" i="56"/>
  <c r="W2176" i="56"/>
  <c r="X2176" i="56"/>
  <c r="T2178" i="56"/>
  <c r="U2177" i="56"/>
  <c r="Y2169" i="51"/>
  <c r="T2172" i="51"/>
  <c r="U2171" i="51"/>
  <c r="AA2170" i="51"/>
  <c r="W2170" i="51"/>
  <c r="X2170" i="51"/>
  <c r="Y2176" i="56" l="1"/>
  <c r="T2179" i="56"/>
  <c r="U2178" i="56"/>
  <c r="AA2177" i="56"/>
  <c r="W2177" i="56"/>
  <c r="X2177" i="56"/>
  <c r="Y2170" i="51"/>
  <c r="AA2171" i="51"/>
  <c r="W2171" i="51"/>
  <c r="X2171" i="51"/>
  <c r="T2173" i="51"/>
  <c r="U2172" i="51"/>
  <c r="Y2177" i="56" l="1"/>
  <c r="AA2178" i="56"/>
  <c r="W2178" i="56"/>
  <c r="X2178" i="56"/>
  <c r="T2180" i="56"/>
  <c r="U2179" i="56"/>
  <c r="Y2171" i="51"/>
  <c r="U2173" i="51"/>
  <c r="T2174" i="51"/>
  <c r="W2172" i="51"/>
  <c r="X2172" i="51"/>
  <c r="AA2172" i="51"/>
  <c r="AA2179" i="56" l="1"/>
  <c r="W2179" i="56"/>
  <c r="X2179" i="56"/>
  <c r="T2181" i="56"/>
  <c r="U2180" i="56"/>
  <c r="Y2178" i="56"/>
  <c r="Y2172" i="51"/>
  <c r="U2174" i="51"/>
  <c r="T2175" i="51"/>
  <c r="AA2173" i="51"/>
  <c r="X2173" i="51"/>
  <c r="W2173" i="51"/>
  <c r="T2182" i="56" l="1"/>
  <c r="U2181" i="56"/>
  <c r="Y2179" i="56"/>
  <c r="AA2180" i="56"/>
  <c r="W2180" i="56"/>
  <c r="X2180" i="56"/>
  <c r="Y2173" i="51"/>
  <c r="AA2174" i="51"/>
  <c r="W2174" i="51"/>
  <c r="X2174" i="51"/>
  <c r="U2175" i="51"/>
  <c r="T2176" i="51"/>
  <c r="Y2180" i="56" l="1"/>
  <c r="AA2181" i="56"/>
  <c r="W2181" i="56"/>
  <c r="X2181" i="56"/>
  <c r="T2183" i="56"/>
  <c r="U2182" i="56"/>
  <c r="Y2174" i="51"/>
  <c r="U2176" i="51"/>
  <c r="T2177" i="51"/>
  <c r="AA2175" i="51"/>
  <c r="W2175" i="51"/>
  <c r="X2175" i="51"/>
  <c r="AA2182" i="56" l="1"/>
  <c r="X2182" i="56"/>
  <c r="W2182" i="56"/>
  <c r="T2184" i="56"/>
  <c r="U2183" i="56"/>
  <c r="Y2181" i="56"/>
  <c r="Y2175" i="51"/>
  <c r="U2177" i="51"/>
  <c r="T2178" i="51"/>
  <c r="X2176" i="51"/>
  <c r="W2176" i="51"/>
  <c r="AA2176" i="51"/>
  <c r="Y2182" i="56" l="1"/>
  <c r="AA2183" i="56"/>
  <c r="X2183" i="56"/>
  <c r="W2183" i="56"/>
  <c r="T2185" i="56"/>
  <c r="U2184" i="56"/>
  <c r="Y2176" i="51"/>
  <c r="T2179" i="51"/>
  <c r="U2178" i="51"/>
  <c r="W2177" i="51"/>
  <c r="AA2177" i="51"/>
  <c r="X2177" i="51"/>
  <c r="Y2183" i="56" l="1"/>
  <c r="T2186" i="56"/>
  <c r="U2185" i="56"/>
  <c r="AA2184" i="56"/>
  <c r="X2184" i="56"/>
  <c r="W2184" i="56"/>
  <c r="X2178" i="51"/>
  <c r="AA2178" i="51"/>
  <c r="W2178" i="51"/>
  <c r="Y2177" i="51"/>
  <c r="T2180" i="51"/>
  <c r="U2179" i="51"/>
  <c r="Y2184" i="56" l="1"/>
  <c r="T2187" i="56"/>
  <c r="U2186" i="56"/>
  <c r="AA2185" i="56"/>
  <c r="X2185" i="56"/>
  <c r="W2185" i="56"/>
  <c r="Y2178" i="51"/>
  <c r="AA2179" i="51"/>
  <c r="X2179" i="51"/>
  <c r="W2179" i="51"/>
  <c r="U2180" i="51"/>
  <c r="T2181" i="51"/>
  <c r="Y2185" i="56" l="1"/>
  <c r="T2188" i="56"/>
  <c r="U2187" i="56"/>
  <c r="AA2186" i="56"/>
  <c r="W2186" i="56"/>
  <c r="X2186" i="56"/>
  <c r="Y2179" i="51"/>
  <c r="T2182" i="51"/>
  <c r="U2181" i="51"/>
  <c r="AA2180" i="51"/>
  <c r="W2180" i="51"/>
  <c r="X2180" i="51"/>
  <c r="Y2186" i="56" l="1"/>
  <c r="AA2187" i="56"/>
  <c r="W2187" i="56"/>
  <c r="X2187" i="56"/>
  <c r="T2189" i="56"/>
  <c r="U2188" i="56"/>
  <c r="Y2180" i="51"/>
  <c r="W2181" i="51"/>
  <c r="AA2181" i="51"/>
  <c r="X2181" i="51"/>
  <c r="U2182" i="51"/>
  <c r="T2183" i="51"/>
  <c r="AA2188" i="56" l="1"/>
  <c r="W2188" i="56"/>
  <c r="X2188" i="56"/>
  <c r="T2190" i="56"/>
  <c r="U2189" i="56"/>
  <c r="Y2187" i="56"/>
  <c r="Y2181" i="51"/>
  <c r="U2183" i="51"/>
  <c r="T2184" i="51"/>
  <c r="X2182" i="51"/>
  <c r="W2182" i="51"/>
  <c r="AA2182" i="51"/>
  <c r="T2191" i="56" l="1"/>
  <c r="U2190" i="56"/>
  <c r="Y2188" i="56"/>
  <c r="AA2189" i="56"/>
  <c r="W2189" i="56"/>
  <c r="X2189" i="56"/>
  <c r="Y2182" i="51"/>
  <c r="U2184" i="51"/>
  <c r="T2185" i="51"/>
  <c r="W2183" i="51"/>
  <c r="X2183" i="51"/>
  <c r="AA2183" i="51"/>
  <c r="Y2189" i="56" l="1"/>
  <c r="AA2190" i="56"/>
  <c r="X2190" i="56"/>
  <c r="W2190" i="56"/>
  <c r="T2192" i="56"/>
  <c r="U2191" i="56"/>
  <c r="Y2183" i="51"/>
  <c r="U2185" i="51"/>
  <c r="T2186" i="51"/>
  <c r="AA2184" i="51"/>
  <c r="W2184" i="51"/>
  <c r="X2184" i="51"/>
  <c r="Y2190" i="56" l="1"/>
  <c r="AA2191" i="56"/>
  <c r="W2191" i="56"/>
  <c r="X2191" i="56"/>
  <c r="T2193" i="56"/>
  <c r="U2192" i="56"/>
  <c r="Y2184" i="51"/>
  <c r="X2185" i="51"/>
  <c r="AA2185" i="51"/>
  <c r="W2185" i="51"/>
  <c r="U2186" i="51"/>
  <c r="T2187" i="51"/>
  <c r="T2194" i="56" l="1"/>
  <c r="U2193" i="56"/>
  <c r="Y2191" i="56"/>
  <c r="AA2192" i="56"/>
  <c r="W2192" i="56"/>
  <c r="X2192" i="56"/>
  <c r="Y2185" i="51"/>
  <c r="U2187" i="51"/>
  <c r="T2188" i="51"/>
  <c r="W2186" i="51"/>
  <c r="X2186" i="51"/>
  <c r="AA2186" i="51"/>
  <c r="Y2192" i="56" l="1"/>
  <c r="AA2193" i="56"/>
  <c r="X2193" i="56"/>
  <c r="W2193" i="56"/>
  <c r="T2195" i="56"/>
  <c r="U2194" i="56"/>
  <c r="Y2186" i="51"/>
  <c r="AA2187" i="51"/>
  <c r="X2187" i="51"/>
  <c r="W2187" i="51"/>
  <c r="U2188" i="51"/>
  <c r="T2189" i="51"/>
  <c r="Y2193" i="56" l="1"/>
  <c r="T2196" i="56"/>
  <c r="U2195" i="56"/>
  <c r="AA2194" i="56"/>
  <c r="W2194" i="56"/>
  <c r="X2194" i="56"/>
  <c r="Y2187" i="51"/>
  <c r="T2190" i="51"/>
  <c r="U2189" i="51"/>
  <c r="AA2188" i="51"/>
  <c r="W2188" i="51"/>
  <c r="X2188" i="51"/>
  <c r="Y2194" i="56" l="1"/>
  <c r="T2197" i="56"/>
  <c r="U2196" i="56"/>
  <c r="AA2195" i="56"/>
  <c r="W2195" i="56"/>
  <c r="X2195" i="56"/>
  <c r="Y2188" i="51"/>
  <c r="AA2189" i="51"/>
  <c r="X2189" i="51"/>
  <c r="W2189" i="51"/>
  <c r="U2190" i="51"/>
  <c r="T2191" i="51"/>
  <c r="Y2195" i="56" l="1"/>
  <c r="AA2196" i="56"/>
  <c r="W2196" i="56"/>
  <c r="X2196" i="56"/>
  <c r="T2198" i="56"/>
  <c r="U2197" i="56"/>
  <c r="Y2189" i="51"/>
  <c r="AA2190" i="51"/>
  <c r="X2190" i="51"/>
  <c r="W2190" i="51"/>
  <c r="U2191" i="51"/>
  <c r="T2192" i="51"/>
  <c r="AA2197" i="56" l="1"/>
  <c r="W2197" i="56"/>
  <c r="X2197" i="56"/>
  <c r="T2199" i="56"/>
  <c r="U2198" i="56"/>
  <c r="Y2196" i="56"/>
  <c r="Y2190" i="51"/>
  <c r="T2193" i="51"/>
  <c r="U2192" i="51"/>
  <c r="X2191" i="51"/>
  <c r="W2191" i="51"/>
  <c r="AA2191" i="51"/>
  <c r="T2200" i="56" l="1"/>
  <c r="U2199" i="56"/>
  <c r="Y2197" i="56"/>
  <c r="AA2198" i="56"/>
  <c r="X2198" i="56"/>
  <c r="W2198" i="56"/>
  <c r="AA2192" i="51"/>
  <c r="X2192" i="51"/>
  <c r="W2192" i="51"/>
  <c r="T2194" i="51"/>
  <c r="U2193" i="51"/>
  <c r="Y2191" i="51"/>
  <c r="Y2198" i="56" l="1"/>
  <c r="AA2199" i="56"/>
  <c r="X2199" i="56"/>
  <c r="W2199" i="56"/>
  <c r="T2201" i="56"/>
  <c r="U2200" i="56"/>
  <c r="Y2192" i="51"/>
  <c r="U2194" i="51"/>
  <c r="T2195" i="51"/>
  <c r="W2193" i="51"/>
  <c r="X2193" i="51"/>
  <c r="AA2193" i="51"/>
  <c r="Y2199" i="56" l="1"/>
  <c r="AA2200" i="56"/>
  <c r="X2200" i="56"/>
  <c r="W2200" i="56"/>
  <c r="T2202" i="56"/>
  <c r="U2201" i="56"/>
  <c r="Y2193" i="51"/>
  <c r="T2196" i="51"/>
  <c r="U2195" i="51"/>
  <c r="AA2194" i="51"/>
  <c r="W2194" i="51"/>
  <c r="X2194" i="51"/>
  <c r="Y2200" i="56" l="1"/>
  <c r="T2203" i="56"/>
  <c r="U2202" i="56"/>
  <c r="AA2201" i="56"/>
  <c r="X2201" i="56"/>
  <c r="W2201" i="56"/>
  <c r="Y2194" i="51"/>
  <c r="W2195" i="51"/>
  <c r="AA2195" i="51"/>
  <c r="X2195" i="51"/>
  <c r="T2197" i="51"/>
  <c r="U2196" i="51"/>
  <c r="Y2201" i="56" l="1"/>
  <c r="T2204" i="56"/>
  <c r="U2203" i="56"/>
  <c r="AA2202" i="56"/>
  <c r="W2202" i="56"/>
  <c r="X2202" i="56"/>
  <c r="Y2195" i="51"/>
  <c r="T2198" i="51"/>
  <c r="U2197" i="51"/>
  <c r="AA2196" i="51"/>
  <c r="X2196" i="51"/>
  <c r="W2196" i="51"/>
  <c r="Y2202" i="56" l="1"/>
  <c r="AA2203" i="56"/>
  <c r="W2203" i="56"/>
  <c r="X2203" i="56"/>
  <c r="T2205" i="56"/>
  <c r="U2204" i="56"/>
  <c r="Y2196" i="51"/>
  <c r="AA2197" i="51"/>
  <c r="W2197" i="51"/>
  <c r="X2197" i="51"/>
  <c r="T2199" i="51"/>
  <c r="U2198" i="51"/>
  <c r="AA2204" i="56" l="1"/>
  <c r="W2204" i="56"/>
  <c r="X2204" i="56"/>
  <c r="T2206" i="56"/>
  <c r="U2205" i="56"/>
  <c r="Y2203" i="56"/>
  <c r="Y2197" i="51"/>
  <c r="W2198" i="51"/>
  <c r="AA2198" i="51"/>
  <c r="X2198" i="51"/>
  <c r="T2200" i="51"/>
  <c r="U2199" i="51"/>
  <c r="T2207" i="56" l="1"/>
  <c r="U2206" i="56"/>
  <c r="Y2204" i="56"/>
  <c r="AA2205" i="56"/>
  <c r="W2205" i="56"/>
  <c r="X2205" i="56"/>
  <c r="Y2198" i="51"/>
  <c r="AA2199" i="51"/>
  <c r="W2199" i="51"/>
  <c r="X2199" i="51"/>
  <c r="U2200" i="51"/>
  <c r="T2201" i="51"/>
  <c r="Y2205" i="56" l="1"/>
  <c r="AA2206" i="56"/>
  <c r="X2206" i="56"/>
  <c r="W2206" i="56"/>
  <c r="T2208" i="56"/>
  <c r="U2207" i="56"/>
  <c r="Y2199" i="51"/>
  <c r="T2202" i="51"/>
  <c r="U2201" i="51"/>
  <c r="W2200" i="51"/>
  <c r="AA2200" i="51"/>
  <c r="X2200" i="51"/>
  <c r="Y2206" i="56" l="1"/>
  <c r="T2209" i="56"/>
  <c r="U2208" i="56"/>
  <c r="AA2207" i="56"/>
  <c r="W2207" i="56"/>
  <c r="X2207" i="56"/>
  <c r="Y2200" i="51"/>
  <c r="AA2201" i="51"/>
  <c r="X2201" i="51"/>
  <c r="W2201" i="51"/>
  <c r="U2202" i="51"/>
  <c r="T2203" i="51"/>
  <c r="Y2207" i="56" l="1"/>
  <c r="AA2208" i="56"/>
  <c r="W2208" i="56"/>
  <c r="X2208" i="56"/>
  <c r="T2210" i="56"/>
  <c r="U2209" i="56"/>
  <c r="T2204" i="51"/>
  <c r="U2203" i="51"/>
  <c r="Y2201" i="51"/>
  <c r="AA2202" i="51"/>
  <c r="W2202" i="51"/>
  <c r="X2202" i="51"/>
  <c r="AA2209" i="56" l="1"/>
  <c r="X2209" i="56"/>
  <c r="W2209" i="56"/>
  <c r="T2211" i="56"/>
  <c r="U2210" i="56"/>
  <c r="Y2208" i="56"/>
  <c r="Y2202" i="51"/>
  <c r="X2203" i="51"/>
  <c r="AA2203" i="51"/>
  <c r="W2203" i="51"/>
  <c r="T2205" i="51"/>
  <c r="U2204" i="51"/>
  <c r="Y2209" i="56" l="1"/>
  <c r="U2211" i="56"/>
  <c r="T2212" i="56"/>
  <c r="AA2210" i="56"/>
  <c r="X2210" i="56"/>
  <c r="W2210" i="56"/>
  <c r="Y2203" i="51"/>
  <c r="T2206" i="51"/>
  <c r="U2205" i="51"/>
  <c r="W2204" i="51"/>
  <c r="X2204" i="51"/>
  <c r="AA2204" i="51"/>
  <c r="Y2210" i="56" l="1"/>
  <c r="U2212" i="56"/>
  <c r="T2213" i="56"/>
  <c r="AA2211" i="56"/>
  <c r="W2211" i="56"/>
  <c r="X2211" i="56"/>
  <c r="Y2204" i="51"/>
  <c r="W2205" i="51"/>
  <c r="AA2205" i="51"/>
  <c r="X2205" i="51"/>
  <c r="U2206" i="51"/>
  <c r="T2207" i="51"/>
  <c r="Y2211" i="56" l="1"/>
  <c r="U2213" i="56"/>
  <c r="T2214" i="56"/>
  <c r="AA2212" i="56"/>
  <c r="X2212" i="56"/>
  <c r="W2212" i="56"/>
  <c r="Y2205" i="51"/>
  <c r="T2208" i="51"/>
  <c r="U2207" i="51"/>
  <c r="AA2206" i="51"/>
  <c r="W2206" i="51"/>
  <c r="X2206" i="51"/>
  <c r="Y2212" i="56" l="1"/>
  <c r="AA2213" i="56"/>
  <c r="X2213" i="56"/>
  <c r="W2213" i="56"/>
  <c r="U2214" i="56"/>
  <c r="T2215" i="56"/>
  <c r="Y2206" i="51"/>
  <c r="T2209" i="51"/>
  <c r="U2208" i="51"/>
  <c r="W2207" i="51"/>
  <c r="X2207" i="51"/>
  <c r="AA2207" i="51"/>
  <c r="Y2213" i="56" l="1"/>
  <c r="AA2214" i="56"/>
  <c r="X2214" i="56"/>
  <c r="W2214" i="56"/>
  <c r="U2215" i="56"/>
  <c r="T2216" i="56"/>
  <c r="Y2207" i="51"/>
  <c r="AA2208" i="51"/>
  <c r="X2208" i="51"/>
  <c r="W2208" i="51"/>
  <c r="T2210" i="51"/>
  <c r="U2209" i="51"/>
  <c r="Y2214" i="56" l="1"/>
  <c r="U2216" i="56"/>
  <c r="T2217" i="56"/>
  <c r="AA2215" i="56"/>
  <c r="W2215" i="56"/>
  <c r="X2215" i="56"/>
  <c r="Y2208" i="51"/>
  <c r="W2209" i="51"/>
  <c r="X2209" i="51"/>
  <c r="AA2209" i="51"/>
  <c r="T2211" i="51"/>
  <c r="U2210" i="51"/>
  <c r="Y2215" i="56" l="1"/>
  <c r="AA2216" i="56"/>
  <c r="X2216" i="56"/>
  <c r="W2216" i="56"/>
  <c r="U2217" i="56"/>
  <c r="T2218" i="56"/>
  <c r="Y2209" i="51"/>
  <c r="W2210" i="51"/>
  <c r="X2210" i="51"/>
  <c r="AA2210" i="51"/>
  <c r="T2212" i="51"/>
  <c r="U2211" i="51"/>
  <c r="Y2216" i="56" l="1"/>
  <c r="AA2217" i="56"/>
  <c r="X2217" i="56"/>
  <c r="W2217" i="56"/>
  <c r="U2218" i="56"/>
  <c r="T2219" i="56"/>
  <c r="Y2210" i="51"/>
  <c r="T2213" i="51"/>
  <c r="U2212" i="51"/>
  <c r="AA2211" i="51"/>
  <c r="X2211" i="51"/>
  <c r="W2211" i="51"/>
  <c r="Y2217" i="56" l="1"/>
  <c r="AA2218" i="56"/>
  <c r="X2218" i="56"/>
  <c r="W2218" i="56"/>
  <c r="U2219" i="56"/>
  <c r="T2220" i="56"/>
  <c r="Y2211" i="51"/>
  <c r="X2212" i="51"/>
  <c r="AA2212" i="51"/>
  <c r="W2212" i="51"/>
  <c r="T2214" i="51"/>
  <c r="U2213" i="51"/>
  <c r="Y2218" i="56" l="1"/>
  <c r="AA2219" i="56"/>
  <c r="W2219" i="56"/>
  <c r="X2219" i="56"/>
  <c r="U2220" i="56"/>
  <c r="T2221" i="56"/>
  <c r="Y2212" i="51"/>
  <c r="X2213" i="51"/>
  <c r="W2213" i="51"/>
  <c r="AA2213" i="51"/>
  <c r="U2214" i="51"/>
  <c r="T2215" i="51"/>
  <c r="Y2219" i="56" l="1"/>
  <c r="AA2220" i="56"/>
  <c r="X2220" i="56"/>
  <c r="W2220" i="56"/>
  <c r="U2221" i="56"/>
  <c r="T2222" i="56"/>
  <c r="Y2213" i="51"/>
  <c r="U2215" i="51"/>
  <c r="T2216" i="51"/>
  <c r="AA2214" i="51"/>
  <c r="X2214" i="51"/>
  <c r="W2214" i="51"/>
  <c r="Y2220" i="56" l="1"/>
  <c r="AA2221" i="56"/>
  <c r="X2221" i="56"/>
  <c r="W2221" i="56"/>
  <c r="U2222" i="56"/>
  <c r="T2223" i="56"/>
  <c r="Y2214" i="51"/>
  <c r="T2217" i="51"/>
  <c r="U2216" i="51"/>
  <c r="AA2215" i="51"/>
  <c r="W2215" i="51"/>
  <c r="X2215" i="51"/>
  <c r="Y2221" i="56" l="1"/>
  <c r="AA2222" i="56"/>
  <c r="X2222" i="56"/>
  <c r="W2222" i="56"/>
  <c r="U2223" i="56"/>
  <c r="T2224" i="56"/>
  <c r="Y2215" i="51"/>
  <c r="T2218" i="51"/>
  <c r="U2217" i="51"/>
  <c r="AA2216" i="51"/>
  <c r="W2216" i="51"/>
  <c r="X2216" i="51"/>
  <c r="Y2222" i="56" l="1"/>
  <c r="AA2223" i="56"/>
  <c r="W2223" i="56"/>
  <c r="X2223" i="56"/>
  <c r="U2224" i="56"/>
  <c r="T2225" i="56"/>
  <c r="Y2216" i="51"/>
  <c r="AA2217" i="51"/>
  <c r="W2217" i="51"/>
  <c r="X2217" i="51"/>
  <c r="U2218" i="51"/>
  <c r="T2219" i="51"/>
  <c r="Y2223" i="56" l="1"/>
  <c r="AA2224" i="56"/>
  <c r="X2224" i="56"/>
  <c r="W2224" i="56"/>
  <c r="U2225" i="56"/>
  <c r="T2226" i="56"/>
  <c r="Y2217" i="51"/>
  <c r="U2219" i="51"/>
  <c r="T2220" i="51"/>
  <c r="AA2218" i="51"/>
  <c r="W2218" i="51"/>
  <c r="X2218" i="51"/>
  <c r="Y2224" i="56" l="1"/>
  <c r="AA2225" i="56"/>
  <c r="X2225" i="56"/>
  <c r="W2225" i="56"/>
  <c r="U2226" i="56"/>
  <c r="T2227" i="56"/>
  <c r="Y2218" i="51"/>
  <c r="T2221" i="51"/>
  <c r="U2220" i="51"/>
  <c r="X2219" i="51"/>
  <c r="W2219" i="51"/>
  <c r="AA2219" i="51"/>
  <c r="Y2225" i="56" l="1"/>
  <c r="AA2226" i="56"/>
  <c r="X2226" i="56"/>
  <c r="W2226" i="56"/>
  <c r="U2227" i="56"/>
  <c r="T2228" i="56"/>
  <c r="Y2219" i="51"/>
  <c r="X2220" i="51"/>
  <c r="AA2220" i="51"/>
  <c r="W2220" i="51"/>
  <c r="T2222" i="51"/>
  <c r="U2221" i="51"/>
  <c r="Y2226" i="56" l="1"/>
  <c r="AA2227" i="56"/>
  <c r="W2227" i="56"/>
  <c r="X2227" i="56"/>
  <c r="U2228" i="56"/>
  <c r="T2229" i="56"/>
  <c r="Y2220" i="51"/>
  <c r="U2222" i="51"/>
  <c r="T2223" i="51"/>
  <c r="W2221" i="51"/>
  <c r="AA2221" i="51"/>
  <c r="X2221" i="51"/>
  <c r="Y2227" i="56" l="1"/>
  <c r="AA2228" i="56"/>
  <c r="X2228" i="56"/>
  <c r="W2228" i="56"/>
  <c r="U2229" i="56"/>
  <c r="T2230" i="56"/>
  <c r="Y2221" i="51"/>
  <c r="U2223" i="51"/>
  <c r="T2224" i="51"/>
  <c r="AA2222" i="51"/>
  <c r="X2222" i="51"/>
  <c r="W2222" i="51"/>
  <c r="Y2228" i="56" l="1"/>
  <c r="AA2229" i="56"/>
  <c r="X2229" i="56"/>
  <c r="W2229" i="56"/>
  <c r="U2230" i="56"/>
  <c r="T2231" i="56"/>
  <c r="Y2222" i="51"/>
  <c r="U2224" i="51"/>
  <c r="T2225" i="51"/>
  <c r="X2223" i="51"/>
  <c r="AA2223" i="51"/>
  <c r="W2223" i="51"/>
  <c r="Y2229" i="56" l="1"/>
  <c r="AA2230" i="56"/>
  <c r="X2230" i="56"/>
  <c r="W2230" i="56"/>
  <c r="U2231" i="56"/>
  <c r="T2232" i="56"/>
  <c r="Y2223" i="51"/>
  <c r="T2226" i="51"/>
  <c r="U2225" i="51"/>
  <c r="AA2224" i="51"/>
  <c r="X2224" i="51"/>
  <c r="W2224" i="51"/>
  <c r="Y2230" i="56" l="1"/>
  <c r="AA2231" i="56"/>
  <c r="W2231" i="56"/>
  <c r="X2231" i="56"/>
  <c r="U2232" i="56"/>
  <c r="T2233" i="56"/>
  <c r="Y2224" i="51"/>
  <c r="U2226" i="51"/>
  <c r="T2227" i="51"/>
  <c r="X2225" i="51"/>
  <c r="AA2225" i="51"/>
  <c r="W2225" i="51"/>
  <c r="Y2231" i="56" l="1"/>
  <c r="AA2232" i="56"/>
  <c r="X2232" i="56"/>
  <c r="W2232" i="56"/>
  <c r="U2233" i="56"/>
  <c r="T2234" i="56"/>
  <c r="Y2225" i="51"/>
  <c r="T2228" i="51"/>
  <c r="U2227" i="51"/>
  <c r="X2226" i="51"/>
  <c r="AA2226" i="51"/>
  <c r="W2226" i="51"/>
  <c r="Y2232" i="56" l="1"/>
  <c r="AA2233" i="56"/>
  <c r="X2233" i="56"/>
  <c r="W2233" i="56"/>
  <c r="U2234" i="56"/>
  <c r="T2235" i="56"/>
  <c r="Y2226" i="51"/>
  <c r="AA2227" i="51"/>
  <c r="W2227" i="51"/>
  <c r="X2227" i="51"/>
  <c r="T2229" i="51"/>
  <c r="U2228" i="51"/>
  <c r="Y2233" i="56" l="1"/>
  <c r="AA2234" i="56"/>
  <c r="X2234" i="56"/>
  <c r="W2234" i="56"/>
  <c r="U2235" i="56"/>
  <c r="T2236" i="56"/>
  <c r="Y2227" i="51"/>
  <c r="U2229" i="51"/>
  <c r="T2230" i="51"/>
  <c r="AA2228" i="51"/>
  <c r="X2228" i="51"/>
  <c r="W2228" i="51"/>
  <c r="Y2234" i="56" l="1"/>
  <c r="AA2235" i="56"/>
  <c r="W2235" i="56"/>
  <c r="X2235" i="56"/>
  <c r="U2236" i="56"/>
  <c r="T2237" i="56"/>
  <c r="Y2228" i="51"/>
  <c r="U2230" i="51"/>
  <c r="T2231" i="51"/>
  <c r="W2229" i="51"/>
  <c r="X2229" i="51"/>
  <c r="AA2229" i="51"/>
  <c r="Y2235" i="56" l="1"/>
  <c r="AA2236" i="56"/>
  <c r="X2236" i="56"/>
  <c r="W2236" i="56"/>
  <c r="U2237" i="56"/>
  <c r="T2238" i="56"/>
  <c r="Y2229" i="51"/>
  <c r="U2231" i="51"/>
  <c r="T2232" i="51"/>
  <c r="X2230" i="51"/>
  <c r="AA2230" i="51"/>
  <c r="W2230" i="51"/>
  <c r="Y2236" i="56" l="1"/>
  <c r="AA2237" i="56"/>
  <c r="X2237" i="56"/>
  <c r="W2237" i="56"/>
  <c r="U2238" i="56"/>
  <c r="T2239" i="56"/>
  <c r="Y2230" i="51"/>
  <c r="T2233" i="51"/>
  <c r="U2232" i="51"/>
  <c r="AA2231" i="51"/>
  <c r="W2231" i="51"/>
  <c r="X2231" i="51"/>
  <c r="Y2237" i="56" l="1"/>
  <c r="AA2238" i="56"/>
  <c r="X2238" i="56"/>
  <c r="W2238" i="56"/>
  <c r="U2239" i="56"/>
  <c r="T2240" i="56"/>
  <c r="Y2231" i="51"/>
  <c r="X2232" i="51"/>
  <c r="AA2232" i="51"/>
  <c r="W2232" i="51"/>
  <c r="U2233" i="51"/>
  <c r="T2234" i="51"/>
  <c r="Y2238" i="56" l="1"/>
  <c r="AA2239" i="56"/>
  <c r="W2239" i="56"/>
  <c r="X2239" i="56"/>
  <c r="U2240" i="56"/>
  <c r="T2241" i="56"/>
  <c r="Y2232" i="51"/>
  <c r="U2234" i="51"/>
  <c r="T2235" i="51"/>
  <c r="W2233" i="51"/>
  <c r="AA2233" i="51"/>
  <c r="X2233" i="51"/>
  <c r="Y2239" i="56" l="1"/>
  <c r="U2241" i="56"/>
  <c r="T2242" i="56"/>
  <c r="AA2240" i="56"/>
  <c r="X2240" i="56"/>
  <c r="W2240" i="56"/>
  <c r="Y2233" i="51"/>
  <c r="T2236" i="51"/>
  <c r="U2235" i="51"/>
  <c r="AA2234" i="51"/>
  <c r="W2234" i="51"/>
  <c r="X2234" i="51"/>
  <c r="Y2240" i="56" l="1"/>
  <c r="U2242" i="56"/>
  <c r="T2243" i="56"/>
  <c r="AA2241" i="56"/>
  <c r="X2241" i="56"/>
  <c r="W2241" i="56"/>
  <c r="Y2234" i="51"/>
  <c r="W2235" i="51"/>
  <c r="X2235" i="51"/>
  <c r="AA2235" i="51"/>
  <c r="T2237" i="51"/>
  <c r="U2236" i="51"/>
  <c r="Y2241" i="56" l="1"/>
  <c r="U2243" i="56"/>
  <c r="T2244" i="56"/>
  <c r="AA2242" i="56"/>
  <c r="X2242" i="56"/>
  <c r="W2242" i="56"/>
  <c r="Y2235" i="51"/>
  <c r="AA2236" i="51"/>
  <c r="W2236" i="51"/>
  <c r="X2236" i="51"/>
  <c r="U2237" i="51"/>
  <c r="T2238" i="51"/>
  <c r="U2244" i="56" l="1"/>
  <c r="T2245" i="56"/>
  <c r="Y2242" i="56"/>
  <c r="AA2243" i="56"/>
  <c r="W2243" i="56"/>
  <c r="X2243" i="56"/>
  <c r="Y2236" i="51"/>
  <c r="U2238" i="51"/>
  <c r="T2239" i="51"/>
  <c r="AA2237" i="51"/>
  <c r="X2237" i="51"/>
  <c r="W2237" i="51"/>
  <c r="Y2243" i="56" l="1"/>
  <c r="U2245" i="56"/>
  <c r="T2246" i="56"/>
  <c r="AA2244" i="56"/>
  <c r="X2244" i="56"/>
  <c r="W2244" i="56"/>
  <c r="Y2237" i="51"/>
  <c r="U2239" i="51"/>
  <c r="T2240" i="51"/>
  <c r="X2238" i="51"/>
  <c r="AA2238" i="51"/>
  <c r="W2238" i="51"/>
  <c r="U2246" i="56" l="1"/>
  <c r="T2247" i="56"/>
  <c r="Y2244" i="56"/>
  <c r="AA2245" i="56"/>
  <c r="X2245" i="56"/>
  <c r="W2245" i="56"/>
  <c r="Y2238" i="51"/>
  <c r="X2239" i="51"/>
  <c r="AA2239" i="51"/>
  <c r="W2239" i="51"/>
  <c r="T2241" i="51"/>
  <c r="U2240" i="51"/>
  <c r="Y2245" i="56" l="1"/>
  <c r="U2247" i="56"/>
  <c r="T2248" i="56"/>
  <c r="AA2246" i="56"/>
  <c r="X2246" i="56"/>
  <c r="W2246" i="56"/>
  <c r="Y2239" i="51"/>
  <c r="W2240" i="51"/>
  <c r="AA2240" i="51"/>
  <c r="X2240" i="51"/>
  <c r="T2242" i="51"/>
  <c r="U2241" i="51"/>
  <c r="U2248" i="56" l="1"/>
  <c r="T2249" i="56"/>
  <c r="Y2246" i="56"/>
  <c r="AA2247" i="56"/>
  <c r="W2247" i="56"/>
  <c r="X2247" i="56"/>
  <c r="Y2240" i="51"/>
  <c r="W2241" i="51"/>
  <c r="X2241" i="51"/>
  <c r="AA2241" i="51"/>
  <c r="U2242" i="51"/>
  <c r="T2243" i="51"/>
  <c r="Y2247" i="56" l="1"/>
  <c r="U2249" i="56"/>
  <c r="T2250" i="56"/>
  <c r="AA2248" i="56"/>
  <c r="X2248" i="56"/>
  <c r="W2248" i="56"/>
  <c r="Y2241" i="51"/>
  <c r="X2242" i="51"/>
  <c r="W2242" i="51"/>
  <c r="AA2242" i="51"/>
  <c r="U2243" i="51"/>
  <c r="T2244" i="51"/>
  <c r="Y2248" i="56" l="1"/>
  <c r="U2250" i="56"/>
  <c r="T2251" i="56"/>
  <c r="AA2249" i="56"/>
  <c r="X2249" i="56"/>
  <c r="W2249" i="56"/>
  <c r="Y2242" i="51"/>
  <c r="U2244" i="51"/>
  <c r="T2245" i="51"/>
  <c r="AA2243" i="51"/>
  <c r="X2243" i="51"/>
  <c r="W2243" i="51"/>
  <c r="Y2249" i="56" l="1"/>
  <c r="AA2250" i="56"/>
  <c r="X2250" i="56"/>
  <c r="W2250" i="56"/>
  <c r="U2251" i="56"/>
  <c r="T2252" i="56"/>
  <c r="Y2243" i="51"/>
  <c r="AA2244" i="51"/>
  <c r="W2244" i="51"/>
  <c r="X2244" i="51"/>
  <c r="T2246" i="51"/>
  <c r="U2245" i="51"/>
  <c r="Y2250" i="56" l="1"/>
  <c r="U2252" i="56"/>
  <c r="T2253" i="56"/>
  <c r="AA2251" i="56"/>
  <c r="W2251" i="56"/>
  <c r="X2251" i="56"/>
  <c r="Y2244" i="51"/>
  <c r="AA2245" i="51"/>
  <c r="X2245" i="51"/>
  <c r="W2245" i="51"/>
  <c r="U2246" i="51"/>
  <c r="T2247" i="51"/>
  <c r="Y2251" i="56" l="1"/>
  <c r="U2253" i="56"/>
  <c r="T2254" i="56"/>
  <c r="AA2252" i="56"/>
  <c r="X2252" i="56"/>
  <c r="W2252" i="56"/>
  <c r="Y2245" i="51"/>
  <c r="T2248" i="51"/>
  <c r="U2247" i="51"/>
  <c r="AA2246" i="51"/>
  <c r="X2246" i="51"/>
  <c r="W2246" i="51"/>
  <c r="Y2252" i="56" l="1"/>
  <c r="U2254" i="56"/>
  <c r="T2255" i="56"/>
  <c r="AA2253" i="56"/>
  <c r="X2253" i="56"/>
  <c r="W2253" i="56"/>
  <c r="Y2246" i="51"/>
  <c r="W2247" i="51"/>
  <c r="X2247" i="51"/>
  <c r="AA2247" i="51"/>
  <c r="T2249" i="51"/>
  <c r="U2248" i="51"/>
  <c r="Y2253" i="56" l="1"/>
  <c r="U2255" i="56"/>
  <c r="T2256" i="56"/>
  <c r="AA2254" i="56"/>
  <c r="X2254" i="56"/>
  <c r="W2254" i="56"/>
  <c r="Y2247" i="51"/>
  <c r="X2248" i="51"/>
  <c r="AA2248" i="51"/>
  <c r="W2248" i="51"/>
  <c r="T2250" i="51"/>
  <c r="U2249" i="51"/>
  <c r="Y2254" i="56" l="1"/>
  <c r="U2256" i="56"/>
  <c r="T2257" i="56"/>
  <c r="AA2255" i="56"/>
  <c r="W2255" i="56"/>
  <c r="X2255" i="56"/>
  <c r="Y2248" i="51"/>
  <c r="AA2249" i="51"/>
  <c r="W2249" i="51"/>
  <c r="X2249" i="51"/>
  <c r="U2250" i="51"/>
  <c r="T2251" i="51"/>
  <c r="Y2255" i="56" l="1"/>
  <c r="U2257" i="56"/>
  <c r="T2258" i="56"/>
  <c r="AA2256" i="56"/>
  <c r="X2256" i="56"/>
  <c r="W2256" i="56"/>
  <c r="Y2249" i="51"/>
  <c r="W2250" i="51"/>
  <c r="X2250" i="51"/>
  <c r="AA2250" i="51"/>
  <c r="U2251" i="51"/>
  <c r="T2252" i="51"/>
  <c r="Y2256" i="56" l="1"/>
  <c r="AA2257" i="56"/>
  <c r="X2257" i="56"/>
  <c r="W2257" i="56"/>
  <c r="U2258" i="56"/>
  <c r="T2259" i="56"/>
  <c r="Y2250" i="51"/>
  <c r="T2253" i="51"/>
  <c r="U2252" i="51"/>
  <c r="AA2251" i="51"/>
  <c r="X2251" i="51"/>
  <c r="W2251" i="51"/>
  <c r="Y2257" i="56" l="1"/>
  <c r="AA2258" i="56"/>
  <c r="X2258" i="56"/>
  <c r="W2258" i="56"/>
  <c r="U2259" i="56"/>
  <c r="T2260" i="56"/>
  <c r="Y2251" i="51"/>
  <c r="AA2252" i="51"/>
  <c r="W2252" i="51"/>
  <c r="X2252" i="51"/>
  <c r="U2253" i="51"/>
  <c r="T2254" i="51"/>
  <c r="Y2258" i="56" l="1"/>
  <c r="U2260" i="56"/>
  <c r="T2261" i="56"/>
  <c r="AA2259" i="56"/>
  <c r="W2259" i="56"/>
  <c r="X2259" i="56"/>
  <c r="Y2252" i="51"/>
  <c r="W2253" i="51"/>
  <c r="AA2253" i="51"/>
  <c r="X2253" i="51"/>
  <c r="U2254" i="51"/>
  <c r="T2255" i="51"/>
  <c r="Y2259" i="56" l="1"/>
  <c r="U2261" i="56"/>
  <c r="T2262" i="56"/>
  <c r="AA2260" i="56"/>
  <c r="X2260" i="56"/>
  <c r="W2260" i="56"/>
  <c r="Y2253" i="51"/>
  <c r="U2255" i="51"/>
  <c r="T2256" i="51"/>
  <c r="W2254" i="51"/>
  <c r="AA2254" i="51"/>
  <c r="X2254" i="51"/>
  <c r="Y2260" i="56" l="1"/>
  <c r="AA2261" i="56"/>
  <c r="X2261" i="56"/>
  <c r="W2261" i="56"/>
  <c r="U2262" i="56"/>
  <c r="T2263" i="56"/>
  <c r="Y2254" i="51"/>
  <c r="T2257" i="51"/>
  <c r="U2256" i="51"/>
  <c r="AA2255" i="51"/>
  <c r="W2255" i="51"/>
  <c r="X2255" i="51"/>
  <c r="Y2261" i="56" l="1"/>
  <c r="AA2262" i="56"/>
  <c r="X2262" i="56"/>
  <c r="W2262" i="56"/>
  <c r="U2263" i="56"/>
  <c r="T2264" i="56"/>
  <c r="Y2255" i="51"/>
  <c r="W2256" i="51"/>
  <c r="AA2256" i="51"/>
  <c r="X2256" i="51"/>
  <c r="T2258" i="51"/>
  <c r="U2257" i="51"/>
  <c r="Y2262" i="56" l="1"/>
  <c r="U2264" i="56"/>
  <c r="T2265" i="56"/>
  <c r="AA2263" i="56"/>
  <c r="W2263" i="56"/>
  <c r="X2263" i="56"/>
  <c r="Y2256" i="51"/>
  <c r="AA2257" i="51"/>
  <c r="W2257" i="51"/>
  <c r="X2257" i="51"/>
  <c r="U2258" i="51"/>
  <c r="T2259" i="51"/>
  <c r="Y2263" i="56" l="1"/>
  <c r="U2265" i="56"/>
  <c r="T2266" i="56"/>
  <c r="AA2264" i="56"/>
  <c r="X2264" i="56"/>
  <c r="W2264" i="56"/>
  <c r="Y2257" i="51"/>
  <c r="T2260" i="51"/>
  <c r="U2259" i="51"/>
  <c r="AA2258" i="51"/>
  <c r="X2258" i="51"/>
  <c r="W2258" i="51"/>
  <c r="Y2264" i="56" l="1"/>
  <c r="AA2265" i="56"/>
  <c r="X2265" i="56"/>
  <c r="W2265" i="56"/>
  <c r="U2266" i="56"/>
  <c r="T2267" i="56"/>
  <c r="Y2258" i="51"/>
  <c r="AA2259" i="51"/>
  <c r="W2259" i="51"/>
  <c r="X2259" i="51"/>
  <c r="T2261" i="51"/>
  <c r="U2260" i="51"/>
  <c r="Y2265" i="56" l="1"/>
  <c r="U2267" i="56"/>
  <c r="T2268" i="56"/>
  <c r="AA2266" i="56"/>
  <c r="X2266" i="56"/>
  <c r="W2266" i="56"/>
  <c r="Y2259" i="51"/>
  <c r="AA2260" i="51"/>
  <c r="X2260" i="51"/>
  <c r="W2260" i="51"/>
  <c r="U2261" i="51"/>
  <c r="T2262" i="51"/>
  <c r="Y2266" i="56" l="1"/>
  <c r="U2268" i="56"/>
  <c r="T2269" i="56"/>
  <c r="AA2267" i="56"/>
  <c r="W2267" i="56"/>
  <c r="X2267" i="56"/>
  <c r="Y2260" i="51"/>
  <c r="T2263" i="51"/>
  <c r="U2262" i="51"/>
  <c r="X2261" i="51"/>
  <c r="AA2261" i="51"/>
  <c r="W2261" i="51"/>
  <c r="Y2267" i="56" l="1"/>
  <c r="U2269" i="56"/>
  <c r="T2270" i="56"/>
  <c r="AA2268" i="56"/>
  <c r="X2268" i="56"/>
  <c r="W2268" i="56"/>
  <c r="Y2261" i="51"/>
  <c r="W2262" i="51"/>
  <c r="X2262" i="51"/>
  <c r="AA2262" i="51"/>
  <c r="T2264" i="51"/>
  <c r="U2263" i="51"/>
  <c r="Y2268" i="56" l="1"/>
  <c r="AA2269" i="56"/>
  <c r="X2269" i="56"/>
  <c r="W2269" i="56"/>
  <c r="U2270" i="56"/>
  <c r="T2271" i="56"/>
  <c r="Y2262" i="51"/>
  <c r="T2265" i="51"/>
  <c r="U2264" i="51"/>
  <c r="AA2263" i="51"/>
  <c r="W2263" i="51"/>
  <c r="X2263" i="51"/>
  <c r="Y2269" i="56" l="1"/>
  <c r="AA2270" i="56"/>
  <c r="X2270" i="56"/>
  <c r="W2270" i="56"/>
  <c r="U2271" i="56"/>
  <c r="T2272" i="56"/>
  <c r="Y2263" i="51"/>
  <c r="AA2264" i="51"/>
  <c r="X2264" i="51"/>
  <c r="W2264" i="51"/>
  <c r="T2266" i="51"/>
  <c r="U2265" i="51"/>
  <c r="Y2270" i="56" l="1"/>
  <c r="AA2271" i="56"/>
  <c r="W2271" i="56"/>
  <c r="X2271" i="56"/>
  <c r="U2272" i="56"/>
  <c r="T2273" i="56"/>
  <c r="Y2264" i="51"/>
  <c r="X2265" i="51"/>
  <c r="W2265" i="51"/>
  <c r="AA2265" i="51"/>
  <c r="U2266" i="51"/>
  <c r="T2267" i="51"/>
  <c r="AA2272" i="56" l="1"/>
  <c r="X2272" i="56"/>
  <c r="W2272" i="56"/>
  <c r="Y2271" i="56"/>
  <c r="U2273" i="56"/>
  <c r="T2274" i="56"/>
  <c r="Y2265" i="51"/>
  <c r="T2268" i="51"/>
  <c r="U2267" i="51"/>
  <c r="AA2266" i="51"/>
  <c r="X2266" i="51"/>
  <c r="W2266" i="51"/>
  <c r="Y2272" i="56" l="1"/>
  <c r="U2274" i="56"/>
  <c r="T2275" i="56"/>
  <c r="AA2273" i="56"/>
  <c r="X2273" i="56"/>
  <c r="W2273" i="56"/>
  <c r="Y2266" i="51"/>
  <c r="AA2267" i="51"/>
  <c r="W2267" i="51"/>
  <c r="X2267" i="51"/>
  <c r="T2269" i="51"/>
  <c r="U2268" i="51"/>
  <c r="Y2273" i="56" l="1"/>
  <c r="U2275" i="56"/>
  <c r="T2276" i="56"/>
  <c r="AA2274" i="56"/>
  <c r="X2274" i="56"/>
  <c r="W2274" i="56"/>
  <c r="Y2267" i="51"/>
  <c r="X2268" i="51"/>
  <c r="AA2268" i="51"/>
  <c r="W2268" i="51"/>
  <c r="T2270" i="51"/>
  <c r="U2269" i="51"/>
  <c r="Y2274" i="56" l="1"/>
  <c r="U2276" i="56"/>
  <c r="T2277" i="56"/>
  <c r="AA2275" i="56"/>
  <c r="W2275" i="56"/>
  <c r="X2275" i="56"/>
  <c r="Y2268" i="51"/>
  <c r="W2269" i="51"/>
  <c r="AA2269" i="51"/>
  <c r="X2269" i="51"/>
  <c r="T2271" i="51"/>
  <c r="U2270" i="51"/>
  <c r="Y2275" i="56" l="1"/>
  <c r="U2277" i="56"/>
  <c r="T2278" i="56"/>
  <c r="AA2276" i="56"/>
  <c r="X2276" i="56"/>
  <c r="W2276" i="56"/>
  <c r="Y2269" i="51"/>
  <c r="X2270" i="51"/>
  <c r="AA2270" i="51"/>
  <c r="W2270" i="51"/>
  <c r="U2271" i="51"/>
  <c r="T2272" i="51"/>
  <c r="Y2276" i="56" l="1"/>
  <c r="AA2277" i="56"/>
  <c r="X2277" i="56"/>
  <c r="W2277" i="56"/>
  <c r="U2278" i="56"/>
  <c r="T2279" i="56"/>
  <c r="Y2270" i="51"/>
  <c r="W2271" i="51"/>
  <c r="AA2271" i="51"/>
  <c r="X2271" i="51"/>
  <c r="T2273" i="51"/>
  <c r="U2272" i="51"/>
  <c r="Y2277" i="56" l="1"/>
  <c r="AA2278" i="56"/>
  <c r="X2278" i="56"/>
  <c r="W2278" i="56"/>
  <c r="U2279" i="56"/>
  <c r="T2280" i="56"/>
  <c r="Y2271" i="51"/>
  <c r="AA2272" i="51"/>
  <c r="X2272" i="51"/>
  <c r="W2272" i="51"/>
  <c r="T2274" i="51"/>
  <c r="U2273" i="51"/>
  <c r="Y2278" i="56" l="1"/>
  <c r="U2280" i="56"/>
  <c r="T2281" i="56"/>
  <c r="AA2279" i="56"/>
  <c r="W2279" i="56"/>
  <c r="X2279" i="56"/>
  <c r="Y2272" i="51"/>
  <c r="AA2273" i="51"/>
  <c r="W2273" i="51"/>
  <c r="X2273" i="51"/>
  <c r="T2275" i="51"/>
  <c r="U2274" i="51"/>
  <c r="Y2279" i="56" l="1"/>
  <c r="U2281" i="56"/>
  <c r="T2282" i="56"/>
  <c r="AA2280" i="56"/>
  <c r="X2280" i="56"/>
  <c r="W2280" i="56"/>
  <c r="Y2273" i="51"/>
  <c r="AA2274" i="51"/>
  <c r="W2274" i="51"/>
  <c r="X2274" i="51"/>
  <c r="U2275" i="51"/>
  <c r="T2276" i="51"/>
  <c r="Y2280" i="56" l="1"/>
  <c r="U2282" i="56"/>
  <c r="T2283" i="56"/>
  <c r="AA2281" i="56"/>
  <c r="X2281" i="56"/>
  <c r="W2281" i="56"/>
  <c r="Y2274" i="51"/>
  <c r="AA2275" i="51"/>
  <c r="X2275" i="51"/>
  <c r="W2275" i="51"/>
  <c r="T2277" i="51"/>
  <c r="U2276" i="51"/>
  <c r="Y2281" i="56" l="1"/>
  <c r="U2283" i="56"/>
  <c r="T2284" i="56"/>
  <c r="AA2282" i="56"/>
  <c r="X2282" i="56"/>
  <c r="W2282" i="56"/>
  <c r="Y2275" i="51"/>
  <c r="AA2276" i="51"/>
  <c r="W2276" i="51"/>
  <c r="X2276" i="51"/>
  <c r="T2278" i="51"/>
  <c r="U2277" i="51"/>
  <c r="Y2282" i="56" l="1"/>
  <c r="U2284" i="56"/>
  <c r="T2285" i="56"/>
  <c r="AA2283" i="56"/>
  <c r="W2283" i="56"/>
  <c r="X2283" i="56"/>
  <c r="Y2276" i="51"/>
  <c r="AA2277" i="51"/>
  <c r="X2277" i="51"/>
  <c r="W2277" i="51"/>
  <c r="U2278" i="51"/>
  <c r="T2279" i="51"/>
  <c r="Y2283" i="56" l="1"/>
  <c r="U2285" i="56"/>
  <c r="T2286" i="56"/>
  <c r="AA2284" i="56"/>
  <c r="X2284" i="56"/>
  <c r="W2284" i="56"/>
  <c r="Y2277" i="51"/>
  <c r="AA2278" i="51"/>
  <c r="X2278" i="51"/>
  <c r="W2278" i="51"/>
  <c r="U2279" i="51"/>
  <c r="T2280" i="51"/>
  <c r="Y2284" i="56" l="1"/>
  <c r="AA2285" i="56"/>
  <c r="X2285" i="56"/>
  <c r="W2285" i="56"/>
  <c r="U2286" i="56"/>
  <c r="T2287" i="56"/>
  <c r="Y2278" i="51"/>
  <c r="U2280" i="51"/>
  <c r="T2281" i="51"/>
  <c r="X2279" i="51"/>
  <c r="AA2279" i="51"/>
  <c r="W2279" i="51"/>
  <c r="Y2285" i="56" l="1"/>
  <c r="AA2286" i="56"/>
  <c r="X2286" i="56"/>
  <c r="W2286" i="56"/>
  <c r="U2287" i="56"/>
  <c r="T2288" i="56"/>
  <c r="Y2279" i="51"/>
  <c r="T2282" i="51"/>
  <c r="U2281" i="51"/>
  <c r="AA2280" i="51"/>
  <c r="W2280" i="51"/>
  <c r="X2280" i="51"/>
  <c r="Y2286" i="56" l="1"/>
  <c r="U2288" i="56"/>
  <c r="T2289" i="56"/>
  <c r="AA2287" i="56"/>
  <c r="W2287" i="56"/>
  <c r="X2287" i="56"/>
  <c r="Y2280" i="51"/>
  <c r="X2281" i="51"/>
  <c r="AA2281" i="51"/>
  <c r="W2281" i="51"/>
  <c r="T2283" i="51"/>
  <c r="U2282" i="51"/>
  <c r="Y2287" i="56" l="1"/>
  <c r="U2289" i="56"/>
  <c r="T2290" i="56"/>
  <c r="AA2288" i="56"/>
  <c r="X2288" i="56"/>
  <c r="W2288" i="56"/>
  <c r="Y2281" i="51"/>
  <c r="X2282" i="51"/>
  <c r="AA2282" i="51"/>
  <c r="W2282" i="51"/>
  <c r="T2284" i="51"/>
  <c r="U2283" i="51"/>
  <c r="U2290" i="56" l="1"/>
  <c r="T2291" i="56"/>
  <c r="Y2288" i="56"/>
  <c r="AA2289" i="56"/>
  <c r="X2289" i="56"/>
  <c r="W2289" i="56"/>
  <c r="T2285" i="51"/>
  <c r="U2284" i="51"/>
  <c r="Y2282" i="51"/>
  <c r="X2283" i="51"/>
  <c r="AA2283" i="51"/>
  <c r="W2283" i="51"/>
  <c r="Y2289" i="56" l="1"/>
  <c r="U2291" i="56"/>
  <c r="T2292" i="56"/>
  <c r="AA2290" i="56"/>
  <c r="X2290" i="56"/>
  <c r="W2290" i="56"/>
  <c r="Y2283" i="51"/>
  <c r="X2284" i="51"/>
  <c r="AA2284" i="51"/>
  <c r="W2284" i="51"/>
  <c r="U2285" i="51"/>
  <c r="T2286" i="51"/>
  <c r="Y2290" i="56" l="1"/>
  <c r="U2292" i="56"/>
  <c r="T2293" i="56"/>
  <c r="AA2291" i="56"/>
  <c r="W2291" i="56"/>
  <c r="X2291" i="56"/>
  <c r="U2286" i="51"/>
  <c r="T2287" i="51"/>
  <c r="Y2284" i="51"/>
  <c r="W2285" i="51"/>
  <c r="AA2285" i="51"/>
  <c r="X2285" i="51"/>
  <c r="Y2291" i="56" l="1"/>
  <c r="U2293" i="56"/>
  <c r="T2294" i="56"/>
  <c r="AA2292" i="56"/>
  <c r="X2292" i="56"/>
  <c r="W2292" i="56"/>
  <c r="U2287" i="51"/>
  <c r="T2288" i="51"/>
  <c r="W2286" i="51"/>
  <c r="AA2286" i="51"/>
  <c r="X2286" i="51"/>
  <c r="Y2285" i="51"/>
  <c r="Y2292" i="56" l="1"/>
  <c r="AA2293" i="56"/>
  <c r="X2293" i="56"/>
  <c r="W2293" i="56"/>
  <c r="U2294" i="56"/>
  <c r="T2295" i="56"/>
  <c r="Y2286" i="51"/>
  <c r="AA2287" i="51"/>
  <c r="W2287" i="51"/>
  <c r="X2287" i="51"/>
  <c r="T2289" i="51"/>
  <c r="U2288" i="51"/>
  <c r="Y2293" i="56" l="1"/>
  <c r="AA2294" i="56"/>
  <c r="X2294" i="56"/>
  <c r="W2294" i="56"/>
  <c r="U2295" i="56"/>
  <c r="T2296" i="56"/>
  <c r="Y2287" i="51"/>
  <c r="AA2288" i="51"/>
  <c r="X2288" i="51"/>
  <c r="W2288" i="51"/>
  <c r="T2290" i="51"/>
  <c r="U2289" i="51"/>
  <c r="Y2294" i="56" l="1"/>
  <c r="U2296" i="56"/>
  <c r="T2297" i="56"/>
  <c r="AA2295" i="56"/>
  <c r="W2295" i="56"/>
  <c r="X2295" i="56"/>
  <c r="X2289" i="51"/>
  <c r="AA2289" i="51"/>
  <c r="W2289" i="51"/>
  <c r="U2290" i="51"/>
  <c r="T2291" i="51"/>
  <c r="Y2288" i="51"/>
  <c r="Y2295" i="56" l="1"/>
  <c r="U2297" i="56"/>
  <c r="T2298" i="56"/>
  <c r="AA2296" i="56"/>
  <c r="X2296" i="56"/>
  <c r="W2296" i="56"/>
  <c r="Y2289" i="51"/>
  <c r="AA2290" i="51"/>
  <c r="W2290" i="51"/>
  <c r="X2290" i="51"/>
  <c r="U2291" i="51"/>
  <c r="T2292" i="51"/>
  <c r="Y2296" i="56" l="1"/>
  <c r="U2298" i="56"/>
  <c r="T2299" i="56"/>
  <c r="AA2297" i="56"/>
  <c r="X2297" i="56"/>
  <c r="W2297" i="56"/>
  <c r="Y2290" i="51"/>
  <c r="T2293" i="51"/>
  <c r="U2292" i="51"/>
  <c r="AA2291" i="51"/>
  <c r="W2291" i="51"/>
  <c r="X2291" i="51"/>
  <c r="Y2297" i="56" l="1"/>
  <c r="U2299" i="56"/>
  <c r="T2300" i="56"/>
  <c r="AA2298" i="56"/>
  <c r="X2298" i="56"/>
  <c r="W2298" i="56"/>
  <c r="Y2291" i="51"/>
  <c r="W2292" i="51"/>
  <c r="X2292" i="51"/>
  <c r="AA2292" i="51"/>
  <c r="T2294" i="51"/>
  <c r="U2293" i="51"/>
  <c r="Y2298" i="56" l="1"/>
  <c r="U2300" i="56"/>
  <c r="T2301" i="56"/>
  <c r="AA2299" i="56"/>
  <c r="W2299" i="56"/>
  <c r="X2299" i="56"/>
  <c r="Y2292" i="51"/>
  <c r="X2293" i="51"/>
  <c r="AA2293" i="51"/>
  <c r="W2293" i="51"/>
  <c r="U2294" i="51"/>
  <c r="T2295" i="51"/>
  <c r="Y2299" i="56" l="1"/>
  <c r="U2301" i="56"/>
  <c r="T2302" i="56"/>
  <c r="AA2300" i="56"/>
  <c r="X2300" i="56"/>
  <c r="W2300" i="56"/>
  <c r="Y2293" i="51"/>
  <c r="T2296" i="51"/>
  <c r="U2295" i="51"/>
  <c r="AA2294" i="51"/>
  <c r="W2294" i="51"/>
  <c r="X2294" i="51"/>
  <c r="Y2300" i="56" l="1"/>
  <c r="AA2301" i="56"/>
  <c r="X2301" i="56"/>
  <c r="W2301" i="56"/>
  <c r="U2302" i="56"/>
  <c r="T2303" i="56"/>
  <c r="Y2294" i="51"/>
  <c r="AA2295" i="51"/>
  <c r="W2295" i="51"/>
  <c r="X2295" i="51"/>
  <c r="T2297" i="51"/>
  <c r="U2296" i="51"/>
  <c r="Y2301" i="56" l="1"/>
  <c r="AA2302" i="56"/>
  <c r="X2302" i="56"/>
  <c r="W2302" i="56"/>
  <c r="U2303" i="56"/>
  <c r="T2304" i="56"/>
  <c r="Y2295" i="51"/>
  <c r="X2296" i="51"/>
  <c r="W2296" i="51"/>
  <c r="AA2296" i="51"/>
  <c r="U2297" i="51"/>
  <c r="T2298" i="51"/>
  <c r="Y2302" i="56" l="1"/>
  <c r="AA2303" i="56"/>
  <c r="W2303" i="56"/>
  <c r="X2303" i="56"/>
  <c r="U2304" i="56"/>
  <c r="T2305" i="56"/>
  <c r="Y2296" i="51"/>
  <c r="AA2297" i="51"/>
  <c r="X2297" i="51"/>
  <c r="W2297" i="51"/>
  <c r="T2299" i="51"/>
  <c r="U2298" i="51"/>
  <c r="Y2303" i="56" l="1"/>
  <c r="AA2304" i="56"/>
  <c r="X2304" i="56"/>
  <c r="W2304" i="56"/>
  <c r="U2305" i="56"/>
  <c r="T2306" i="56"/>
  <c r="Y2297" i="51"/>
  <c r="X2298" i="51"/>
  <c r="AA2298" i="51"/>
  <c r="W2298" i="51"/>
  <c r="T2300" i="51"/>
  <c r="U2299" i="51"/>
  <c r="Y2304" i="56" l="1"/>
  <c r="AA2305" i="56"/>
  <c r="X2305" i="56"/>
  <c r="W2305" i="56"/>
  <c r="U2306" i="56"/>
  <c r="T2307" i="56"/>
  <c r="Y2298" i="51"/>
  <c r="AA2299" i="51"/>
  <c r="W2299" i="51"/>
  <c r="X2299" i="51"/>
  <c r="T2301" i="51"/>
  <c r="U2300" i="51"/>
  <c r="Y2305" i="56" l="1"/>
  <c r="AA2306" i="56"/>
  <c r="X2306" i="56"/>
  <c r="W2306" i="56"/>
  <c r="U2307" i="56"/>
  <c r="T2308" i="56"/>
  <c r="Y2299" i="51"/>
  <c r="T2302" i="51"/>
  <c r="U2301" i="51"/>
  <c r="X2300" i="51"/>
  <c r="AA2300" i="51"/>
  <c r="W2300" i="51"/>
  <c r="Y2306" i="56" l="1"/>
  <c r="AA2307" i="56"/>
  <c r="W2307" i="56"/>
  <c r="X2307" i="56"/>
  <c r="U2308" i="56"/>
  <c r="T2309" i="56"/>
  <c r="Y2300" i="51"/>
  <c r="AA2301" i="51"/>
  <c r="X2301" i="51"/>
  <c r="W2301" i="51"/>
  <c r="U2302" i="51"/>
  <c r="T2303" i="51"/>
  <c r="U2309" i="56" l="1"/>
  <c r="T2310" i="56"/>
  <c r="AA2308" i="56"/>
  <c r="X2308" i="56"/>
  <c r="W2308" i="56"/>
  <c r="Y2307" i="56"/>
  <c r="Y2301" i="51"/>
  <c r="U2303" i="51"/>
  <c r="T2304" i="51"/>
  <c r="W2302" i="51"/>
  <c r="X2302" i="51"/>
  <c r="AA2302" i="51"/>
  <c r="Y2308" i="56" l="1"/>
  <c r="AA2309" i="56"/>
  <c r="X2309" i="56"/>
  <c r="W2309" i="56"/>
  <c r="U2310" i="56"/>
  <c r="T2311" i="56"/>
  <c r="AA2303" i="51"/>
  <c r="W2303" i="51"/>
  <c r="X2303" i="51"/>
  <c r="Y2302" i="51"/>
  <c r="T2305" i="51"/>
  <c r="U2304" i="51"/>
  <c r="Y2309" i="56" l="1"/>
  <c r="AA2310" i="56"/>
  <c r="X2310" i="56"/>
  <c r="W2310" i="56"/>
  <c r="U2311" i="56"/>
  <c r="T2312" i="56"/>
  <c r="Y2303" i="51"/>
  <c r="X2304" i="51"/>
  <c r="W2304" i="51"/>
  <c r="AA2304" i="51"/>
  <c r="T2306" i="51"/>
  <c r="U2305" i="51"/>
  <c r="Y2310" i="56" l="1"/>
  <c r="U2312" i="56"/>
  <c r="T2313" i="56"/>
  <c r="AA2311" i="56"/>
  <c r="W2311" i="56"/>
  <c r="X2311" i="56"/>
  <c r="Y2304" i="51"/>
  <c r="AA2305" i="51"/>
  <c r="W2305" i="51"/>
  <c r="X2305" i="51"/>
  <c r="U2306" i="51"/>
  <c r="T2307" i="51"/>
  <c r="Y2311" i="56" l="1"/>
  <c r="U2313" i="56"/>
  <c r="T2314" i="56"/>
  <c r="AA2312" i="56"/>
  <c r="W2312" i="56"/>
  <c r="X2312" i="56"/>
  <c r="Y2305" i="51"/>
  <c r="AA2306" i="51"/>
  <c r="W2306" i="51"/>
  <c r="X2306" i="51"/>
  <c r="U2307" i="51"/>
  <c r="T2308" i="51"/>
  <c r="Y2312" i="56" l="1"/>
  <c r="U2314" i="56"/>
  <c r="T2315" i="56"/>
  <c r="AA2313" i="56"/>
  <c r="W2313" i="56"/>
  <c r="X2313" i="56"/>
  <c r="Y2306" i="51"/>
  <c r="T2309" i="51"/>
  <c r="U2308" i="51"/>
  <c r="W2307" i="51"/>
  <c r="AA2307" i="51"/>
  <c r="X2307" i="51"/>
  <c r="Y2313" i="56" l="1"/>
  <c r="U2315" i="56"/>
  <c r="T2316" i="56"/>
  <c r="AA2314" i="56"/>
  <c r="W2314" i="56"/>
  <c r="X2314" i="56"/>
  <c r="Y2307" i="51"/>
  <c r="AA2308" i="51"/>
  <c r="W2308" i="51"/>
  <c r="X2308" i="51"/>
  <c r="T2310" i="51"/>
  <c r="U2309" i="51"/>
  <c r="AA2315" i="56" l="1"/>
  <c r="W2315" i="56"/>
  <c r="X2315" i="56"/>
  <c r="Y2314" i="56"/>
  <c r="U2316" i="56"/>
  <c r="T2317" i="56"/>
  <c r="Y2308" i="51"/>
  <c r="U2310" i="51"/>
  <c r="T2311" i="51"/>
  <c r="AA2309" i="51"/>
  <c r="X2309" i="51"/>
  <c r="W2309" i="51"/>
  <c r="AA2316" i="56" l="1"/>
  <c r="W2316" i="56"/>
  <c r="X2316" i="56"/>
  <c r="U2317" i="56"/>
  <c r="T2318" i="56"/>
  <c r="Y2315" i="56"/>
  <c r="Y2309" i="51"/>
  <c r="T2312" i="51"/>
  <c r="U2311" i="51"/>
  <c r="X2310" i="51"/>
  <c r="W2310" i="51"/>
  <c r="AA2310" i="51"/>
  <c r="AA2317" i="56" l="1"/>
  <c r="W2317" i="56"/>
  <c r="X2317" i="56"/>
  <c r="Y2316" i="56"/>
  <c r="U2318" i="56"/>
  <c r="T2319" i="56"/>
  <c r="Y2310" i="51"/>
  <c r="AA2311" i="51"/>
  <c r="W2311" i="51"/>
  <c r="X2311" i="51"/>
  <c r="T2313" i="51"/>
  <c r="U2312" i="51"/>
  <c r="Y2317" i="56" l="1"/>
  <c r="U2319" i="56"/>
  <c r="T2320" i="56"/>
  <c r="AA2318" i="56"/>
  <c r="X2318" i="56"/>
  <c r="W2318" i="56"/>
  <c r="Y2311" i="51"/>
  <c r="T2314" i="51"/>
  <c r="U2313" i="51"/>
  <c r="W2312" i="51"/>
  <c r="X2312" i="51"/>
  <c r="AA2312" i="51"/>
  <c r="U2320" i="56" l="1"/>
  <c r="T2321" i="56"/>
  <c r="Y2318" i="56"/>
  <c r="AA2319" i="56"/>
  <c r="W2319" i="56"/>
  <c r="X2319" i="56"/>
  <c r="Y2312" i="51"/>
  <c r="AA2313" i="51"/>
  <c r="W2313" i="51"/>
  <c r="X2313" i="51"/>
  <c r="T2315" i="51"/>
  <c r="U2314" i="51"/>
  <c r="Y2319" i="56" l="1"/>
  <c r="U2321" i="56"/>
  <c r="T2322" i="56"/>
  <c r="AA2320" i="56"/>
  <c r="W2320" i="56"/>
  <c r="X2320" i="56"/>
  <c r="Y2313" i="51"/>
  <c r="AA2314" i="51"/>
  <c r="W2314" i="51"/>
  <c r="X2314" i="51"/>
  <c r="U2315" i="51"/>
  <c r="T2316" i="51"/>
  <c r="Y2320" i="56" l="1"/>
  <c r="AA2321" i="56"/>
  <c r="X2321" i="56"/>
  <c r="W2321" i="56"/>
  <c r="U2322" i="56"/>
  <c r="T2323" i="56"/>
  <c r="Y2314" i="51"/>
  <c r="T2317" i="51"/>
  <c r="U2316" i="51"/>
  <c r="W2315" i="51"/>
  <c r="AA2315" i="51"/>
  <c r="X2315" i="51"/>
  <c r="Y2321" i="56" l="1"/>
  <c r="AA2322" i="56"/>
  <c r="X2322" i="56"/>
  <c r="W2322" i="56"/>
  <c r="U2323" i="56"/>
  <c r="T2324" i="56"/>
  <c r="Y2315" i="51"/>
  <c r="AA2316" i="51"/>
  <c r="W2316" i="51"/>
  <c r="X2316" i="51"/>
  <c r="T2318" i="51"/>
  <c r="U2317" i="51"/>
  <c r="Y2322" i="56" l="1"/>
  <c r="AA2323" i="56"/>
  <c r="W2323" i="56"/>
  <c r="X2323" i="56"/>
  <c r="U2324" i="56"/>
  <c r="T2325" i="56"/>
  <c r="Y2316" i="51"/>
  <c r="AA2317" i="51"/>
  <c r="X2317" i="51"/>
  <c r="W2317" i="51"/>
  <c r="U2318" i="51"/>
  <c r="T2319" i="51"/>
  <c r="U2325" i="56" l="1"/>
  <c r="T2326" i="56"/>
  <c r="AA2324" i="56"/>
  <c r="X2324" i="56"/>
  <c r="W2324" i="56"/>
  <c r="Y2323" i="56"/>
  <c r="Y2317" i="51"/>
  <c r="T2320" i="51"/>
  <c r="U2319" i="51"/>
  <c r="AA2318" i="51"/>
  <c r="X2318" i="51"/>
  <c r="W2318" i="51"/>
  <c r="Y2324" i="56" l="1"/>
  <c r="U2326" i="56"/>
  <c r="T2327" i="56"/>
  <c r="AA2325" i="56"/>
  <c r="W2325" i="56"/>
  <c r="X2325" i="56"/>
  <c r="Y2318" i="51"/>
  <c r="AA2319" i="51"/>
  <c r="W2319" i="51"/>
  <c r="X2319" i="51"/>
  <c r="U2320" i="51"/>
  <c r="T2321" i="51"/>
  <c r="Y2325" i="56" l="1"/>
  <c r="U2327" i="56"/>
  <c r="T2328" i="56"/>
  <c r="AA2326" i="56"/>
  <c r="X2326" i="56"/>
  <c r="W2326" i="56"/>
  <c r="Y2319" i="51"/>
  <c r="U2321" i="51"/>
  <c r="T2322" i="51"/>
  <c r="AA2320" i="51"/>
  <c r="X2320" i="51"/>
  <c r="W2320" i="51"/>
  <c r="Y2326" i="56" l="1"/>
  <c r="U2328" i="56"/>
  <c r="T2329" i="56"/>
  <c r="AA2327" i="56"/>
  <c r="W2327" i="56"/>
  <c r="X2327" i="56"/>
  <c r="U2322" i="51"/>
  <c r="T2323" i="51"/>
  <c r="AA2321" i="51"/>
  <c r="W2321" i="51"/>
  <c r="X2321" i="51"/>
  <c r="Y2320" i="51"/>
  <c r="Y2327" i="56" l="1"/>
  <c r="U2329" i="56"/>
  <c r="T2330" i="56"/>
  <c r="AA2328" i="56"/>
  <c r="W2328" i="56"/>
  <c r="X2328" i="56"/>
  <c r="Y2321" i="51"/>
  <c r="W2322" i="51"/>
  <c r="X2322" i="51"/>
  <c r="AA2322" i="51"/>
  <c r="U2323" i="51"/>
  <c r="T2324" i="51"/>
  <c r="Y2328" i="56" l="1"/>
  <c r="AA2329" i="56"/>
  <c r="X2329" i="56"/>
  <c r="W2329" i="56"/>
  <c r="U2330" i="56"/>
  <c r="T2331" i="56"/>
  <c r="Y2322" i="51"/>
  <c r="T2325" i="51"/>
  <c r="U2324" i="51"/>
  <c r="AA2323" i="51"/>
  <c r="W2323" i="51"/>
  <c r="X2323" i="51"/>
  <c r="Y2329" i="56" l="1"/>
  <c r="AA2330" i="56"/>
  <c r="W2330" i="56"/>
  <c r="X2330" i="56"/>
  <c r="U2331" i="56"/>
  <c r="T2332" i="56"/>
  <c r="Y2323" i="51"/>
  <c r="U2325" i="51"/>
  <c r="T2326" i="51"/>
  <c r="AA2324" i="51"/>
  <c r="X2324" i="51"/>
  <c r="W2324" i="51"/>
  <c r="U2332" i="56" l="1"/>
  <c r="T2333" i="56"/>
  <c r="AA2331" i="56"/>
  <c r="W2331" i="56"/>
  <c r="X2331" i="56"/>
  <c r="Y2330" i="56"/>
  <c r="Y2324" i="51"/>
  <c r="U2326" i="51"/>
  <c r="T2327" i="51"/>
  <c r="AA2325" i="51"/>
  <c r="W2325" i="51"/>
  <c r="X2325" i="51"/>
  <c r="Y2331" i="56" l="1"/>
  <c r="U2333" i="56"/>
  <c r="T2334" i="56"/>
  <c r="AA2332" i="56"/>
  <c r="X2332" i="56"/>
  <c r="W2332" i="56"/>
  <c r="U2327" i="51"/>
  <c r="T2328" i="51"/>
  <c r="AA2326" i="51"/>
  <c r="W2326" i="51"/>
  <c r="X2326" i="51"/>
  <c r="Y2325" i="51"/>
  <c r="Y2332" i="56" l="1"/>
  <c r="U2334" i="56"/>
  <c r="T2335" i="56"/>
  <c r="AA2333" i="56"/>
  <c r="W2333" i="56"/>
  <c r="X2333" i="56"/>
  <c r="Y2326" i="51"/>
  <c r="AA2327" i="51"/>
  <c r="W2327" i="51"/>
  <c r="X2327" i="51"/>
  <c r="U2328" i="51"/>
  <c r="T2329" i="51"/>
  <c r="Y2333" i="56" l="1"/>
  <c r="U2335" i="56"/>
  <c r="T2336" i="56"/>
  <c r="AA2334" i="56"/>
  <c r="X2334" i="56"/>
  <c r="W2334" i="56"/>
  <c r="Y2327" i="51"/>
  <c r="T2330" i="51"/>
  <c r="U2329" i="51"/>
  <c r="AA2328" i="51"/>
  <c r="X2328" i="51"/>
  <c r="W2328" i="51"/>
  <c r="Y2334" i="56" l="1"/>
  <c r="AA2335" i="56"/>
  <c r="W2335" i="56"/>
  <c r="X2335" i="56"/>
  <c r="U2336" i="56"/>
  <c r="T2337" i="56"/>
  <c r="Y2328" i="51"/>
  <c r="T2331" i="51"/>
  <c r="U2330" i="51"/>
  <c r="AA2329" i="51"/>
  <c r="W2329" i="51"/>
  <c r="X2329" i="51"/>
  <c r="Y2335" i="56" l="1"/>
  <c r="AA2336" i="56"/>
  <c r="W2336" i="56"/>
  <c r="X2336" i="56"/>
  <c r="U2337" i="56"/>
  <c r="T2338" i="56"/>
  <c r="Y2329" i="51"/>
  <c r="X2330" i="51"/>
  <c r="AA2330" i="51"/>
  <c r="W2330" i="51"/>
  <c r="U2331" i="51"/>
  <c r="T2332" i="51"/>
  <c r="AA2337" i="56" l="1"/>
  <c r="X2337" i="56"/>
  <c r="W2337" i="56"/>
  <c r="Y2336" i="56"/>
  <c r="U2338" i="56"/>
  <c r="T2339" i="56"/>
  <c r="Y2330" i="51"/>
  <c r="U2332" i="51"/>
  <c r="T2333" i="51"/>
  <c r="AA2331" i="51"/>
  <c r="X2331" i="51"/>
  <c r="W2331" i="51"/>
  <c r="Y2337" i="56" l="1"/>
  <c r="U2339" i="56"/>
  <c r="T2340" i="56"/>
  <c r="AA2338" i="56"/>
  <c r="W2338" i="56"/>
  <c r="X2338" i="56"/>
  <c r="Y2331" i="51"/>
  <c r="T2334" i="51"/>
  <c r="U2333" i="51"/>
  <c r="AA2332" i="51"/>
  <c r="W2332" i="51"/>
  <c r="X2332" i="51"/>
  <c r="Y2338" i="56" l="1"/>
  <c r="U2340" i="56"/>
  <c r="T2341" i="56"/>
  <c r="AA2339" i="56"/>
  <c r="W2339" i="56"/>
  <c r="X2339" i="56"/>
  <c r="Y2332" i="51"/>
  <c r="W2333" i="51"/>
  <c r="AA2333" i="51"/>
  <c r="X2333" i="51"/>
  <c r="T2335" i="51"/>
  <c r="U2334" i="51"/>
  <c r="Y2339" i="56" l="1"/>
  <c r="AA2340" i="56"/>
  <c r="X2340" i="56"/>
  <c r="W2340" i="56"/>
  <c r="U2341" i="56"/>
  <c r="T2342" i="56"/>
  <c r="U2335" i="51"/>
  <c r="T2336" i="51"/>
  <c r="AA2334" i="51"/>
  <c r="W2334" i="51"/>
  <c r="X2334" i="51"/>
  <c r="Y2333" i="51"/>
  <c r="Y2340" i="56" l="1"/>
  <c r="AA2341" i="56"/>
  <c r="W2341" i="56"/>
  <c r="X2341" i="56"/>
  <c r="U2342" i="56"/>
  <c r="T2343" i="56"/>
  <c r="Y2334" i="51"/>
  <c r="U2336" i="51"/>
  <c r="T2337" i="51"/>
  <c r="AA2335" i="51"/>
  <c r="W2335" i="51"/>
  <c r="X2335" i="51"/>
  <c r="AA2342" i="56" l="1"/>
  <c r="X2342" i="56"/>
  <c r="W2342" i="56"/>
  <c r="Y2341" i="56"/>
  <c r="U2343" i="56"/>
  <c r="T2344" i="56"/>
  <c r="Y2335" i="51"/>
  <c r="T2338" i="51"/>
  <c r="U2337" i="51"/>
  <c r="AA2336" i="51"/>
  <c r="X2336" i="51"/>
  <c r="W2336" i="51"/>
  <c r="Y2342" i="56" l="1"/>
  <c r="AA2343" i="56"/>
  <c r="W2343" i="56"/>
  <c r="X2343" i="56"/>
  <c r="U2344" i="56"/>
  <c r="T2345" i="56"/>
  <c r="Y2336" i="51"/>
  <c r="AA2337" i="51"/>
  <c r="W2337" i="51"/>
  <c r="X2337" i="51"/>
  <c r="U2338" i="51"/>
  <c r="T2339" i="51"/>
  <c r="U2345" i="56" l="1"/>
  <c r="T2346" i="56"/>
  <c r="AA2344" i="56"/>
  <c r="W2344" i="56"/>
  <c r="X2344" i="56"/>
  <c r="Y2343" i="56"/>
  <c r="Y2337" i="51"/>
  <c r="U2339" i="51"/>
  <c r="T2340" i="51"/>
  <c r="AA2338" i="51"/>
  <c r="W2338" i="51"/>
  <c r="X2338" i="51"/>
  <c r="Y2344" i="56" l="1"/>
  <c r="U2346" i="56"/>
  <c r="T2347" i="56"/>
  <c r="AA2345" i="56"/>
  <c r="X2345" i="56"/>
  <c r="W2345" i="56"/>
  <c r="Y2338" i="51"/>
  <c r="U2340" i="51"/>
  <c r="T2341" i="51"/>
  <c r="X2339" i="51"/>
  <c r="W2339" i="51"/>
  <c r="AA2339" i="51"/>
  <c r="Y2345" i="56" l="1"/>
  <c r="U2347" i="56"/>
  <c r="T2348" i="56"/>
  <c r="AA2346" i="56"/>
  <c r="W2346" i="56"/>
  <c r="X2346" i="56"/>
  <c r="Y2339" i="51"/>
  <c r="T2342" i="51"/>
  <c r="U2341" i="51"/>
  <c r="W2340" i="51"/>
  <c r="X2340" i="51"/>
  <c r="AA2340" i="51"/>
  <c r="Y2346" i="56" l="1"/>
  <c r="U2348" i="56"/>
  <c r="T2349" i="56"/>
  <c r="AA2347" i="56"/>
  <c r="W2347" i="56"/>
  <c r="X2347" i="56"/>
  <c r="Y2340" i="51"/>
  <c r="W2341" i="51"/>
  <c r="AA2341" i="51"/>
  <c r="X2341" i="51"/>
  <c r="U2342" i="51"/>
  <c r="T2343" i="51"/>
  <c r="AA2348" i="56" l="1"/>
  <c r="X2348" i="56"/>
  <c r="W2348" i="56"/>
  <c r="Y2347" i="56"/>
  <c r="U2349" i="56"/>
  <c r="T2350" i="56"/>
  <c r="U2343" i="51"/>
  <c r="T2344" i="51"/>
  <c r="Y2341" i="51"/>
  <c r="AA2342" i="51"/>
  <c r="X2342" i="51"/>
  <c r="W2342" i="51"/>
  <c r="Y2348" i="56" l="1"/>
  <c r="U2350" i="56"/>
  <c r="T2351" i="56"/>
  <c r="AA2349" i="56"/>
  <c r="W2349" i="56"/>
  <c r="X2349" i="56"/>
  <c r="Y2342" i="51"/>
  <c r="T2345" i="51"/>
  <c r="U2344" i="51"/>
  <c r="AA2343" i="51"/>
  <c r="X2343" i="51"/>
  <c r="W2343" i="51"/>
  <c r="Y2349" i="56" l="1"/>
  <c r="U2351" i="56"/>
  <c r="T2352" i="56"/>
  <c r="AA2350" i="56"/>
  <c r="X2350" i="56"/>
  <c r="W2350" i="56"/>
  <c r="Y2343" i="51"/>
  <c r="U2345" i="51"/>
  <c r="T2346" i="51"/>
  <c r="AA2344" i="51"/>
  <c r="W2344" i="51"/>
  <c r="X2344" i="51"/>
  <c r="Y2350" i="56" l="1"/>
  <c r="U2352" i="56"/>
  <c r="T2353" i="56"/>
  <c r="AA2351" i="56"/>
  <c r="W2351" i="56"/>
  <c r="X2351" i="56"/>
  <c r="T2347" i="51"/>
  <c r="U2346" i="51"/>
  <c r="Y2344" i="51"/>
  <c r="AA2345" i="51"/>
  <c r="W2345" i="51"/>
  <c r="X2345" i="51"/>
  <c r="Y2351" i="56" l="1"/>
  <c r="U2353" i="56"/>
  <c r="T2354" i="56"/>
  <c r="AA2352" i="56"/>
  <c r="W2352" i="56"/>
  <c r="X2352" i="56"/>
  <c r="Y2345" i="51"/>
  <c r="W2346" i="51"/>
  <c r="X2346" i="51"/>
  <c r="AA2346" i="51"/>
  <c r="U2347" i="51"/>
  <c r="T2348" i="51"/>
  <c r="Y2352" i="56" l="1"/>
  <c r="U2354" i="56"/>
  <c r="T2355" i="56"/>
  <c r="AA2353" i="56"/>
  <c r="W2353" i="56"/>
  <c r="X2353" i="56"/>
  <c r="Y2346" i="51"/>
  <c r="T2349" i="51"/>
  <c r="U2348" i="51"/>
  <c r="AA2347" i="51"/>
  <c r="W2347" i="51"/>
  <c r="X2347" i="51"/>
  <c r="Y2353" i="56" l="1"/>
  <c r="U2355" i="56"/>
  <c r="T2356" i="56"/>
  <c r="AA2354" i="56"/>
  <c r="X2354" i="56"/>
  <c r="W2354" i="56"/>
  <c r="Y2347" i="51"/>
  <c r="AA2348" i="51"/>
  <c r="W2348" i="51"/>
  <c r="X2348" i="51"/>
  <c r="T2350" i="51"/>
  <c r="U2349" i="51"/>
  <c r="Y2354" i="56" l="1"/>
  <c r="U2356" i="56"/>
  <c r="T2357" i="56"/>
  <c r="AA2355" i="56"/>
  <c r="W2355" i="56"/>
  <c r="X2355" i="56"/>
  <c r="Y2348" i="51"/>
  <c r="AA2349" i="51"/>
  <c r="X2349" i="51"/>
  <c r="W2349" i="51"/>
  <c r="T2351" i="51"/>
  <c r="U2350" i="51"/>
  <c r="Y2355" i="56" l="1"/>
  <c r="U2357" i="56"/>
  <c r="T2358" i="56"/>
  <c r="AA2356" i="56"/>
  <c r="W2356" i="56"/>
  <c r="X2356" i="56"/>
  <c r="Y2349" i="51"/>
  <c r="AA2350" i="51"/>
  <c r="X2350" i="51"/>
  <c r="W2350" i="51"/>
  <c r="T2352" i="51"/>
  <c r="U2351" i="51"/>
  <c r="Y2356" i="56" l="1"/>
  <c r="U2358" i="56"/>
  <c r="T2359" i="56"/>
  <c r="AA2357" i="56"/>
  <c r="W2357" i="56"/>
  <c r="X2357" i="56"/>
  <c r="Y2350" i="51"/>
  <c r="T2353" i="51"/>
  <c r="U2352" i="51"/>
  <c r="W2351" i="51"/>
  <c r="AA2351" i="51"/>
  <c r="X2351" i="51"/>
  <c r="Y2357" i="56" l="1"/>
  <c r="U2359" i="56"/>
  <c r="T2360" i="56"/>
  <c r="AA2358" i="56"/>
  <c r="X2358" i="56"/>
  <c r="W2358" i="56"/>
  <c r="Y2351" i="51"/>
  <c r="AA2352" i="51"/>
  <c r="X2352" i="51"/>
  <c r="W2352" i="51"/>
  <c r="U2353" i="51"/>
  <c r="T2354" i="51"/>
  <c r="Y2358" i="56" l="1"/>
  <c r="U2360" i="56"/>
  <c r="T2361" i="56"/>
  <c r="AA2359" i="56"/>
  <c r="W2359" i="56"/>
  <c r="X2359" i="56"/>
  <c r="Y2352" i="51"/>
  <c r="U2354" i="51"/>
  <c r="T2355" i="51"/>
  <c r="X2353" i="51"/>
  <c r="AA2353" i="51"/>
  <c r="W2353" i="51"/>
  <c r="Y2359" i="56" l="1"/>
  <c r="U2361" i="56"/>
  <c r="T2362" i="56"/>
  <c r="AA2360" i="56"/>
  <c r="W2360" i="56"/>
  <c r="X2360" i="56"/>
  <c r="Y2353" i="51"/>
  <c r="U2355" i="51"/>
  <c r="T2356" i="51"/>
  <c r="X2354" i="51"/>
  <c r="AA2354" i="51"/>
  <c r="W2354" i="51"/>
  <c r="Y2360" i="56" l="1"/>
  <c r="U2362" i="56"/>
  <c r="T2363" i="56"/>
  <c r="AA2361" i="56"/>
  <c r="W2361" i="56"/>
  <c r="X2361" i="56"/>
  <c r="Y2354" i="51"/>
  <c r="T2357" i="51"/>
  <c r="U2356" i="51"/>
  <c r="AA2355" i="51"/>
  <c r="W2355" i="51"/>
  <c r="X2355" i="51"/>
  <c r="Y2361" i="56" l="1"/>
  <c r="U2363" i="56"/>
  <c r="T2364" i="56"/>
  <c r="AA2362" i="56"/>
  <c r="X2362" i="56"/>
  <c r="W2362" i="56"/>
  <c r="Y2355" i="51"/>
  <c r="X2356" i="51"/>
  <c r="W2356" i="51"/>
  <c r="AA2356" i="51"/>
  <c r="T2358" i="51"/>
  <c r="U2357" i="51"/>
  <c r="Y2362" i="56" l="1"/>
  <c r="U2364" i="56"/>
  <c r="T2365" i="56"/>
  <c r="AA2363" i="56"/>
  <c r="W2363" i="56"/>
  <c r="X2363" i="56"/>
  <c r="Y2356" i="51"/>
  <c r="U2358" i="51"/>
  <c r="T2359" i="51"/>
  <c r="W2357" i="51"/>
  <c r="X2357" i="51"/>
  <c r="AA2357" i="51"/>
  <c r="Y2363" i="56" l="1"/>
  <c r="U2365" i="56"/>
  <c r="T2366" i="56"/>
  <c r="AA2364" i="56"/>
  <c r="W2364" i="56"/>
  <c r="X2364" i="56"/>
  <c r="Y2357" i="51"/>
  <c r="U2359" i="51"/>
  <c r="T2360" i="51"/>
  <c r="AA2358" i="51"/>
  <c r="W2358" i="51"/>
  <c r="X2358" i="51"/>
  <c r="Y2364" i="56" l="1"/>
  <c r="U2366" i="56"/>
  <c r="T2367" i="56"/>
  <c r="AA2365" i="56"/>
  <c r="W2365" i="56"/>
  <c r="X2365" i="56"/>
  <c r="Y2358" i="51"/>
  <c r="T2361" i="51"/>
  <c r="U2360" i="51"/>
  <c r="AA2359" i="51"/>
  <c r="W2359" i="51"/>
  <c r="X2359" i="51"/>
  <c r="Y2365" i="56" l="1"/>
  <c r="U2367" i="56"/>
  <c r="T2368" i="56"/>
  <c r="AA2366" i="56"/>
  <c r="X2366" i="56"/>
  <c r="W2366" i="56"/>
  <c r="Y2359" i="51"/>
  <c r="W2360" i="51"/>
  <c r="AA2360" i="51"/>
  <c r="X2360" i="51"/>
  <c r="T2362" i="51"/>
  <c r="U2361" i="51"/>
  <c r="Y2366" i="56" l="1"/>
  <c r="U2368" i="56"/>
  <c r="T2369" i="56"/>
  <c r="AA2367" i="56"/>
  <c r="W2367" i="56"/>
  <c r="X2367" i="56"/>
  <c r="Y2360" i="51"/>
  <c r="W2361" i="51"/>
  <c r="AA2361" i="51"/>
  <c r="X2361" i="51"/>
  <c r="T2363" i="51"/>
  <c r="U2362" i="51"/>
  <c r="Y2367" i="56" l="1"/>
  <c r="U2369" i="56"/>
  <c r="T2370" i="56"/>
  <c r="AA2368" i="56"/>
  <c r="W2368" i="56"/>
  <c r="X2368" i="56"/>
  <c r="Y2361" i="51"/>
  <c r="X2362" i="51"/>
  <c r="AA2362" i="51"/>
  <c r="W2362" i="51"/>
  <c r="T2364" i="51"/>
  <c r="U2363" i="51"/>
  <c r="Y2368" i="56" l="1"/>
  <c r="U2370" i="56"/>
  <c r="T2371" i="56"/>
  <c r="AA2369" i="56"/>
  <c r="W2369" i="56"/>
  <c r="X2369" i="56"/>
  <c r="Y2362" i="51"/>
  <c r="T2365" i="51"/>
  <c r="U2364" i="51"/>
  <c r="AA2363" i="51"/>
  <c r="W2363" i="51"/>
  <c r="X2363" i="51"/>
  <c r="Y2369" i="56" l="1"/>
  <c r="AA2370" i="56"/>
  <c r="W2370" i="56"/>
  <c r="X2370" i="56"/>
  <c r="U2371" i="56"/>
  <c r="T2372" i="56"/>
  <c r="W2364" i="51"/>
  <c r="X2364" i="51"/>
  <c r="AA2364" i="51"/>
  <c r="Y2363" i="51"/>
  <c r="U2365" i="51"/>
  <c r="T2366" i="51"/>
  <c r="AA2371" i="56" l="1"/>
  <c r="W2371" i="56"/>
  <c r="X2371" i="56"/>
  <c r="Y2370" i="56"/>
  <c r="U2372" i="56"/>
  <c r="T2373" i="56"/>
  <c r="Y2364" i="51"/>
  <c r="U2366" i="51"/>
  <c r="T2367" i="51"/>
  <c r="W2365" i="51"/>
  <c r="AA2365" i="51"/>
  <c r="X2365" i="51"/>
  <c r="U2373" i="56" l="1"/>
  <c r="T2374" i="56"/>
  <c r="Y2371" i="56"/>
  <c r="AA2372" i="56"/>
  <c r="W2372" i="56"/>
  <c r="X2372" i="56"/>
  <c r="Y2365" i="51"/>
  <c r="T2368" i="51"/>
  <c r="U2367" i="51"/>
  <c r="AA2366" i="51"/>
  <c r="W2366" i="51"/>
  <c r="X2366" i="51"/>
  <c r="Y2372" i="56" l="1"/>
  <c r="AA2373" i="56"/>
  <c r="W2373" i="56"/>
  <c r="X2373" i="56"/>
  <c r="U2374" i="56"/>
  <c r="T2375" i="56"/>
  <c r="Y2366" i="51"/>
  <c r="W2367" i="51"/>
  <c r="X2367" i="51"/>
  <c r="AA2367" i="51"/>
  <c r="T2369" i="51"/>
  <c r="U2368" i="51"/>
  <c r="Y2373" i="56" l="1"/>
  <c r="AA2374" i="56"/>
  <c r="W2374" i="56"/>
  <c r="X2374" i="56"/>
  <c r="U2375" i="56"/>
  <c r="T2376" i="56"/>
  <c r="X2368" i="51"/>
  <c r="W2368" i="51"/>
  <c r="AA2368" i="51"/>
  <c r="Y2367" i="51"/>
  <c r="T2370" i="51"/>
  <c r="U2369" i="51"/>
  <c r="AA2375" i="56" l="1"/>
  <c r="W2375" i="56"/>
  <c r="X2375" i="56"/>
  <c r="Y2374" i="56"/>
  <c r="U2376" i="56"/>
  <c r="T2377" i="56"/>
  <c r="Y2368" i="51"/>
  <c r="X2369" i="51"/>
  <c r="AA2369" i="51"/>
  <c r="W2369" i="51"/>
  <c r="U2370" i="51"/>
  <c r="T2371" i="51"/>
  <c r="Y2375" i="56" l="1"/>
  <c r="U2377" i="56"/>
  <c r="T2378" i="56"/>
  <c r="AA2376" i="56"/>
  <c r="W2376" i="56"/>
  <c r="X2376" i="56"/>
  <c r="Y2369" i="51"/>
  <c r="U2371" i="51"/>
  <c r="T2372" i="51"/>
  <c r="W2370" i="51"/>
  <c r="X2370" i="51"/>
  <c r="AA2370" i="51"/>
  <c r="Y2376" i="56" l="1"/>
  <c r="U2378" i="56"/>
  <c r="T2379" i="56"/>
  <c r="AA2377" i="56"/>
  <c r="W2377" i="56"/>
  <c r="X2377" i="56"/>
  <c r="Y2370" i="51"/>
  <c r="T2373" i="51"/>
  <c r="U2372" i="51"/>
  <c r="W2371" i="51"/>
  <c r="X2371" i="51"/>
  <c r="AA2371" i="51"/>
  <c r="Y2377" i="56" l="1"/>
  <c r="U2379" i="56"/>
  <c r="T2380" i="56"/>
  <c r="AA2378" i="56"/>
  <c r="W2378" i="56"/>
  <c r="X2378" i="56"/>
  <c r="Y2371" i="51"/>
  <c r="X2372" i="51"/>
  <c r="AA2372" i="51"/>
  <c r="W2372" i="51"/>
  <c r="U2373" i="51"/>
  <c r="T2374" i="51"/>
  <c r="Y2378" i="56" l="1"/>
  <c r="U2380" i="56"/>
  <c r="T2381" i="56"/>
  <c r="AA2379" i="56"/>
  <c r="W2379" i="56"/>
  <c r="X2379" i="56"/>
  <c r="Y2372" i="51"/>
  <c r="AA2373" i="51"/>
  <c r="X2373" i="51"/>
  <c r="W2373" i="51"/>
  <c r="T2375" i="51"/>
  <c r="U2374" i="51"/>
  <c r="Y2379" i="56" l="1"/>
  <c r="AA2380" i="56"/>
  <c r="W2380" i="56"/>
  <c r="X2380" i="56"/>
  <c r="U2381" i="56"/>
  <c r="T2382" i="56"/>
  <c r="Y2373" i="51"/>
  <c r="X2374" i="51"/>
  <c r="W2374" i="51"/>
  <c r="AA2374" i="51"/>
  <c r="U2375" i="51"/>
  <c r="T2376" i="51"/>
  <c r="Y2380" i="56" l="1"/>
  <c r="AA2381" i="56"/>
  <c r="W2381" i="56"/>
  <c r="X2381" i="56"/>
  <c r="U2382" i="56"/>
  <c r="T2383" i="56"/>
  <c r="Y2374" i="51"/>
  <c r="T2377" i="51"/>
  <c r="U2376" i="51"/>
  <c r="AA2375" i="51"/>
  <c r="W2375" i="51"/>
  <c r="X2375" i="51"/>
  <c r="AA2382" i="56" l="1"/>
  <c r="W2382" i="56"/>
  <c r="X2382" i="56"/>
  <c r="Y2381" i="56"/>
  <c r="U2383" i="56"/>
  <c r="T2384" i="56"/>
  <c r="Y2375" i="51"/>
  <c r="AA2376" i="51"/>
  <c r="W2376" i="51"/>
  <c r="X2376" i="51"/>
  <c r="T2378" i="51"/>
  <c r="U2377" i="51"/>
  <c r="Y2382" i="56" l="1"/>
  <c r="U2384" i="56"/>
  <c r="T2385" i="56"/>
  <c r="AA2383" i="56"/>
  <c r="W2383" i="56"/>
  <c r="X2383" i="56"/>
  <c r="Y2376" i="51"/>
  <c r="AA2377" i="51"/>
  <c r="X2377" i="51"/>
  <c r="W2377" i="51"/>
  <c r="T2379" i="51"/>
  <c r="U2378" i="51"/>
  <c r="Y2383" i="56" l="1"/>
  <c r="U2385" i="56"/>
  <c r="T2386" i="56"/>
  <c r="AA2384" i="56"/>
  <c r="W2384" i="56"/>
  <c r="X2384" i="56"/>
  <c r="Y2377" i="51"/>
  <c r="T2380" i="51"/>
  <c r="U2379" i="51"/>
  <c r="X2378" i="51"/>
  <c r="AA2378" i="51"/>
  <c r="W2378" i="51"/>
  <c r="Y2384" i="56" l="1"/>
  <c r="AA2385" i="56"/>
  <c r="W2385" i="56"/>
  <c r="X2385" i="56"/>
  <c r="U2386" i="56"/>
  <c r="T2387" i="56"/>
  <c r="Y2378" i="51"/>
  <c r="AA2379" i="51"/>
  <c r="X2379" i="51"/>
  <c r="W2379" i="51"/>
  <c r="U2380" i="51"/>
  <c r="T2381" i="51"/>
  <c r="AA2386" i="56" l="1"/>
  <c r="W2386" i="56"/>
  <c r="X2386" i="56"/>
  <c r="Y2385" i="56"/>
  <c r="U2387" i="56"/>
  <c r="T2388" i="56"/>
  <c r="U2381" i="51"/>
  <c r="T2382" i="51"/>
  <c r="X2380" i="51"/>
  <c r="AA2380" i="51"/>
  <c r="W2380" i="51"/>
  <c r="Y2379" i="51"/>
  <c r="U2388" i="56" l="1"/>
  <c r="T2389" i="56"/>
  <c r="Y2386" i="56"/>
  <c r="AA2387" i="56"/>
  <c r="W2387" i="56"/>
  <c r="X2387" i="56"/>
  <c r="Y2380" i="51"/>
  <c r="T2383" i="51"/>
  <c r="U2382" i="51"/>
  <c r="W2381" i="51"/>
  <c r="AA2381" i="51"/>
  <c r="X2381" i="51"/>
  <c r="Y2387" i="56" l="1"/>
  <c r="U2389" i="56"/>
  <c r="T2390" i="56"/>
  <c r="AA2388" i="56"/>
  <c r="W2388" i="56"/>
  <c r="X2388" i="56"/>
  <c r="Y2381" i="51"/>
  <c r="AA2382" i="51"/>
  <c r="X2382" i="51"/>
  <c r="W2382" i="51"/>
  <c r="T2384" i="51"/>
  <c r="U2383" i="51"/>
  <c r="Y2388" i="56" l="1"/>
  <c r="U2390" i="56"/>
  <c r="T2391" i="56"/>
  <c r="AA2389" i="56"/>
  <c r="W2389" i="56"/>
  <c r="X2389" i="56"/>
  <c r="Y2382" i="51"/>
  <c r="U2384" i="51"/>
  <c r="T2385" i="51"/>
  <c r="AA2383" i="51"/>
  <c r="W2383" i="51"/>
  <c r="X2383" i="51"/>
  <c r="Y2389" i="56" l="1"/>
  <c r="AA2390" i="56"/>
  <c r="W2390" i="56"/>
  <c r="X2390" i="56"/>
  <c r="U2391" i="56"/>
  <c r="T2392" i="56"/>
  <c r="T2386" i="51"/>
  <c r="U2385" i="51"/>
  <c r="Y2383" i="51"/>
  <c r="X2384" i="51"/>
  <c r="W2384" i="51"/>
  <c r="AA2384" i="51"/>
  <c r="Y2390" i="56" l="1"/>
  <c r="AA2391" i="56"/>
  <c r="W2391" i="56"/>
  <c r="X2391" i="56"/>
  <c r="U2392" i="56"/>
  <c r="T2393" i="56"/>
  <c r="Y2384" i="51"/>
  <c r="W2385" i="51"/>
  <c r="X2385" i="51"/>
  <c r="AA2385" i="51"/>
  <c r="U2386" i="51"/>
  <c r="T2387" i="51"/>
  <c r="AA2392" i="56" l="1"/>
  <c r="W2392" i="56"/>
  <c r="X2392" i="56"/>
  <c r="Y2391" i="56"/>
  <c r="U2393" i="56"/>
  <c r="T2394" i="56"/>
  <c r="Y2385" i="51"/>
  <c r="X2386" i="51"/>
  <c r="AA2386" i="51"/>
  <c r="W2386" i="51"/>
  <c r="U2387" i="51"/>
  <c r="T2388" i="51"/>
  <c r="Y2392" i="56" l="1"/>
  <c r="U2394" i="56"/>
  <c r="T2395" i="56"/>
  <c r="AA2393" i="56"/>
  <c r="W2393" i="56"/>
  <c r="X2393" i="56"/>
  <c r="Y2386" i="51"/>
  <c r="T2389" i="51"/>
  <c r="U2388" i="51"/>
  <c r="AA2387" i="51"/>
  <c r="W2387" i="51"/>
  <c r="X2387" i="51"/>
  <c r="Y2393" i="56" l="1"/>
  <c r="U2395" i="56"/>
  <c r="T2396" i="56"/>
  <c r="AA2394" i="56"/>
  <c r="W2394" i="56"/>
  <c r="X2394" i="56"/>
  <c r="Y2387" i="51"/>
  <c r="T2390" i="51"/>
  <c r="U2389" i="51"/>
  <c r="AA2388" i="51"/>
  <c r="X2388" i="51"/>
  <c r="W2388" i="51"/>
  <c r="Y2394" i="56" l="1"/>
  <c r="AA2395" i="56"/>
  <c r="W2395" i="56"/>
  <c r="X2395" i="56"/>
  <c r="U2396" i="56"/>
  <c r="T2397" i="56"/>
  <c r="Y2388" i="51"/>
  <c r="AA2389" i="51"/>
  <c r="W2389" i="51"/>
  <c r="X2389" i="51"/>
  <c r="U2390" i="51"/>
  <c r="T2391" i="51"/>
  <c r="AA2396" i="56" l="1"/>
  <c r="W2396" i="56"/>
  <c r="X2396" i="56"/>
  <c r="Y2395" i="56"/>
  <c r="U2397" i="56"/>
  <c r="T2398" i="56"/>
  <c r="Y2389" i="51"/>
  <c r="U2391" i="51"/>
  <c r="T2392" i="51"/>
  <c r="X2390" i="51"/>
  <c r="AA2390" i="51"/>
  <c r="W2390" i="51"/>
  <c r="AA2397" i="56" l="1"/>
  <c r="W2397" i="56"/>
  <c r="X2397" i="56"/>
  <c r="U2398" i="56"/>
  <c r="T2399" i="56"/>
  <c r="Y2396" i="56"/>
  <c r="Y2390" i="51"/>
  <c r="AA2391" i="51"/>
  <c r="W2391" i="51"/>
  <c r="X2391" i="51"/>
  <c r="T2393" i="51"/>
  <c r="U2392" i="51"/>
  <c r="Y2397" i="56" l="1"/>
  <c r="AA2398" i="56"/>
  <c r="W2398" i="56"/>
  <c r="X2398" i="56"/>
  <c r="U2399" i="56"/>
  <c r="T2400" i="56"/>
  <c r="Y2391" i="51"/>
  <c r="W2392" i="51"/>
  <c r="AA2392" i="51"/>
  <c r="X2392" i="51"/>
  <c r="U2393" i="51"/>
  <c r="T2394" i="51"/>
  <c r="AA2399" i="56" l="1"/>
  <c r="W2399" i="56"/>
  <c r="X2399" i="56"/>
  <c r="Y2398" i="56"/>
  <c r="U2400" i="56"/>
  <c r="T2401" i="56"/>
  <c r="Y2392" i="51"/>
  <c r="U2394" i="51"/>
  <c r="T2395" i="51"/>
  <c r="AA2393" i="51"/>
  <c r="X2393" i="51"/>
  <c r="W2393" i="51"/>
  <c r="Y2399" i="56" l="1"/>
  <c r="U2401" i="56"/>
  <c r="T2402" i="56"/>
  <c r="AA2400" i="56"/>
  <c r="W2400" i="56"/>
  <c r="X2400" i="56"/>
  <c r="Y2393" i="51"/>
  <c r="U2395" i="51"/>
  <c r="T2396" i="51"/>
  <c r="W2394" i="51"/>
  <c r="X2394" i="51"/>
  <c r="AA2394" i="51"/>
  <c r="Y2400" i="56" l="1"/>
  <c r="U2402" i="56"/>
  <c r="T2403" i="56"/>
  <c r="AA2401" i="56"/>
  <c r="W2401" i="56"/>
  <c r="X2401" i="56"/>
  <c r="Y2394" i="51"/>
  <c r="T2397" i="51"/>
  <c r="U2396" i="51"/>
  <c r="W2395" i="51"/>
  <c r="AA2395" i="51"/>
  <c r="X2395" i="51"/>
  <c r="Y2401" i="56" l="1"/>
  <c r="AA2402" i="56"/>
  <c r="W2402" i="56"/>
  <c r="X2402" i="56"/>
  <c r="U2403" i="56"/>
  <c r="T2404" i="56"/>
  <c r="Y2395" i="51"/>
  <c r="T2398" i="51"/>
  <c r="U2397" i="51"/>
  <c r="W2396" i="51"/>
  <c r="X2396" i="51"/>
  <c r="AA2396" i="51"/>
  <c r="Y2402" i="56" l="1"/>
  <c r="AA2403" i="56"/>
  <c r="W2403" i="56"/>
  <c r="X2403" i="56"/>
  <c r="U2404" i="56"/>
  <c r="T2405" i="56"/>
  <c r="X2397" i="51"/>
  <c r="W2397" i="51"/>
  <c r="AA2397" i="51"/>
  <c r="Y2396" i="51"/>
  <c r="U2398" i="51"/>
  <c r="T2399" i="51"/>
  <c r="Y2403" i="56" l="1"/>
  <c r="AA2404" i="56"/>
  <c r="W2404" i="56"/>
  <c r="X2404" i="56"/>
  <c r="U2405" i="56"/>
  <c r="T2406" i="56"/>
  <c r="Y2397" i="51"/>
  <c r="T2400" i="51"/>
  <c r="U2399" i="51"/>
  <c r="AA2398" i="51"/>
  <c r="X2398" i="51"/>
  <c r="W2398" i="51"/>
  <c r="Y2404" i="56" l="1"/>
  <c r="AA2405" i="56"/>
  <c r="W2405" i="56"/>
  <c r="X2405" i="56"/>
  <c r="U2406" i="56"/>
  <c r="T2407" i="56"/>
  <c r="Y2398" i="51"/>
  <c r="W2399" i="51"/>
  <c r="X2399" i="51"/>
  <c r="AA2399" i="51"/>
  <c r="U2400" i="51"/>
  <c r="T2401" i="51"/>
  <c r="Y2405" i="56" l="1"/>
  <c r="AA2406" i="56"/>
  <c r="W2406" i="56"/>
  <c r="X2406" i="56"/>
  <c r="U2407" i="56"/>
  <c r="T2408" i="56"/>
  <c r="Y2399" i="51"/>
  <c r="U2401" i="51"/>
  <c r="T2402" i="51"/>
  <c r="AA2400" i="51"/>
  <c r="X2400" i="51"/>
  <c r="W2400" i="51"/>
  <c r="Y2406" i="56" l="1"/>
  <c r="AA2407" i="56"/>
  <c r="W2407" i="56"/>
  <c r="X2407" i="56"/>
  <c r="U2408" i="56"/>
  <c r="T2409" i="56"/>
  <c r="Y2400" i="51"/>
  <c r="AA2401" i="51"/>
  <c r="W2401" i="51"/>
  <c r="X2401" i="51"/>
  <c r="T2403" i="51"/>
  <c r="U2402" i="51"/>
  <c r="Y2407" i="56" l="1"/>
  <c r="AA2408" i="56"/>
  <c r="W2408" i="56"/>
  <c r="X2408" i="56"/>
  <c r="U2409" i="56"/>
  <c r="T2410" i="56"/>
  <c r="Y2401" i="51"/>
  <c r="AA2402" i="51"/>
  <c r="W2402" i="51"/>
  <c r="X2402" i="51"/>
  <c r="T2404" i="51"/>
  <c r="U2403" i="51"/>
  <c r="Y2408" i="56" l="1"/>
  <c r="AA2409" i="56"/>
  <c r="W2409" i="56"/>
  <c r="X2409" i="56"/>
  <c r="U2410" i="56"/>
  <c r="T2411" i="56"/>
  <c r="Y2402" i="51"/>
  <c r="X2403" i="51"/>
  <c r="AA2403" i="51"/>
  <c r="W2403" i="51"/>
  <c r="T2405" i="51"/>
  <c r="U2404" i="51"/>
  <c r="AA2410" i="56" l="1"/>
  <c r="W2410" i="56"/>
  <c r="X2410" i="56"/>
  <c r="Y2409" i="56"/>
  <c r="U2411" i="56"/>
  <c r="T2412" i="56"/>
  <c r="Y2403" i="51"/>
  <c r="T2406" i="51"/>
  <c r="U2405" i="51"/>
  <c r="AA2404" i="51"/>
  <c r="W2404" i="51"/>
  <c r="X2404" i="51"/>
  <c r="Y2410" i="56" l="1"/>
  <c r="U2412" i="56"/>
  <c r="T2413" i="56"/>
  <c r="AA2411" i="56"/>
  <c r="W2411" i="56"/>
  <c r="X2411" i="56"/>
  <c r="Y2404" i="51"/>
  <c r="X2405" i="51"/>
  <c r="W2405" i="51"/>
  <c r="AA2405" i="51"/>
  <c r="U2406" i="51"/>
  <c r="T2407" i="51"/>
  <c r="Y2411" i="56" l="1"/>
  <c r="U2413" i="56"/>
  <c r="T2414" i="56"/>
  <c r="AA2412" i="56"/>
  <c r="W2412" i="56"/>
  <c r="X2412" i="56"/>
  <c r="Y2405" i="51"/>
  <c r="U2407" i="51"/>
  <c r="T2408" i="51"/>
  <c r="AA2406" i="51"/>
  <c r="X2406" i="51"/>
  <c r="W2406" i="51"/>
  <c r="Y2412" i="56" l="1"/>
  <c r="AA2413" i="56"/>
  <c r="W2413" i="56"/>
  <c r="X2413" i="56"/>
  <c r="U2414" i="56"/>
  <c r="T2415" i="56"/>
  <c r="Y2406" i="51"/>
  <c r="X2407" i="51"/>
  <c r="AA2407" i="51"/>
  <c r="W2407" i="51"/>
  <c r="T2409" i="51"/>
  <c r="U2408" i="51"/>
  <c r="Y2413" i="56" l="1"/>
  <c r="AA2414" i="56"/>
  <c r="W2414" i="56"/>
  <c r="X2414" i="56"/>
  <c r="U2415" i="56"/>
  <c r="T2416" i="56"/>
  <c r="Y2407" i="51"/>
  <c r="AA2408" i="51"/>
  <c r="W2408" i="51"/>
  <c r="X2408" i="51"/>
  <c r="U2409" i="51"/>
  <c r="T2410" i="51"/>
  <c r="AA2415" i="56" l="1"/>
  <c r="W2415" i="56"/>
  <c r="X2415" i="56"/>
  <c r="Y2414" i="56"/>
  <c r="U2416" i="56"/>
  <c r="T2417" i="56"/>
  <c r="Y2408" i="51"/>
  <c r="U2410" i="51"/>
  <c r="T2411" i="51"/>
  <c r="X2409" i="51"/>
  <c r="W2409" i="51"/>
  <c r="AA2409" i="51"/>
  <c r="Y2415" i="56" l="1"/>
  <c r="U2417" i="56"/>
  <c r="T2418" i="56"/>
  <c r="AA2416" i="56"/>
  <c r="W2416" i="56"/>
  <c r="X2416" i="56"/>
  <c r="Y2409" i="51"/>
  <c r="U2411" i="51"/>
  <c r="T2412" i="51"/>
  <c r="AA2410" i="51"/>
  <c r="W2410" i="51"/>
  <c r="X2410" i="51"/>
  <c r="Y2416" i="56" l="1"/>
  <c r="U2418" i="56"/>
  <c r="T2419" i="56"/>
  <c r="AA2417" i="56"/>
  <c r="W2417" i="56"/>
  <c r="X2417" i="56"/>
  <c r="Y2410" i="51"/>
  <c r="T2413" i="51"/>
  <c r="U2412" i="51"/>
  <c r="AA2411" i="51"/>
  <c r="X2411" i="51"/>
  <c r="W2411" i="51"/>
  <c r="Y2417" i="56" l="1"/>
  <c r="AA2418" i="56"/>
  <c r="W2418" i="56"/>
  <c r="X2418" i="56"/>
  <c r="U2419" i="56"/>
  <c r="T2420" i="56"/>
  <c r="Y2411" i="51"/>
  <c r="W2412" i="51"/>
  <c r="X2412" i="51"/>
  <c r="AA2412" i="51"/>
  <c r="T2414" i="51"/>
  <c r="U2413" i="51"/>
  <c r="AA2419" i="56" l="1"/>
  <c r="W2419" i="56"/>
  <c r="X2419" i="56"/>
  <c r="Y2418" i="56"/>
  <c r="U2420" i="56"/>
  <c r="T2421" i="56"/>
  <c r="Y2412" i="51"/>
  <c r="W2413" i="51"/>
  <c r="X2413" i="51"/>
  <c r="AA2413" i="51"/>
  <c r="T2415" i="51"/>
  <c r="U2414" i="51"/>
  <c r="Y2419" i="56" l="1"/>
  <c r="U2421" i="56"/>
  <c r="T2422" i="56"/>
  <c r="AA2420" i="56"/>
  <c r="W2420" i="56"/>
  <c r="X2420" i="56"/>
  <c r="Y2413" i="51"/>
  <c r="AA2414" i="51"/>
  <c r="X2414" i="51"/>
  <c r="W2414" i="51"/>
  <c r="U2415" i="51"/>
  <c r="T2416" i="51"/>
  <c r="Y2420" i="56" l="1"/>
  <c r="U2422" i="56"/>
  <c r="T2423" i="56"/>
  <c r="AA2421" i="56"/>
  <c r="W2421" i="56"/>
  <c r="X2421" i="56"/>
  <c r="Y2414" i="51"/>
  <c r="X2415" i="51"/>
  <c r="W2415" i="51"/>
  <c r="AA2415" i="51"/>
  <c r="U2416" i="51"/>
  <c r="T2417" i="51"/>
  <c r="Y2421" i="56" l="1"/>
  <c r="AA2422" i="56"/>
  <c r="W2422" i="56"/>
  <c r="X2422" i="56"/>
  <c r="U2423" i="56"/>
  <c r="T2424" i="56"/>
  <c r="Y2415" i="51"/>
  <c r="T2418" i="51"/>
  <c r="U2417" i="51"/>
  <c r="X2416" i="51"/>
  <c r="W2416" i="51"/>
  <c r="AA2416" i="51"/>
  <c r="AA2423" i="56" l="1"/>
  <c r="W2423" i="56"/>
  <c r="X2423" i="56"/>
  <c r="Y2422" i="56"/>
  <c r="U2424" i="56"/>
  <c r="T2425" i="56"/>
  <c r="Y2416" i="51"/>
  <c r="AA2417" i="51"/>
  <c r="X2417" i="51"/>
  <c r="W2417" i="51"/>
  <c r="U2418" i="51"/>
  <c r="T2419" i="51"/>
  <c r="Y2423" i="56" l="1"/>
  <c r="U2425" i="56"/>
  <c r="T2426" i="56"/>
  <c r="AA2424" i="56"/>
  <c r="W2424" i="56"/>
  <c r="X2424" i="56"/>
  <c r="Y2417" i="51"/>
  <c r="X2418" i="51"/>
  <c r="AA2418" i="51"/>
  <c r="W2418" i="51"/>
  <c r="U2419" i="51"/>
  <c r="T2420" i="51"/>
  <c r="Y2424" i="56" l="1"/>
  <c r="U2426" i="56"/>
  <c r="T2427" i="56"/>
  <c r="AA2425" i="56"/>
  <c r="W2425" i="56"/>
  <c r="X2425" i="56"/>
  <c r="Y2418" i="51"/>
  <c r="T2421" i="51"/>
  <c r="U2420" i="51"/>
  <c r="AA2419" i="51"/>
  <c r="W2419" i="51"/>
  <c r="X2419" i="51"/>
  <c r="Y2425" i="56" l="1"/>
  <c r="U2427" i="56"/>
  <c r="T2428" i="56"/>
  <c r="AA2426" i="56"/>
  <c r="W2426" i="56"/>
  <c r="X2426" i="56"/>
  <c r="Y2419" i="51"/>
  <c r="T2422" i="51"/>
  <c r="U2421" i="51"/>
  <c r="W2420" i="51"/>
  <c r="AA2420" i="51"/>
  <c r="X2420" i="51"/>
  <c r="AA2427" i="56" l="1"/>
  <c r="W2427" i="56"/>
  <c r="X2427" i="56"/>
  <c r="Y2426" i="56"/>
  <c r="U2428" i="56"/>
  <c r="T2429" i="56"/>
  <c r="Y2420" i="51"/>
  <c r="X2421" i="51"/>
  <c r="W2421" i="51"/>
  <c r="AA2421" i="51"/>
  <c r="U2422" i="51"/>
  <c r="T2423" i="51"/>
  <c r="Y2427" i="56" l="1"/>
  <c r="U2429" i="56"/>
  <c r="T2430" i="56"/>
  <c r="AA2428" i="56"/>
  <c r="W2428" i="56"/>
  <c r="X2428" i="56"/>
  <c r="Y2421" i="51"/>
  <c r="U2423" i="51"/>
  <c r="T2424" i="51"/>
  <c r="AA2422" i="51"/>
  <c r="W2422" i="51"/>
  <c r="X2422" i="51"/>
  <c r="Y2428" i="56" l="1"/>
  <c r="U2430" i="56"/>
  <c r="T2431" i="56"/>
  <c r="AA2429" i="56"/>
  <c r="W2429" i="56"/>
  <c r="X2429" i="56"/>
  <c r="Y2422" i="51"/>
  <c r="U2424" i="51"/>
  <c r="T2425" i="51"/>
  <c r="X2423" i="51"/>
  <c r="AA2423" i="51"/>
  <c r="W2423" i="51"/>
  <c r="Y2429" i="56" l="1"/>
  <c r="AA2430" i="56"/>
  <c r="W2430" i="56"/>
  <c r="X2430" i="56"/>
  <c r="U2431" i="56"/>
  <c r="T2432" i="56"/>
  <c r="Y2423" i="51"/>
  <c r="T2426" i="51"/>
  <c r="U2425" i="51"/>
  <c r="X2424" i="51"/>
  <c r="AA2424" i="51"/>
  <c r="W2424" i="51"/>
  <c r="AA2431" i="56" l="1"/>
  <c r="W2431" i="56"/>
  <c r="X2431" i="56"/>
  <c r="Y2430" i="56"/>
  <c r="U2432" i="56"/>
  <c r="T2433" i="56"/>
  <c r="Y2424" i="51"/>
  <c r="AA2425" i="51"/>
  <c r="W2425" i="51"/>
  <c r="X2425" i="51"/>
  <c r="T2427" i="51"/>
  <c r="U2426" i="51"/>
  <c r="Y2431" i="56" l="1"/>
  <c r="U2433" i="56"/>
  <c r="T2434" i="56"/>
  <c r="AA2432" i="56"/>
  <c r="W2432" i="56"/>
  <c r="X2432" i="56"/>
  <c r="Y2425" i="51"/>
  <c r="X2426" i="51"/>
  <c r="W2426" i="51"/>
  <c r="AA2426" i="51"/>
  <c r="U2427" i="51"/>
  <c r="T2428" i="51"/>
  <c r="Y2432" i="56" l="1"/>
  <c r="U2434" i="56"/>
  <c r="T2435" i="56"/>
  <c r="AA2433" i="56"/>
  <c r="W2433" i="56"/>
  <c r="X2433" i="56"/>
  <c r="Y2426" i="51"/>
  <c r="T2429" i="51"/>
  <c r="U2428" i="51"/>
  <c r="X2427" i="51"/>
  <c r="W2427" i="51"/>
  <c r="AA2427" i="51"/>
  <c r="Y2433" i="56" l="1"/>
  <c r="U2435" i="56"/>
  <c r="T2436" i="56"/>
  <c r="AA2434" i="56"/>
  <c r="W2434" i="56"/>
  <c r="X2434" i="56"/>
  <c r="T2430" i="51"/>
  <c r="U2429" i="51"/>
  <c r="Y2427" i="51"/>
  <c r="AA2428" i="51"/>
  <c r="W2428" i="51"/>
  <c r="X2428" i="51"/>
  <c r="Y2434" i="56" l="1"/>
  <c r="U2436" i="56"/>
  <c r="T2437" i="56"/>
  <c r="AA2435" i="56"/>
  <c r="W2435" i="56"/>
  <c r="X2435" i="56"/>
  <c r="Y2428" i="51"/>
  <c r="AA2429" i="51"/>
  <c r="X2429" i="51"/>
  <c r="W2429" i="51"/>
  <c r="U2430" i="51"/>
  <c r="T2431" i="51"/>
  <c r="Y2435" i="56" l="1"/>
  <c r="AA2436" i="56"/>
  <c r="W2436" i="56"/>
  <c r="X2436" i="56"/>
  <c r="U2437" i="56"/>
  <c r="T2438" i="56"/>
  <c r="Y2429" i="51"/>
  <c r="T2432" i="51"/>
  <c r="U2431" i="51"/>
  <c r="AA2430" i="51"/>
  <c r="W2430" i="51"/>
  <c r="X2430" i="51"/>
  <c r="Y2436" i="56" l="1"/>
  <c r="AA2437" i="56"/>
  <c r="W2437" i="56"/>
  <c r="X2437" i="56"/>
  <c r="U2438" i="56"/>
  <c r="T2439" i="56"/>
  <c r="Y2430" i="51"/>
  <c r="X2431" i="51"/>
  <c r="AA2431" i="51"/>
  <c r="W2431" i="51"/>
  <c r="U2432" i="51"/>
  <c r="T2433" i="51"/>
  <c r="AA2438" i="56" l="1"/>
  <c r="W2438" i="56"/>
  <c r="X2438" i="56"/>
  <c r="Y2437" i="56"/>
  <c r="U2439" i="56"/>
  <c r="T2440" i="56"/>
  <c r="Y2431" i="51"/>
  <c r="T2434" i="51"/>
  <c r="U2433" i="51"/>
  <c r="AA2432" i="51"/>
  <c r="X2432" i="51"/>
  <c r="W2432" i="51"/>
  <c r="Y2438" i="56" l="1"/>
  <c r="U2440" i="56"/>
  <c r="T2441" i="56"/>
  <c r="AA2439" i="56"/>
  <c r="W2439" i="56"/>
  <c r="X2439" i="56"/>
  <c r="Y2432" i="51"/>
  <c r="W2433" i="51"/>
  <c r="X2433" i="51"/>
  <c r="AA2433" i="51"/>
  <c r="U2434" i="51"/>
  <c r="T2435" i="51"/>
  <c r="Y2439" i="56" l="1"/>
  <c r="U2441" i="56"/>
  <c r="T2442" i="56"/>
  <c r="AA2440" i="56"/>
  <c r="W2440" i="56"/>
  <c r="X2440" i="56"/>
  <c r="Y2433" i="51"/>
  <c r="AA2434" i="51"/>
  <c r="W2434" i="51"/>
  <c r="X2434" i="51"/>
  <c r="U2435" i="51"/>
  <c r="T2436" i="51"/>
  <c r="Y2440" i="56" l="1"/>
  <c r="AA2441" i="56"/>
  <c r="W2441" i="56"/>
  <c r="X2441" i="56"/>
  <c r="U2442" i="56"/>
  <c r="T2443" i="56"/>
  <c r="T2437" i="51"/>
  <c r="U2436" i="51"/>
  <c r="Y2434" i="51"/>
  <c r="W2435" i="51"/>
  <c r="AA2435" i="51"/>
  <c r="X2435" i="51"/>
  <c r="AA2442" i="56" l="1"/>
  <c r="W2442" i="56"/>
  <c r="X2442" i="56"/>
  <c r="Y2441" i="56"/>
  <c r="U2443" i="56"/>
  <c r="T2444" i="56"/>
  <c r="Y2435" i="51"/>
  <c r="W2436" i="51"/>
  <c r="X2436" i="51"/>
  <c r="AA2436" i="51"/>
  <c r="T2438" i="51"/>
  <c r="U2437" i="51"/>
  <c r="Y2442" i="56" l="1"/>
  <c r="U2444" i="56"/>
  <c r="T2445" i="56"/>
  <c r="AA2443" i="56"/>
  <c r="W2443" i="56"/>
  <c r="X2443" i="56"/>
  <c r="Y2436" i="51"/>
  <c r="U2438" i="51"/>
  <c r="T2439" i="51"/>
  <c r="W2437" i="51"/>
  <c r="AA2437" i="51"/>
  <c r="X2437" i="51"/>
  <c r="Y2443" i="56" l="1"/>
  <c r="U2445" i="56"/>
  <c r="T2446" i="56"/>
  <c r="AA2444" i="56"/>
  <c r="W2444" i="56"/>
  <c r="X2444" i="56"/>
  <c r="Y2437" i="51"/>
  <c r="U2439" i="51"/>
  <c r="T2440" i="51"/>
  <c r="AA2438" i="51"/>
  <c r="W2438" i="51"/>
  <c r="X2438" i="51"/>
  <c r="Y2444" i="56" l="1"/>
  <c r="U2446" i="56"/>
  <c r="T2447" i="56"/>
  <c r="AA2445" i="56"/>
  <c r="W2445" i="56"/>
  <c r="X2445" i="56"/>
  <c r="Y2438" i="51"/>
  <c r="X2439" i="51"/>
  <c r="AA2439" i="51"/>
  <c r="W2439" i="51"/>
  <c r="U2440" i="51"/>
  <c r="T2441" i="51"/>
  <c r="Y2445" i="56" l="1"/>
  <c r="U2447" i="56"/>
  <c r="T2448" i="56"/>
  <c r="AA2446" i="56"/>
  <c r="W2446" i="56"/>
  <c r="X2446" i="56"/>
  <c r="Y2439" i="51"/>
  <c r="U2441" i="51"/>
  <c r="T2442" i="51"/>
  <c r="W2440" i="51"/>
  <c r="AA2440" i="51"/>
  <c r="X2440" i="51"/>
  <c r="Y2446" i="56" l="1"/>
  <c r="AA2447" i="56"/>
  <c r="W2447" i="56"/>
  <c r="X2447" i="56"/>
  <c r="U2448" i="56"/>
  <c r="T2449" i="56"/>
  <c r="Y2440" i="51"/>
  <c r="U2442" i="51"/>
  <c r="T2443" i="51"/>
  <c r="AA2441" i="51"/>
  <c r="W2441" i="51"/>
  <c r="X2441" i="51"/>
  <c r="Y2447" i="56" l="1"/>
  <c r="AA2448" i="56"/>
  <c r="W2448" i="56"/>
  <c r="X2448" i="56"/>
  <c r="U2449" i="56"/>
  <c r="T2450" i="56"/>
  <c r="Y2441" i="51"/>
  <c r="U2443" i="51"/>
  <c r="T2444" i="51"/>
  <c r="W2442" i="51"/>
  <c r="AA2442" i="51"/>
  <c r="X2442" i="51"/>
  <c r="AA2449" i="56" l="1"/>
  <c r="W2449" i="56"/>
  <c r="X2449" i="56"/>
  <c r="Y2448" i="56"/>
  <c r="U2450" i="56"/>
  <c r="T2451" i="56"/>
  <c r="Y2442" i="51"/>
  <c r="T2445" i="51"/>
  <c r="U2444" i="51"/>
  <c r="W2443" i="51"/>
  <c r="AA2443" i="51"/>
  <c r="X2443" i="51"/>
  <c r="Y2449" i="56" l="1"/>
  <c r="U2451" i="56"/>
  <c r="T2452" i="56"/>
  <c r="AA2450" i="56"/>
  <c r="W2450" i="56"/>
  <c r="X2450" i="56"/>
  <c r="Y2443" i="51"/>
  <c r="AA2444" i="51"/>
  <c r="W2444" i="51"/>
  <c r="X2444" i="51"/>
  <c r="T2446" i="51"/>
  <c r="U2445" i="51"/>
  <c r="Y2450" i="56" l="1"/>
  <c r="U2452" i="56"/>
  <c r="T2453" i="56"/>
  <c r="AA2451" i="56"/>
  <c r="W2451" i="56"/>
  <c r="X2451" i="56"/>
  <c r="Y2444" i="51"/>
  <c r="T2447" i="51"/>
  <c r="U2446" i="51"/>
  <c r="W2445" i="51"/>
  <c r="X2445" i="51"/>
  <c r="AA2445" i="51"/>
  <c r="Y2451" i="56" l="1"/>
  <c r="AA2452" i="56"/>
  <c r="W2452" i="56"/>
  <c r="X2452" i="56"/>
  <c r="U2453" i="56"/>
  <c r="T2454" i="56"/>
  <c r="Y2445" i="51"/>
  <c r="X2446" i="51"/>
  <c r="W2446" i="51"/>
  <c r="AA2446" i="51"/>
  <c r="U2447" i="51"/>
  <c r="T2448" i="51"/>
  <c r="AA2453" i="56" l="1"/>
  <c r="W2453" i="56"/>
  <c r="X2453" i="56"/>
  <c r="Y2452" i="56"/>
  <c r="U2454" i="56"/>
  <c r="T2455" i="56"/>
  <c r="Y2446" i="51"/>
  <c r="U2448" i="51"/>
  <c r="T2449" i="51"/>
  <c r="AA2447" i="51"/>
  <c r="W2447" i="51"/>
  <c r="X2447" i="51"/>
  <c r="U2455" i="56" l="1"/>
  <c r="T2456" i="56"/>
  <c r="Y2453" i="56"/>
  <c r="AA2454" i="56"/>
  <c r="W2454" i="56"/>
  <c r="X2454" i="56"/>
  <c r="Y2447" i="51"/>
  <c r="T2450" i="51"/>
  <c r="U2449" i="51"/>
  <c r="AA2448" i="51"/>
  <c r="X2448" i="51"/>
  <c r="W2448" i="51"/>
  <c r="Y2454" i="56" l="1"/>
  <c r="U2456" i="56"/>
  <c r="T2457" i="56"/>
  <c r="AA2455" i="56"/>
  <c r="W2455" i="56"/>
  <c r="X2455" i="56"/>
  <c r="Y2448" i="51"/>
  <c r="W2449" i="51"/>
  <c r="X2449" i="51"/>
  <c r="AA2449" i="51"/>
  <c r="U2450" i="51"/>
  <c r="T2451" i="51"/>
  <c r="Y2455" i="56" l="1"/>
  <c r="U2457" i="56"/>
  <c r="T2458" i="56"/>
  <c r="AA2456" i="56"/>
  <c r="W2456" i="56"/>
  <c r="X2456" i="56"/>
  <c r="Y2449" i="51"/>
  <c r="U2451" i="51"/>
  <c r="T2452" i="51"/>
  <c r="AA2450" i="51"/>
  <c r="W2450" i="51"/>
  <c r="X2450" i="51"/>
  <c r="AA2457" i="56" l="1"/>
  <c r="W2457" i="56"/>
  <c r="X2457" i="56"/>
  <c r="Y2456" i="56"/>
  <c r="U2458" i="56"/>
  <c r="T2459" i="56"/>
  <c r="Y2450" i="51"/>
  <c r="T2453" i="51"/>
  <c r="U2452" i="51"/>
  <c r="X2451" i="51"/>
  <c r="AA2451" i="51"/>
  <c r="W2451" i="51"/>
  <c r="AA2458" i="56" l="1"/>
  <c r="W2458" i="56"/>
  <c r="X2458" i="56"/>
  <c r="U2459" i="56"/>
  <c r="T2460" i="56"/>
  <c r="Y2457" i="56"/>
  <c r="Y2451" i="51"/>
  <c r="X2452" i="51"/>
  <c r="W2452" i="51"/>
  <c r="AA2452" i="51"/>
  <c r="T2454" i="51"/>
  <c r="U2453" i="51"/>
  <c r="AA2459" i="56" l="1"/>
  <c r="W2459" i="56"/>
  <c r="X2459" i="56"/>
  <c r="Y2458" i="56"/>
  <c r="U2460" i="56"/>
  <c r="T2461" i="56"/>
  <c r="Y2452" i="51"/>
  <c r="T2455" i="51"/>
  <c r="U2454" i="51"/>
  <c r="X2453" i="51"/>
  <c r="AA2453" i="51"/>
  <c r="W2453" i="51"/>
  <c r="Y2459" i="56" l="1"/>
  <c r="U2461" i="56"/>
  <c r="T2462" i="56"/>
  <c r="AA2460" i="56"/>
  <c r="W2460" i="56"/>
  <c r="X2460" i="56"/>
  <c r="Y2453" i="51"/>
  <c r="X2454" i="51"/>
  <c r="AA2454" i="51"/>
  <c r="W2454" i="51"/>
  <c r="U2455" i="51"/>
  <c r="T2456" i="51"/>
  <c r="Y2460" i="56" l="1"/>
  <c r="U2462" i="56"/>
  <c r="T2463" i="56"/>
  <c r="AA2461" i="56"/>
  <c r="W2461" i="56"/>
  <c r="X2461" i="56"/>
  <c r="Y2454" i="51"/>
  <c r="T2457" i="51"/>
  <c r="U2456" i="51"/>
  <c r="AA2455" i="51"/>
  <c r="W2455" i="51"/>
  <c r="X2455" i="51"/>
  <c r="Y2461" i="56" l="1"/>
  <c r="U2463" i="56"/>
  <c r="T2464" i="56"/>
  <c r="AA2462" i="56"/>
  <c r="W2462" i="56"/>
  <c r="X2462" i="56"/>
  <c r="Y2455" i="51"/>
  <c r="AA2456" i="51"/>
  <c r="X2456" i="51"/>
  <c r="W2456" i="51"/>
  <c r="U2457" i="51"/>
  <c r="T2458" i="51"/>
  <c r="AA2463" i="56" l="1"/>
  <c r="W2463" i="56"/>
  <c r="X2463" i="56"/>
  <c r="Y2462" i="56"/>
  <c r="U2464" i="56"/>
  <c r="T2465" i="56"/>
  <c r="Y2456" i="51"/>
  <c r="U2458" i="51"/>
  <c r="T2459" i="51"/>
  <c r="X2457" i="51"/>
  <c r="W2457" i="51"/>
  <c r="AA2457" i="51"/>
  <c r="Y2463" i="56" l="1"/>
  <c r="U2465" i="56"/>
  <c r="T2466" i="56"/>
  <c r="AA2464" i="56"/>
  <c r="W2464" i="56"/>
  <c r="X2464" i="56"/>
  <c r="W2458" i="51"/>
  <c r="AA2458" i="51"/>
  <c r="X2458" i="51"/>
  <c r="Y2457" i="51"/>
  <c r="T2460" i="51"/>
  <c r="U2459" i="51"/>
  <c r="Y2464" i="56" l="1"/>
  <c r="U2466" i="56"/>
  <c r="T2467" i="56"/>
  <c r="AA2465" i="56"/>
  <c r="W2465" i="56"/>
  <c r="X2465" i="56"/>
  <c r="Y2458" i="51"/>
  <c r="X2459" i="51"/>
  <c r="AA2459" i="51"/>
  <c r="W2459" i="51"/>
  <c r="T2461" i="51"/>
  <c r="U2460" i="51"/>
  <c r="Y2465" i="56" l="1"/>
  <c r="AA2466" i="56"/>
  <c r="W2466" i="56"/>
  <c r="X2466" i="56"/>
  <c r="U2467" i="56"/>
  <c r="T2468" i="56"/>
  <c r="Y2459" i="51"/>
  <c r="U2461" i="51"/>
  <c r="T2462" i="51"/>
  <c r="AA2460" i="51"/>
  <c r="W2460" i="51"/>
  <c r="X2460" i="51"/>
  <c r="Y2466" i="56" l="1"/>
  <c r="AA2467" i="56"/>
  <c r="W2467" i="56"/>
  <c r="X2467" i="56"/>
  <c r="U2468" i="56"/>
  <c r="T2469" i="56"/>
  <c r="Y2460" i="51"/>
  <c r="U2462" i="51"/>
  <c r="T2463" i="51"/>
  <c r="AA2461" i="51"/>
  <c r="X2461" i="51"/>
  <c r="W2461" i="51"/>
  <c r="Y2467" i="56" l="1"/>
  <c r="AA2468" i="56"/>
  <c r="W2468" i="56"/>
  <c r="X2468" i="56"/>
  <c r="U2469" i="56"/>
  <c r="T2470" i="56"/>
  <c r="Y2461" i="51"/>
  <c r="T2464" i="51"/>
  <c r="U2463" i="51"/>
  <c r="X2462" i="51"/>
  <c r="AA2462" i="51"/>
  <c r="W2462" i="51"/>
  <c r="AA2469" i="56" l="1"/>
  <c r="W2469" i="56"/>
  <c r="X2469" i="56"/>
  <c r="Y2468" i="56"/>
  <c r="T2471" i="56"/>
  <c r="U2470" i="56"/>
  <c r="Y2462" i="51"/>
  <c r="T2465" i="51"/>
  <c r="U2464" i="51"/>
  <c r="W2463" i="51"/>
  <c r="X2463" i="51"/>
  <c r="AA2463" i="51"/>
  <c r="Y2469" i="56" l="1"/>
  <c r="AA2470" i="56"/>
  <c r="W2470" i="56"/>
  <c r="X2470" i="56"/>
  <c r="U2471" i="56"/>
  <c r="T2472" i="56"/>
  <c r="Y2463" i="51"/>
  <c r="AA2464" i="51"/>
  <c r="X2464" i="51"/>
  <c r="W2464" i="51"/>
  <c r="T2466" i="51"/>
  <c r="U2465" i="51"/>
  <c r="Y2470" i="56" l="1"/>
  <c r="AA2471" i="56"/>
  <c r="W2471" i="56"/>
  <c r="X2471" i="56"/>
  <c r="U2472" i="56"/>
  <c r="T2473" i="56"/>
  <c r="Y2464" i="51"/>
  <c r="X2465" i="51"/>
  <c r="AA2465" i="51"/>
  <c r="W2465" i="51"/>
  <c r="U2466" i="51"/>
  <c r="T2467" i="51"/>
  <c r="Y2471" i="56" l="1"/>
  <c r="AA2472" i="56"/>
  <c r="W2472" i="56"/>
  <c r="X2472" i="56"/>
  <c r="U2473" i="56"/>
  <c r="T2474" i="56"/>
  <c r="Y2465" i="51"/>
  <c r="T2468" i="51"/>
  <c r="U2467" i="51"/>
  <c r="AA2466" i="51"/>
  <c r="W2466" i="51"/>
  <c r="X2466" i="51"/>
  <c r="AA2473" i="56" l="1"/>
  <c r="W2473" i="56"/>
  <c r="X2473" i="56"/>
  <c r="Y2472" i="56"/>
  <c r="U2474" i="56"/>
  <c r="T2475" i="56"/>
  <c r="Y2466" i="51"/>
  <c r="AA2467" i="51"/>
  <c r="W2467" i="51"/>
  <c r="X2467" i="51"/>
  <c r="U2468" i="51"/>
  <c r="T2469" i="51"/>
  <c r="Y2473" i="56" l="1"/>
  <c r="U2475" i="56"/>
  <c r="T2476" i="56"/>
  <c r="AA2474" i="56"/>
  <c r="W2474" i="56"/>
  <c r="X2474" i="56"/>
  <c r="Y2467" i="51"/>
  <c r="U2469" i="51"/>
  <c r="T2470" i="51"/>
  <c r="X2468" i="51"/>
  <c r="W2468" i="51"/>
  <c r="AA2468" i="51"/>
  <c r="Y2474" i="56" l="1"/>
  <c r="U2476" i="56"/>
  <c r="T2477" i="56"/>
  <c r="AA2475" i="56"/>
  <c r="X2475" i="56"/>
  <c r="W2475" i="56"/>
  <c r="Y2468" i="51"/>
  <c r="T2471" i="51"/>
  <c r="U2470" i="51"/>
  <c r="X2469" i="51"/>
  <c r="W2469" i="51"/>
  <c r="AA2469" i="51"/>
  <c r="Y2475" i="56" l="1"/>
  <c r="AA2476" i="56"/>
  <c r="W2476" i="56"/>
  <c r="X2476" i="56"/>
  <c r="U2477" i="56"/>
  <c r="T2478" i="56"/>
  <c r="Y2469" i="51"/>
  <c r="AA2470" i="51"/>
  <c r="W2470" i="51"/>
  <c r="X2470" i="51"/>
  <c r="T2472" i="51"/>
  <c r="U2471" i="51"/>
  <c r="AA2477" i="56" l="1"/>
  <c r="W2477" i="56"/>
  <c r="X2477" i="56"/>
  <c r="Y2476" i="56"/>
  <c r="U2478" i="56"/>
  <c r="T2479" i="56"/>
  <c r="Y2470" i="51"/>
  <c r="U2472" i="51"/>
  <c r="T2473" i="51"/>
  <c r="W2471" i="51"/>
  <c r="AA2471" i="51"/>
  <c r="X2471" i="51"/>
  <c r="Y2477" i="56" l="1"/>
  <c r="U2479" i="56"/>
  <c r="T2480" i="56"/>
  <c r="AA2478" i="56"/>
  <c r="X2478" i="56"/>
  <c r="W2478" i="56"/>
  <c r="Y2471" i="51"/>
  <c r="U2473" i="51"/>
  <c r="T2474" i="51"/>
  <c r="W2472" i="51"/>
  <c r="X2472" i="51"/>
  <c r="AA2472" i="51"/>
  <c r="Y2478" i="56" l="1"/>
  <c r="U2480" i="56"/>
  <c r="T2481" i="56"/>
  <c r="AA2479" i="56"/>
  <c r="X2479" i="56"/>
  <c r="W2479" i="56"/>
  <c r="Y2472" i="51"/>
  <c r="U2474" i="51"/>
  <c r="T2475" i="51"/>
  <c r="AA2473" i="51"/>
  <c r="W2473" i="51"/>
  <c r="X2473" i="51"/>
  <c r="Y2479" i="56" l="1"/>
  <c r="U2481" i="56"/>
  <c r="T2482" i="56"/>
  <c r="AA2480" i="56"/>
  <c r="W2480" i="56"/>
  <c r="X2480" i="56"/>
  <c r="Y2473" i="51"/>
  <c r="U2475" i="51"/>
  <c r="T2476" i="51"/>
  <c r="X2474" i="51"/>
  <c r="AA2474" i="51"/>
  <c r="W2474" i="51"/>
  <c r="Y2480" i="56" l="1"/>
  <c r="U2482" i="56"/>
  <c r="T2483" i="56"/>
  <c r="AA2481" i="56"/>
  <c r="W2481" i="56"/>
  <c r="X2481" i="56"/>
  <c r="Y2474" i="51"/>
  <c r="T2477" i="51"/>
  <c r="U2476" i="51"/>
  <c r="AA2475" i="51"/>
  <c r="X2475" i="51"/>
  <c r="W2475" i="51"/>
  <c r="Y2481" i="56" l="1"/>
  <c r="U2483" i="56"/>
  <c r="T2484" i="56"/>
  <c r="AA2482" i="56"/>
  <c r="X2482" i="56"/>
  <c r="W2482" i="56"/>
  <c r="Y2475" i="51"/>
  <c r="X2476" i="51"/>
  <c r="W2476" i="51"/>
  <c r="AA2476" i="51"/>
  <c r="T2478" i="51"/>
  <c r="U2477" i="51"/>
  <c r="Y2482" i="56" l="1"/>
  <c r="U2484" i="56"/>
  <c r="T2485" i="56"/>
  <c r="AA2483" i="56"/>
  <c r="X2483" i="56"/>
  <c r="W2483" i="56"/>
  <c r="Y2476" i="51"/>
  <c r="U2478" i="51"/>
  <c r="T2479" i="51"/>
  <c r="W2477" i="51"/>
  <c r="AA2477" i="51"/>
  <c r="X2477" i="51"/>
  <c r="Y2483" i="56" l="1"/>
  <c r="U2485" i="56"/>
  <c r="T2486" i="56"/>
  <c r="AA2484" i="56"/>
  <c r="W2484" i="56"/>
  <c r="X2484" i="56"/>
  <c r="Y2477" i="51"/>
  <c r="U2479" i="51"/>
  <c r="T2480" i="51"/>
  <c r="AA2478" i="51"/>
  <c r="X2478" i="51"/>
  <c r="W2478" i="51"/>
  <c r="Y2484" i="56" l="1"/>
  <c r="U2486" i="56"/>
  <c r="T2487" i="56"/>
  <c r="AA2485" i="56"/>
  <c r="X2485" i="56"/>
  <c r="W2485" i="56"/>
  <c r="Y2478" i="51"/>
  <c r="T2481" i="51"/>
  <c r="U2480" i="51"/>
  <c r="AA2479" i="51"/>
  <c r="W2479" i="51"/>
  <c r="X2479" i="51"/>
  <c r="Y2485" i="56" l="1"/>
  <c r="AA2486" i="56"/>
  <c r="W2486" i="56"/>
  <c r="X2486" i="56"/>
  <c r="U2487" i="56"/>
  <c r="T2488" i="56"/>
  <c r="Y2479" i="51"/>
  <c r="T2482" i="51"/>
  <c r="U2481" i="51"/>
  <c r="W2480" i="51"/>
  <c r="AA2480" i="51"/>
  <c r="X2480" i="51"/>
  <c r="AA2487" i="56" l="1"/>
  <c r="W2487" i="56"/>
  <c r="X2487" i="56"/>
  <c r="Y2486" i="56"/>
  <c r="U2488" i="56"/>
  <c r="T2489" i="56"/>
  <c r="Y2480" i="51"/>
  <c r="AA2481" i="51"/>
  <c r="W2481" i="51"/>
  <c r="X2481" i="51"/>
  <c r="U2482" i="51"/>
  <c r="T2483" i="51"/>
  <c r="Y2487" i="56" l="1"/>
  <c r="U2489" i="56"/>
  <c r="T2490" i="56"/>
  <c r="AA2488" i="56"/>
  <c r="W2488" i="56"/>
  <c r="X2488" i="56"/>
  <c r="Y2481" i="51"/>
  <c r="U2483" i="51"/>
  <c r="T2484" i="51"/>
  <c r="X2482" i="51"/>
  <c r="AA2482" i="51"/>
  <c r="W2482" i="51"/>
  <c r="Y2488" i="56" l="1"/>
  <c r="U2490" i="56"/>
  <c r="T2491" i="56"/>
  <c r="AA2489" i="56"/>
  <c r="X2489" i="56"/>
  <c r="W2489" i="56"/>
  <c r="Y2482" i="51"/>
  <c r="U2484" i="51"/>
  <c r="T2485" i="51"/>
  <c r="W2483" i="51"/>
  <c r="X2483" i="51"/>
  <c r="AA2483" i="51"/>
  <c r="Y2489" i="56" l="1"/>
  <c r="U2491" i="56"/>
  <c r="T2492" i="56"/>
  <c r="AA2490" i="56"/>
  <c r="W2490" i="56"/>
  <c r="X2490" i="56"/>
  <c r="Y2483" i="51"/>
  <c r="W2484" i="51"/>
  <c r="X2484" i="51"/>
  <c r="AA2484" i="51"/>
  <c r="T2486" i="51"/>
  <c r="U2485" i="51"/>
  <c r="Y2490" i="56" l="1"/>
  <c r="U2492" i="56"/>
  <c r="T2493" i="56"/>
  <c r="AA2491" i="56"/>
  <c r="X2491" i="56"/>
  <c r="W2491" i="56"/>
  <c r="Y2484" i="51"/>
  <c r="W2485" i="51"/>
  <c r="X2485" i="51"/>
  <c r="AA2485" i="51"/>
  <c r="U2486" i="51"/>
  <c r="T2487" i="51"/>
  <c r="Y2491" i="56" l="1"/>
  <c r="AA2492" i="56"/>
  <c r="W2492" i="56"/>
  <c r="X2492" i="56"/>
  <c r="U2493" i="56"/>
  <c r="T2494" i="56"/>
  <c r="Y2485" i="51"/>
  <c r="U2487" i="51"/>
  <c r="T2488" i="51"/>
  <c r="AA2486" i="51"/>
  <c r="W2486" i="51"/>
  <c r="X2486" i="51"/>
  <c r="AA2493" i="56" l="1"/>
  <c r="W2493" i="56"/>
  <c r="X2493" i="56"/>
  <c r="Y2492" i="56"/>
  <c r="U2494" i="56"/>
  <c r="T2495" i="56"/>
  <c r="Y2486" i="51"/>
  <c r="AA2487" i="51"/>
  <c r="W2487" i="51"/>
  <c r="X2487" i="51"/>
  <c r="U2488" i="51"/>
  <c r="T2489" i="51"/>
  <c r="AA2494" i="56" l="1"/>
  <c r="X2494" i="56"/>
  <c r="W2494" i="56"/>
  <c r="U2495" i="56"/>
  <c r="T2496" i="56"/>
  <c r="Y2493" i="56"/>
  <c r="Y2487" i="51"/>
  <c r="T2490" i="51"/>
  <c r="U2489" i="51"/>
  <c r="AA2488" i="51"/>
  <c r="X2488" i="51"/>
  <c r="W2488" i="51"/>
  <c r="Y2494" i="56" l="1"/>
  <c r="AA2495" i="56"/>
  <c r="X2495" i="56"/>
  <c r="W2495" i="56"/>
  <c r="U2496" i="56"/>
  <c r="T2497" i="56"/>
  <c r="Y2488" i="51"/>
  <c r="AA2489" i="51"/>
  <c r="X2489" i="51"/>
  <c r="W2489" i="51"/>
  <c r="U2490" i="51"/>
  <c r="T2491" i="51"/>
  <c r="Y2495" i="56" l="1"/>
  <c r="AA2496" i="56"/>
  <c r="W2496" i="56"/>
  <c r="X2496" i="56"/>
  <c r="U2497" i="56"/>
  <c r="T2498" i="56"/>
  <c r="Y2489" i="51"/>
  <c r="W2490" i="51"/>
  <c r="X2490" i="51"/>
  <c r="AA2490" i="51"/>
  <c r="T2492" i="51"/>
  <c r="U2491" i="51"/>
  <c r="AA2497" i="56" l="1"/>
  <c r="W2497" i="56"/>
  <c r="X2497" i="56"/>
  <c r="Y2496" i="56"/>
  <c r="U2498" i="56"/>
  <c r="T2499" i="56"/>
  <c r="Y2490" i="51"/>
  <c r="AA2491" i="51"/>
  <c r="X2491" i="51"/>
  <c r="W2491" i="51"/>
  <c r="T2493" i="51"/>
  <c r="U2492" i="51"/>
  <c r="Y2497" i="56" l="1"/>
  <c r="U2499" i="56"/>
  <c r="T2500" i="56"/>
  <c r="AA2498" i="56"/>
  <c r="X2498" i="56"/>
  <c r="W2498" i="56"/>
  <c r="Y2491" i="51"/>
  <c r="W2492" i="51"/>
  <c r="X2492" i="51"/>
  <c r="AA2492" i="51"/>
  <c r="T2494" i="51"/>
  <c r="U2493" i="51"/>
  <c r="U2500" i="56" l="1"/>
  <c r="T2501" i="56"/>
  <c r="Y2498" i="56"/>
  <c r="AA2499" i="56"/>
  <c r="X2499" i="56"/>
  <c r="W2499" i="56"/>
  <c r="Y2492" i="51"/>
  <c r="U2494" i="51"/>
  <c r="T2495" i="51"/>
  <c r="AA2493" i="51"/>
  <c r="X2493" i="51"/>
  <c r="W2493" i="51"/>
  <c r="Y2499" i="56" l="1"/>
  <c r="U2501" i="56"/>
  <c r="T2502" i="56"/>
  <c r="AA2500" i="56"/>
  <c r="W2500" i="56"/>
  <c r="X2500" i="56"/>
  <c r="Y2493" i="51"/>
  <c r="T2496" i="51"/>
  <c r="U2495" i="51"/>
  <c r="W2494" i="51"/>
  <c r="X2494" i="51"/>
  <c r="AA2494" i="51"/>
  <c r="Y2500" i="56" l="1"/>
  <c r="U2502" i="56"/>
  <c r="T2503" i="56"/>
  <c r="AA2501" i="56"/>
  <c r="W2501" i="56"/>
  <c r="X2501" i="56"/>
  <c r="Y2494" i="51"/>
  <c r="X2495" i="51"/>
  <c r="W2495" i="51"/>
  <c r="AA2495" i="51"/>
  <c r="U2496" i="51"/>
  <c r="T2497" i="51"/>
  <c r="Y2501" i="56" l="1"/>
  <c r="AA2502" i="56"/>
  <c r="W2502" i="56"/>
  <c r="X2502" i="56"/>
  <c r="U2503" i="56"/>
  <c r="T2504" i="56"/>
  <c r="Y2495" i="51"/>
  <c r="T2498" i="51"/>
  <c r="U2497" i="51"/>
  <c r="X2496" i="51"/>
  <c r="W2496" i="51"/>
  <c r="AA2496" i="51"/>
  <c r="AA2503" i="56" l="1"/>
  <c r="W2503" i="56"/>
  <c r="X2503" i="56"/>
  <c r="Y2502" i="56"/>
  <c r="U2504" i="56"/>
  <c r="T2505" i="56"/>
  <c r="Y2496" i="51"/>
  <c r="AA2497" i="51"/>
  <c r="W2497" i="51"/>
  <c r="X2497" i="51"/>
  <c r="U2498" i="51"/>
  <c r="T2499" i="51"/>
  <c r="Y2503" i="56" l="1"/>
  <c r="U2505" i="56"/>
  <c r="T2506" i="56"/>
  <c r="AA2504" i="56"/>
  <c r="W2504" i="56"/>
  <c r="X2504" i="56"/>
  <c r="Y2497" i="51"/>
  <c r="U2499" i="51"/>
  <c r="T2500" i="51"/>
  <c r="W2498" i="51"/>
  <c r="X2498" i="51"/>
  <c r="AA2498" i="51"/>
  <c r="Y2504" i="56" l="1"/>
  <c r="U2506" i="56"/>
  <c r="T2507" i="56"/>
  <c r="AA2505" i="56"/>
  <c r="W2505" i="56"/>
  <c r="X2505" i="56"/>
  <c r="Y2498" i="51"/>
  <c r="AA2499" i="51"/>
  <c r="X2499" i="51"/>
  <c r="W2499" i="51"/>
  <c r="T2501" i="51"/>
  <c r="U2500" i="51"/>
  <c r="Y2505" i="56" l="1"/>
  <c r="U2507" i="56"/>
  <c r="T2508" i="56"/>
  <c r="AA2506" i="56"/>
  <c r="W2506" i="56"/>
  <c r="X2506" i="56"/>
  <c r="Y2499" i="51"/>
  <c r="AA2500" i="51"/>
  <c r="W2500" i="51"/>
  <c r="X2500" i="51"/>
  <c r="T2502" i="51"/>
  <c r="U2501" i="51"/>
  <c r="Y2506" i="56" l="1"/>
  <c r="U2508" i="56"/>
  <c r="T2509" i="56"/>
  <c r="AA2507" i="56"/>
  <c r="X2507" i="56"/>
  <c r="W2507" i="56"/>
  <c r="Y2500" i="51"/>
  <c r="AA2501" i="51"/>
  <c r="X2501" i="51"/>
  <c r="W2501" i="51"/>
  <c r="U2502" i="51"/>
  <c r="T2503" i="51"/>
  <c r="Y2507" i="56" l="1"/>
  <c r="U2509" i="56"/>
  <c r="T2510" i="56"/>
  <c r="AA2508" i="56"/>
  <c r="W2508" i="56"/>
  <c r="X2508" i="56"/>
  <c r="Y2501" i="51"/>
  <c r="X2502" i="51"/>
  <c r="W2502" i="51"/>
  <c r="AA2502" i="51"/>
  <c r="U2503" i="51"/>
  <c r="T2504" i="51"/>
  <c r="Y2508" i="56" l="1"/>
  <c r="U2510" i="56"/>
  <c r="T2511" i="56"/>
  <c r="AA2509" i="56"/>
  <c r="W2509" i="56"/>
  <c r="X2509" i="56"/>
  <c r="Y2502" i="51"/>
  <c r="U2504" i="51"/>
  <c r="T2505" i="51"/>
  <c r="AA2503" i="51"/>
  <c r="W2503" i="51"/>
  <c r="X2503" i="51"/>
  <c r="Y2509" i="56" l="1"/>
  <c r="AA2510" i="56"/>
  <c r="X2510" i="56"/>
  <c r="W2510" i="56"/>
  <c r="U2511" i="56"/>
  <c r="T2512" i="56"/>
  <c r="Y2503" i="51"/>
  <c r="T2506" i="51"/>
  <c r="U2505" i="51"/>
  <c r="W2504" i="51"/>
  <c r="X2504" i="51"/>
  <c r="AA2504" i="51"/>
  <c r="Y2510" i="56" l="1"/>
  <c r="AA2511" i="56"/>
  <c r="X2511" i="56"/>
  <c r="W2511" i="56"/>
  <c r="U2512" i="56"/>
  <c r="T2513" i="56"/>
  <c r="Y2504" i="51"/>
  <c r="X2505" i="51"/>
  <c r="AA2505" i="51"/>
  <c r="W2505" i="51"/>
  <c r="T2507" i="51"/>
  <c r="U2506" i="51"/>
  <c r="Y2511" i="56" l="1"/>
  <c r="AA2512" i="56"/>
  <c r="W2512" i="56"/>
  <c r="X2512" i="56"/>
  <c r="U2513" i="56"/>
  <c r="T2514" i="56"/>
  <c r="Y2505" i="51"/>
  <c r="W2506" i="51"/>
  <c r="X2506" i="51"/>
  <c r="AA2506" i="51"/>
  <c r="U2507" i="51"/>
  <c r="T2508" i="51"/>
  <c r="AA2513" i="56" l="1"/>
  <c r="W2513" i="56"/>
  <c r="X2513" i="56"/>
  <c r="Y2512" i="56"/>
  <c r="U2514" i="56"/>
  <c r="T2515" i="56"/>
  <c r="Y2506" i="51"/>
  <c r="U2508" i="51"/>
  <c r="T2509" i="51"/>
  <c r="W2507" i="51"/>
  <c r="AA2507" i="51"/>
  <c r="X2507" i="51"/>
  <c r="U2515" i="56" l="1"/>
  <c r="T2516" i="56"/>
  <c r="Y2513" i="56"/>
  <c r="AA2514" i="56"/>
  <c r="X2514" i="56"/>
  <c r="W2514" i="56"/>
  <c r="Y2507" i="51"/>
  <c r="U2509" i="51"/>
  <c r="T2510" i="51"/>
  <c r="AA2508" i="51"/>
  <c r="W2508" i="51"/>
  <c r="X2508" i="51"/>
  <c r="Y2514" i="56" l="1"/>
  <c r="U2516" i="56"/>
  <c r="T2517" i="56"/>
  <c r="AA2515" i="56"/>
  <c r="X2515" i="56"/>
  <c r="W2515" i="56"/>
  <c r="AA2509" i="51"/>
  <c r="W2509" i="51"/>
  <c r="X2509" i="51"/>
  <c r="Y2508" i="51"/>
  <c r="U2510" i="51"/>
  <c r="T2511" i="51"/>
  <c r="Y2515" i="56" l="1"/>
  <c r="AA2516" i="56"/>
  <c r="W2516" i="56"/>
  <c r="X2516" i="56"/>
  <c r="U2517" i="56"/>
  <c r="T2518" i="56"/>
  <c r="Y2509" i="51"/>
  <c r="U2511" i="51"/>
  <c r="T2512" i="51"/>
  <c r="W2510" i="51"/>
  <c r="X2510" i="51"/>
  <c r="AA2510" i="51"/>
  <c r="AA2517" i="56" l="1"/>
  <c r="X2517" i="56"/>
  <c r="W2517" i="56"/>
  <c r="Y2516" i="56"/>
  <c r="U2518" i="56"/>
  <c r="T2519" i="56"/>
  <c r="Y2510" i="51"/>
  <c r="U2512" i="51"/>
  <c r="T2513" i="51"/>
  <c r="AA2511" i="51"/>
  <c r="W2511" i="51"/>
  <c r="X2511" i="51"/>
  <c r="Y2517" i="56" l="1"/>
  <c r="U2519" i="56"/>
  <c r="T2520" i="56"/>
  <c r="AA2518" i="56"/>
  <c r="W2518" i="56"/>
  <c r="X2518" i="56"/>
  <c r="Y2511" i="51"/>
  <c r="T2514" i="51"/>
  <c r="U2513" i="51"/>
  <c r="AA2512" i="51"/>
  <c r="W2512" i="51"/>
  <c r="X2512" i="51"/>
  <c r="Y2518" i="56" l="1"/>
  <c r="U2520" i="56"/>
  <c r="T2521" i="56"/>
  <c r="AA2519" i="56"/>
  <c r="W2519" i="56"/>
  <c r="X2519" i="56"/>
  <c r="Y2512" i="51"/>
  <c r="U2514" i="51"/>
  <c r="T2515" i="51"/>
  <c r="X2513" i="51"/>
  <c r="AA2513" i="51"/>
  <c r="W2513" i="51"/>
  <c r="Y2519" i="56" l="1"/>
  <c r="U2521" i="56"/>
  <c r="T2522" i="56"/>
  <c r="AA2520" i="56"/>
  <c r="W2520" i="56"/>
  <c r="X2520" i="56"/>
  <c r="Y2513" i="51"/>
  <c r="U2515" i="51"/>
  <c r="T2516" i="51"/>
  <c r="AA2514" i="51"/>
  <c r="W2514" i="51"/>
  <c r="X2514" i="51"/>
  <c r="AA2521" i="56" l="1"/>
  <c r="X2521" i="56"/>
  <c r="W2521" i="56"/>
  <c r="Y2520" i="56"/>
  <c r="U2522" i="56"/>
  <c r="T2523" i="56"/>
  <c r="Y2514" i="51"/>
  <c r="U2516" i="51"/>
  <c r="T2517" i="51"/>
  <c r="X2515" i="51"/>
  <c r="AA2515" i="51"/>
  <c r="W2515" i="51"/>
  <c r="Y2521" i="56" l="1"/>
  <c r="U2523" i="56"/>
  <c r="T2524" i="56"/>
  <c r="AA2522" i="56"/>
  <c r="W2522" i="56"/>
  <c r="X2522" i="56"/>
  <c r="Y2515" i="51"/>
  <c r="T2518" i="51"/>
  <c r="U2517" i="51"/>
  <c r="X2516" i="51"/>
  <c r="AA2516" i="51"/>
  <c r="W2516" i="51"/>
  <c r="Y2522" i="56" l="1"/>
  <c r="U2524" i="56"/>
  <c r="T2525" i="56"/>
  <c r="AA2523" i="56"/>
  <c r="X2523" i="56"/>
  <c r="W2523" i="56"/>
  <c r="Y2516" i="51"/>
  <c r="AA2517" i="51"/>
  <c r="X2517" i="51"/>
  <c r="W2517" i="51"/>
  <c r="U2518" i="51"/>
  <c r="T2519" i="51"/>
  <c r="Y2523" i="56" l="1"/>
  <c r="AA2524" i="56"/>
  <c r="W2524" i="56"/>
  <c r="X2524" i="56"/>
  <c r="U2525" i="56"/>
  <c r="T2526" i="56"/>
  <c r="Y2517" i="51"/>
  <c r="U2519" i="51"/>
  <c r="T2520" i="51"/>
  <c r="AA2518" i="51"/>
  <c r="W2518" i="51"/>
  <c r="X2518" i="51"/>
  <c r="Y2524" i="56" l="1"/>
  <c r="AA2525" i="56"/>
  <c r="W2525" i="56"/>
  <c r="X2525" i="56"/>
  <c r="U2526" i="56"/>
  <c r="T2527" i="56"/>
  <c r="Y2518" i="51"/>
  <c r="U2520" i="51"/>
  <c r="T2521" i="51"/>
  <c r="AA2519" i="51"/>
  <c r="X2519" i="51"/>
  <c r="W2519" i="51"/>
  <c r="AA2526" i="56" l="1"/>
  <c r="X2526" i="56"/>
  <c r="W2526" i="56"/>
  <c r="Y2525" i="56"/>
  <c r="U2527" i="56"/>
  <c r="T2528" i="56"/>
  <c r="Y2519" i="51"/>
  <c r="T2522" i="51"/>
  <c r="U2521" i="51"/>
  <c r="AA2520" i="51"/>
  <c r="W2520" i="51"/>
  <c r="X2520" i="51"/>
  <c r="Y2526" i="56" l="1"/>
  <c r="U2528" i="56"/>
  <c r="T2529" i="56"/>
  <c r="AA2527" i="56"/>
  <c r="X2527" i="56"/>
  <c r="W2527" i="56"/>
  <c r="Y2520" i="51"/>
  <c r="AA2521" i="51"/>
  <c r="X2521" i="51"/>
  <c r="W2521" i="51"/>
  <c r="U2522" i="51"/>
  <c r="T2523" i="51"/>
  <c r="Y2527" i="56" l="1"/>
  <c r="AA2528" i="56"/>
  <c r="W2528" i="56"/>
  <c r="X2528" i="56"/>
  <c r="U2529" i="56"/>
  <c r="T2530" i="56"/>
  <c r="Y2521" i="51"/>
  <c r="W2522" i="51"/>
  <c r="AA2522" i="51"/>
  <c r="X2522" i="51"/>
  <c r="U2523" i="51"/>
  <c r="T2524" i="51"/>
  <c r="AA2529" i="56" l="1"/>
  <c r="W2529" i="56"/>
  <c r="X2529" i="56"/>
  <c r="Y2528" i="56"/>
  <c r="U2530" i="56"/>
  <c r="T2531" i="56"/>
  <c r="Y2522" i="51"/>
  <c r="T2525" i="51"/>
  <c r="U2524" i="51"/>
  <c r="X2523" i="51"/>
  <c r="AA2523" i="51"/>
  <c r="W2523" i="51"/>
  <c r="Y2529" i="56" l="1"/>
  <c r="U2531" i="56"/>
  <c r="T2532" i="56"/>
  <c r="AA2530" i="56"/>
  <c r="X2530" i="56"/>
  <c r="W2530" i="56"/>
  <c r="Y2523" i="51"/>
  <c r="AA2524" i="51"/>
  <c r="X2524" i="51"/>
  <c r="W2524" i="51"/>
  <c r="T2526" i="51"/>
  <c r="U2525" i="51"/>
  <c r="U2532" i="56" l="1"/>
  <c r="T2533" i="56"/>
  <c r="Y2530" i="56"/>
  <c r="AA2531" i="56"/>
  <c r="X2531" i="56"/>
  <c r="W2531" i="56"/>
  <c r="Y2524" i="51"/>
  <c r="U2526" i="51"/>
  <c r="T2527" i="51"/>
  <c r="AA2525" i="51"/>
  <c r="W2525" i="51"/>
  <c r="X2525" i="51"/>
  <c r="AA2532" i="56" l="1"/>
  <c r="W2532" i="56"/>
  <c r="X2532" i="56"/>
  <c r="Y2531" i="56"/>
  <c r="U2533" i="56"/>
  <c r="T2534" i="56"/>
  <c r="Y2525" i="51"/>
  <c r="U2527" i="51"/>
  <c r="T2528" i="51"/>
  <c r="AA2526" i="51"/>
  <c r="W2526" i="51"/>
  <c r="X2526" i="51"/>
  <c r="U2534" i="56" l="1"/>
  <c r="T2535" i="56"/>
  <c r="Y2532" i="56"/>
  <c r="AA2533" i="56"/>
  <c r="W2533" i="56"/>
  <c r="X2533" i="56"/>
  <c r="Y2526" i="51"/>
  <c r="U2528" i="51"/>
  <c r="T2529" i="51"/>
  <c r="X2527" i="51"/>
  <c r="AA2527" i="51"/>
  <c r="W2527" i="51"/>
  <c r="Y2533" i="56" l="1"/>
  <c r="U2535" i="56"/>
  <c r="T2536" i="56"/>
  <c r="AA2534" i="56"/>
  <c r="W2534" i="56"/>
  <c r="X2534" i="56"/>
  <c r="Y2527" i="51"/>
  <c r="T2530" i="51"/>
  <c r="U2529" i="51"/>
  <c r="W2528" i="51"/>
  <c r="X2528" i="51"/>
  <c r="AA2528" i="51"/>
  <c r="Y2534" i="56" l="1"/>
  <c r="AA2535" i="56"/>
  <c r="W2535" i="56"/>
  <c r="X2535" i="56"/>
  <c r="U2536" i="56"/>
  <c r="T2537" i="56"/>
  <c r="Y2528" i="51"/>
  <c r="T2531" i="51"/>
  <c r="U2530" i="51"/>
  <c r="AA2529" i="51"/>
  <c r="X2529" i="51"/>
  <c r="W2529" i="51"/>
  <c r="Y2535" i="56" l="1"/>
  <c r="AA2536" i="56"/>
  <c r="W2536" i="56"/>
  <c r="X2536" i="56"/>
  <c r="U2537" i="56"/>
  <c r="T2538" i="56"/>
  <c r="Y2529" i="51"/>
  <c r="W2530" i="51"/>
  <c r="X2530" i="51"/>
  <c r="AA2530" i="51"/>
  <c r="U2531" i="51"/>
  <c r="T2532" i="51"/>
  <c r="Y2536" i="56" l="1"/>
  <c r="U2538" i="56"/>
  <c r="T2539" i="56"/>
  <c r="AA2537" i="56"/>
  <c r="W2537" i="56"/>
  <c r="X2537" i="56"/>
  <c r="Y2530" i="51"/>
  <c r="T2533" i="51"/>
  <c r="U2532" i="51"/>
  <c r="W2531" i="51"/>
  <c r="X2531" i="51"/>
  <c r="AA2531" i="51"/>
  <c r="Y2537" i="56" l="1"/>
  <c r="AA2538" i="56"/>
  <c r="W2538" i="56"/>
  <c r="X2538" i="56"/>
  <c r="U2539" i="56"/>
  <c r="T2540" i="56"/>
  <c r="Y2531" i="51"/>
  <c r="AA2532" i="51"/>
  <c r="X2532" i="51"/>
  <c r="W2532" i="51"/>
  <c r="U2533" i="51"/>
  <c r="T2534" i="51"/>
  <c r="AA2539" i="56" l="1"/>
  <c r="X2539" i="56"/>
  <c r="W2539" i="56"/>
  <c r="Y2538" i="56"/>
  <c r="U2540" i="56"/>
  <c r="T2541" i="56"/>
  <c r="Y2532" i="51"/>
  <c r="T2535" i="51"/>
  <c r="U2534" i="51"/>
  <c r="W2533" i="51"/>
  <c r="X2533" i="51"/>
  <c r="AA2533" i="51"/>
  <c r="Y2539" i="56" l="1"/>
  <c r="U2541" i="56"/>
  <c r="T2542" i="56"/>
  <c r="AA2540" i="56"/>
  <c r="W2540" i="56"/>
  <c r="X2540" i="56"/>
  <c r="U2535" i="51"/>
  <c r="T2536" i="51"/>
  <c r="Y2533" i="51"/>
  <c r="W2534" i="51"/>
  <c r="X2534" i="51"/>
  <c r="AA2534" i="51"/>
  <c r="Y2540" i="56" l="1"/>
  <c r="U2542" i="56"/>
  <c r="T2543" i="56"/>
  <c r="AA2541" i="56"/>
  <c r="W2541" i="56"/>
  <c r="X2541" i="56"/>
  <c r="Y2534" i="51"/>
  <c r="T2537" i="51"/>
  <c r="U2536" i="51"/>
  <c r="AA2535" i="51"/>
  <c r="X2535" i="51"/>
  <c r="W2535" i="51"/>
  <c r="Y2541" i="56" l="1"/>
  <c r="U2543" i="56"/>
  <c r="T2544" i="56"/>
  <c r="AA2542" i="56"/>
  <c r="X2542" i="56"/>
  <c r="W2542" i="56"/>
  <c r="Y2535" i="51"/>
  <c r="AA2536" i="51"/>
  <c r="W2536" i="51"/>
  <c r="X2536" i="51"/>
  <c r="U2537" i="51"/>
  <c r="T2538" i="51"/>
  <c r="Y2542" i="56" l="1"/>
  <c r="AA2543" i="56"/>
  <c r="X2543" i="56"/>
  <c r="W2543" i="56"/>
  <c r="U2544" i="56"/>
  <c r="T2545" i="56"/>
  <c r="Y2536" i="51"/>
  <c r="AA2537" i="51"/>
  <c r="X2537" i="51"/>
  <c r="W2537" i="51"/>
  <c r="U2538" i="51"/>
  <c r="T2539" i="51"/>
  <c r="Y2543" i="56" l="1"/>
  <c r="AA2544" i="56"/>
  <c r="W2544" i="56"/>
  <c r="X2544" i="56"/>
  <c r="U2545" i="56"/>
  <c r="T2546" i="56"/>
  <c r="Y2537" i="51"/>
  <c r="U2539" i="51"/>
  <c r="T2540" i="51"/>
  <c r="AA2538" i="51"/>
  <c r="X2538" i="51"/>
  <c r="W2538" i="51"/>
  <c r="AA2545" i="56" l="1"/>
  <c r="W2545" i="56"/>
  <c r="X2545" i="56"/>
  <c r="Y2544" i="56"/>
  <c r="U2546" i="56"/>
  <c r="T2547" i="56"/>
  <c r="Y2538" i="51"/>
  <c r="U2540" i="51"/>
  <c r="T2541" i="51"/>
  <c r="AA2539" i="51"/>
  <c r="W2539" i="51"/>
  <c r="X2539" i="51"/>
  <c r="U2547" i="56" l="1"/>
  <c r="T2548" i="56"/>
  <c r="Y2545" i="56"/>
  <c r="AA2546" i="56"/>
  <c r="X2546" i="56"/>
  <c r="W2546" i="56"/>
  <c r="Y2539" i="51"/>
  <c r="T2542" i="51"/>
  <c r="U2541" i="51"/>
  <c r="X2540" i="51"/>
  <c r="AA2540" i="51"/>
  <c r="W2540" i="51"/>
  <c r="Y2546" i="56" l="1"/>
  <c r="U2548" i="56"/>
  <c r="T2549" i="56"/>
  <c r="AA2547" i="56"/>
  <c r="X2547" i="56"/>
  <c r="W2547" i="56"/>
  <c r="Y2540" i="51"/>
  <c r="AA2541" i="51"/>
  <c r="W2541" i="51"/>
  <c r="X2541" i="51"/>
  <c r="U2542" i="51"/>
  <c r="T2543" i="51"/>
  <c r="U2549" i="56" l="1"/>
  <c r="T2550" i="56"/>
  <c r="Y2547" i="56"/>
  <c r="AA2548" i="56"/>
  <c r="W2548" i="56"/>
  <c r="X2548" i="56"/>
  <c r="Y2541" i="51"/>
  <c r="T2544" i="51"/>
  <c r="U2543" i="51"/>
  <c r="AA2542" i="51"/>
  <c r="W2542" i="51"/>
  <c r="X2542" i="51"/>
  <c r="Y2548" i="56" l="1"/>
  <c r="AA2549" i="56"/>
  <c r="X2549" i="56"/>
  <c r="W2549" i="56"/>
  <c r="U2550" i="56"/>
  <c r="T2551" i="56"/>
  <c r="Y2542" i="51"/>
  <c r="W2543" i="51"/>
  <c r="X2543" i="51"/>
  <c r="AA2543" i="51"/>
  <c r="T2545" i="51"/>
  <c r="U2544" i="51"/>
  <c r="Y2549" i="56" l="1"/>
  <c r="AA2550" i="56"/>
  <c r="W2550" i="56"/>
  <c r="X2550" i="56"/>
  <c r="U2551" i="56"/>
  <c r="T2552" i="56"/>
  <c r="Y2543" i="51"/>
  <c r="T2546" i="51"/>
  <c r="U2545" i="51"/>
  <c r="W2544" i="51"/>
  <c r="AA2544" i="51"/>
  <c r="X2544" i="51"/>
  <c r="U2552" i="56" l="1"/>
  <c r="T2553" i="56"/>
  <c r="AA2551" i="56"/>
  <c r="W2551" i="56"/>
  <c r="X2551" i="56"/>
  <c r="Y2550" i="56"/>
  <c r="Y2544" i="51"/>
  <c r="X2545" i="51"/>
  <c r="AA2545" i="51"/>
  <c r="W2545" i="51"/>
  <c r="T2547" i="51"/>
  <c r="U2546" i="51"/>
  <c r="Y2551" i="56" l="1"/>
  <c r="U2553" i="56"/>
  <c r="T2554" i="56"/>
  <c r="AA2552" i="56"/>
  <c r="W2552" i="56"/>
  <c r="X2552" i="56"/>
  <c r="Y2545" i="51"/>
  <c r="W2546" i="51"/>
  <c r="X2546" i="51"/>
  <c r="AA2546" i="51"/>
  <c r="T2548" i="51"/>
  <c r="U2547" i="51"/>
  <c r="Y2552" i="56" l="1"/>
  <c r="U2554" i="56"/>
  <c r="T2555" i="56"/>
  <c r="AA2553" i="56"/>
  <c r="X2553" i="56"/>
  <c r="W2553" i="56"/>
  <c r="Y2546" i="51"/>
  <c r="W2547" i="51"/>
  <c r="AA2547" i="51"/>
  <c r="X2547" i="51"/>
  <c r="T2549" i="51"/>
  <c r="U2548" i="51"/>
  <c r="Y2553" i="56" l="1"/>
  <c r="AA2554" i="56"/>
  <c r="W2554" i="56"/>
  <c r="X2554" i="56"/>
  <c r="U2555" i="56"/>
  <c r="T2556" i="56"/>
  <c r="Y2547" i="51"/>
  <c r="U2549" i="51"/>
  <c r="T2550" i="51"/>
  <c r="X2548" i="51"/>
  <c r="W2548" i="51"/>
  <c r="AA2548" i="51"/>
  <c r="AA2555" i="56" l="1"/>
  <c r="X2555" i="56"/>
  <c r="W2555" i="56"/>
  <c r="Y2554" i="56"/>
  <c r="U2556" i="56"/>
  <c r="T2557" i="56"/>
  <c r="U2550" i="51"/>
  <c r="T2551" i="51"/>
  <c r="Y2548" i="51"/>
  <c r="AA2549" i="51"/>
  <c r="W2549" i="51"/>
  <c r="X2549" i="51"/>
  <c r="Y2555" i="56" l="1"/>
  <c r="U2557" i="56"/>
  <c r="T2558" i="56"/>
  <c r="AA2556" i="56"/>
  <c r="W2556" i="56"/>
  <c r="X2556" i="56"/>
  <c r="Y2549" i="51"/>
  <c r="U2551" i="51"/>
  <c r="T2552" i="51"/>
  <c r="AA2550" i="51"/>
  <c r="X2550" i="51"/>
  <c r="W2550" i="51"/>
  <c r="Y2556" i="56" l="1"/>
  <c r="U2558" i="56"/>
  <c r="T2559" i="56"/>
  <c r="AA2557" i="56"/>
  <c r="W2557" i="56"/>
  <c r="X2557" i="56"/>
  <c r="Y2550" i="51"/>
  <c r="T2553" i="51"/>
  <c r="U2552" i="51"/>
  <c r="X2551" i="51"/>
  <c r="W2551" i="51"/>
  <c r="AA2551" i="51"/>
  <c r="Y2557" i="56" l="1"/>
  <c r="AA2558" i="56"/>
  <c r="X2558" i="56"/>
  <c r="W2558" i="56"/>
  <c r="U2559" i="56"/>
  <c r="T2560" i="56"/>
  <c r="Y2551" i="51"/>
  <c r="AA2552" i="51"/>
  <c r="W2552" i="51"/>
  <c r="X2552" i="51"/>
  <c r="T2554" i="51"/>
  <c r="U2553" i="51"/>
  <c r="Y2558" i="56" l="1"/>
  <c r="AA2559" i="56"/>
  <c r="X2559" i="56"/>
  <c r="W2559" i="56"/>
  <c r="U2560" i="56"/>
  <c r="T2561" i="56"/>
  <c r="Y2552" i="51"/>
  <c r="T2555" i="51"/>
  <c r="U2554" i="51"/>
  <c r="AA2553" i="51"/>
  <c r="X2553" i="51"/>
  <c r="W2553" i="51"/>
  <c r="Y2559" i="56" l="1"/>
  <c r="U2561" i="56"/>
  <c r="T2562" i="56"/>
  <c r="AA2560" i="56"/>
  <c r="W2560" i="56"/>
  <c r="X2560" i="56"/>
  <c r="Y2553" i="51"/>
  <c r="X2554" i="51"/>
  <c r="W2554" i="51"/>
  <c r="AA2554" i="51"/>
  <c r="U2555" i="51"/>
  <c r="T2556" i="51"/>
  <c r="Y2560" i="56" l="1"/>
  <c r="U2562" i="56"/>
  <c r="T2563" i="56"/>
  <c r="AA2561" i="56"/>
  <c r="W2561" i="56"/>
  <c r="X2561" i="56"/>
  <c r="Y2554" i="51"/>
  <c r="T2557" i="51"/>
  <c r="U2556" i="51"/>
  <c r="X2555" i="51"/>
  <c r="AA2555" i="51"/>
  <c r="W2555" i="51"/>
  <c r="Y2561" i="56" l="1"/>
  <c r="U2563" i="56"/>
  <c r="T2564" i="56"/>
  <c r="AA2562" i="56"/>
  <c r="X2562" i="56"/>
  <c r="W2562" i="56"/>
  <c r="Y2555" i="51"/>
  <c r="W2556" i="51"/>
  <c r="X2556" i="51"/>
  <c r="AA2556" i="51"/>
  <c r="T2558" i="51"/>
  <c r="U2557" i="51"/>
  <c r="Y2562" i="56" l="1"/>
  <c r="U2564" i="56"/>
  <c r="T2565" i="56"/>
  <c r="AA2563" i="56"/>
  <c r="X2563" i="56"/>
  <c r="W2563" i="56"/>
  <c r="Y2556" i="51"/>
  <c r="U2558" i="51"/>
  <c r="T2559" i="51"/>
  <c r="W2557" i="51"/>
  <c r="AA2557" i="51"/>
  <c r="X2557" i="51"/>
  <c r="Y2563" i="56" l="1"/>
  <c r="U2565" i="56"/>
  <c r="T2566" i="56"/>
  <c r="AA2564" i="56"/>
  <c r="W2564" i="56"/>
  <c r="X2564" i="56"/>
  <c r="Y2557" i="51"/>
  <c r="U2559" i="51"/>
  <c r="T2560" i="51"/>
  <c r="X2558" i="51"/>
  <c r="AA2558" i="51"/>
  <c r="W2558" i="51"/>
  <c r="Y2564" i="56" l="1"/>
  <c r="U2566" i="56"/>
  <c r="T2567" i="56"/>
  <c r="AA2565" i="56"/>
  <c r="W2565" i="56"/>
  <c r="X2565" i="56"/>
  <c r="Y2558" i="51"/>
  <c r="T2561" i="51"/>
  <c r="U2560" i="51"/>
  <c r="X2559" i="51"/>
  <c r="W2559" i="51"/>
  <c r="AA2559" i="51"/>
  <c r="AA2566" i="56" l="1"/>
  <c r="W2566" i="56"/>
  <c r="X2566" i="56"/>
  <c r="Y2565" i="56"/>
  <c r="U2567" i="56"/>
  <c r="T2568" i="56"/>
  <c r="Y2559" i="51"/>
  <c r="W2560" i="51"/>
  <c r="AA2560" i="51"/>
  <c r="X2560" i="51"/>
  <c r="U2561" i="51"/>
  <c r="T2562" i="51"/>
  <c r="Y2566" i="56" l="1"/>
  <c r="U2568" i="56"/>
  <c r="T2569" i="56"/>
  <c r="AA2567" i="56"/>
  <c r="W2567" i="56"/>
  <c r="X2567" i="56"/>
  <c r="Y2560" i="51"/>
  <c r="T2563" i="51"/>
  <c r="U2562" i="51"/>
  <c r="X2561" i="51"/>
  <c r="AA2561" i="51"/>
  <c r="W2561" i="51"/>
  <c r="Y2567" i="56" l="1"/>
  <c r="U2569" i="56"/>
  <c r="T2570" i="56"/>
  <c r="AA2568" i="56"/>
  <c r="W2568" i="56"/>
  <c r="X2568" i="56"/>
  <c r="Y2561" i="51"/>
  <c r="W2562" i="51"/>
  <c r="AA2562" i="51"/>
  <c r="X2562" i="51"/>
  <c r="U2563" i="51"/>
  <c r="T2564" i="51"/>
  <c r="Y2568" i="56" l="1"/>
  <c r="AA2569" i="56"/>
  <c r="W2569" i="56"/>
  <c r="X2569" i="56"/>
  <c r="U2570" i="56"/>
  <c r="T2571" i="56"/>
  <c r="Y2562" i="51"/>
  <c r="T2565" i="51"/>
  <c r="U2564" i="51"/>
  <c r="X2563" i="51"/>
  <c r="AA2563" i="51"/>
  <c r="W2563" i="51"/>
  <c r="AA2570" i="56" l="1"/>
  <c r="W2570" i="56"/>
  <c r="X2570" i="56"/>
  <c r="Y2569" i="56"/>
  <c r="U2571" i="56"/>
  <c r="T2572" i="56"/>
  <c r="Y2563" i="51"/>
  <c r="W2564" i="51"/>
  <c r="AA2564" i="51"/>
  <c r="X2564" i="51"/>
  <c r="T2566" i="51"/>
  <c r="U2565" i="51"/>
  <c r="Y2570" i="56" l="1"/>
  <c r="U2572" i="56"/>
  <c r="T2573" i="56"/>
  <c r="AA2571" i="56"/>
  <c r="X2571" i="56"/>
  <c r="W2571" i="56"/>
  <c r="Y2564" i="51"/>
  <c r="AA2565" i="51"/>
  <c r="X2565" i="51"/>
  <c r="W2565" i="51"/>
  <c r="U2566" i="51"/>
  <c r="T2567" i="51"/>
  <c r="Y2571" i="56" l="1"/>
  <c r="AA2572" i="56"/>
  <c r="W2572" i="56"/>
  <c r="X2572" i="56"/>
  <c r="U2573" i="56"/>
  <c r="T2574" i="56"/>
  <c r="Y2565" i="51"/>
  <c r="U2567" i="51"/>
  <c r="T2568" i="51"/>
  <c r="W2566" i="51"/>
  <c r="AA2566" i="51"/>
  <c r="X2566" i="51"/>
  <c r="Y2572" i="56" l="1"/>
  <c r="AA2573" i="56"/>
  <c r="W2573" i="56"/>
  <c r="X2573" i="56"/>
  <c r="U2574" i="56"/>
  <c r="T2575" i="56"/>
  <c r="Y2566" i="51"/>
  <c r="T2569" i="51"/>
  <c r="U2568" i="51"/>
  <c r="X2567" i="51"/>
  <c r="W2567" i="51"/>
  <c r="AA2567" i="51"/>
  <c r="AA2574" i="56" l="1"/>
  <c r="X2574" i="56"/>
  <c r="W2574" i="56"/>
  <c r="Y2573" i="56"/>
  <c r="U2575" i="56"/>
  <c r="T2576" i="56"/>
  <c r="Y2567" i="51"/>
  <c r="U2569" i="51"/>
  <c r="T2570" i="51"/>
  <c r="AA2568" i="51"/>
  <c r="W2568" i="51"/>
  <c r="X2568" i="51"/>
  <c r="Y2574" i="56" l="1"/>
  <c r="U2576" i="56"/>
  <c r="T2577" i="56"/>
  <c r="AA2575" i="56"/>
  <c r="X2575" i="56"/>
  <c r="W2575" i="56"/>
  <c r="Y2568" i="51"/>
  <c r="U2570" i="51"/>
  <c r="T2571" i="51"/>
  <c r="AA2569" i="51"/>
  <c r="W2569" i="51"/>
  <c r="X2569" i="51"/>
  <c r="Y2575" i="56" l="1"/>
  <c r="AA2576" i="56"/>
  <c r="W2576" i="56"/>
  <c r="X2576" i="56"/>
  <c r="U2577" i="56"/>
  <c r="T2578" i="56"/>
  <c r="Y2569" i="51"/>
  <c r="U2571" i="51"/>
  <c r="T2572" i="51"/>
  <c r="AA2570" i="51"/>
  <c r="W2570" i="51"/>
  <c r="X2570" i="51"/>
  <c r="AA2577" i="56" l="1"/>
  <c r="X2577" i="56"/>
  <c r="W2577" i="56"/>
  <c r="Y2576" i="56"/>
  <c r="U2578" i="56"/>
  <c r="T2579" i="56"/>
  <c r="Y2570" i="51"/>
  <c r="T2573" i="51"/>
  <c r="U2572" i="51"/>
  <c r="W2571" i="51"/>
  <c r="X2571" i="51"/>
  <c r="AA2571" i="51"/>
  <c r="Y2577" i="56" l="1"/>
  <c r="U2579" i="56"/>
  <c r="T2580" i="56"/>
  <c r="AA2578" i="56"/>
  <c r="W2578" i="56"/>
  <c r="X2578" i="56"/>
  <c r="Y2571" i="51"/>
  <c r="AA2572" i="51"/>
  <c r="W2572" i="51"/>
  <c r="X2572" i="51"/>
  <c r="T2574" i="51"/>
  <c r="U2573" i="51"/>
  <c r="Y2578" i="56" l="1"/>
  <c r="U2580" i="56"/>
  <c r="T2581" i="56"/>
  <c r="AA2579" i="56"/>
  <c r="X2579" i="56"/>
  <c r="W2579" i="56"/>
  <c r="Y2572" i="51"/>
  <c r="AA2573" i="51"/>
  <c r="W2573" i="51"/>
  <c r="X2573" i="51"/>
  <c r="U2574" i="51"/>
  <c r="T2575" i="51"/>
  <c r="Y2579" i="56" l="1"/>
  <c r="U2581" i="56"/>
  <c r="T2582" i="56"/>
  <c r="AA2580" i="56"/>
  <c r="W2580" i="56"/>
  <c r="X2580" i="56"/>
  <c r="Y2573" i="51"/>
  <c r="T2576" i="51"/>
  <c r="U2575" i="51"/>
  <c r="AA2574" i="51"/>
  <c r="W2574" i="51"/>
  <c r="X2574" i="51"/>
  <c r="Y2580" i="56" l="1"/>
  <c r="U2582" i="56"/>
  <c r="T2583" i="56"/>
  <c r="AA2581" i="56"/>
  <c r="X2581" i="56"/>
  <c r="W2581" i="56"/>
  <c r="Y2574" i="51"/>
  <c r="W2575" i="51"/>
  <c r="X2575" i="51"/>
  <c r="AA2575" i="51"/>
  <c r="T2577" i="51"/>
  <c r="U2576" i="51"/>
  <c r="Y2581" i="56" l="1"/>
  <c r="AA2582" i="56"/>
  <c r="W2582" i="56"/>
  <c r="X2582" i="56"/>
  <c r="U2583" i="56"/>
  <c r="T2584" i="56"/>
  <c r="Y2575" i="51"/>
  <c r="X2576" i="51"/>
  <c r="AA2576" i="51"/>
  <c r="W2576" i="51"/>
  <c r="U2577" i="51"/>
  <c r="T2578" i="51"/>
  <c r="AA2583" i="56" l="1"/>
  <c r="W2583" i="56"/>
  <c r="X2583" i="56"/>
  <c r="Y2582" i="56"/>
  <c r="T2585" i="56"/>
  <c r="U2584" i="56"/>
  <c r="Y2576" i="51"/>
  <c r="U2578" i="51"/>
  <c r="T2579" i="51"/>
  <c r="W2577" i="51"/>
  <c r="X2577" i="51"/>
  <c r="AA2577" i="51"/>
  <c r="Y2583" i="56" l="1"/>
  <c r="AA2584" i="56"/>
  <c r="W2584" i="56"/>
  <c r="X2584" i="56"/>
  <c r="T2586" i="56"/>
  <c r="U2585" i="56"/>
  <c r="Y2577" i="51"/>
  <c r="U2579" i="51"/>
  <c r="T2580" i="51"/>
  <c r="AA2578" i="51"/>
  <c r="X2578" i="51"/>
  <c r="W2578" i="51"/>
  <c r="AA2585" i="56" l="1"/>
  <c r="W2585" i="56"/>
  <c r="X2585" i="56"/>
  <c r="T2587" i="56"/>
  <c r="U2586" i="56"/>
  <c r="Y2584" i="56"/>
  <c r="Y2578" i="51"/>
  <c r="U2580" i="51"/>
  <c r="T2581" i="51"/>
  <c r="X2579" i="51"/>
  <c r="AA2579" i="51"/>
  <c r="W2579" i="51"/>
  <c r="T2588" i="56" l="1"/>
  <c r="U2587" i="56"/>
  <c r="Y2585" i="56"/>
  <c r="AA2586" i="56"/>
  <c r="W2586" i="56"/>
  <c r="X2586" i="56"/>
  <c r="Y2579" i="51"/>
  <c r="X2580" i="51"/>
  <c r="AA2580" i="51"/>
  <c r="W2580" i="51"/>
  <c r="T2582" i="51"/>
  <c r="U2581" i="51"/>
  <c r="Y2586" i="56" l="1"/>
  <c r="AA2587" i="56"/>
  <c r="W2587" i="56"/>
  <c r="X2587" i="56"/>
  <c r="T2589" i="56"/>
  <c r="U2588" i="56"/>
  <c r="Y2580" i="51"/>
  <c r="W2581" i="51"/>
  <c r="AA2581" i="51"/>
  <c r="X2581" i="51"/>
  <c r="U2582" i="51"/>
  <c r="T2583" i="51"/>
  <c r="AA2588" i="56" l="1"/>
  <c r="W2588" i="56"/>
  <c r="X2588" i="56"/>
  <c r="T2590" i="56"/>
  <c r="U2589" i="56"/>
  <c r="Y2587" i="56"/>
  <c r="Y2581" i="51"/>
  <c r="U2583" i="51"/>
  <c r="T2584" i="51"/>
  <c r="AA2582" i="51"/>
  <c r="X2582" i="51"/>
  <c r="W2582" i="51"/>
  <c r="T2591" i="56" l="1"/>
  <c r="U2590" i="56"/>
  <c r="Y2588" i="56"/>
  <c r="AA2589" i="56"/>
  <c r="W2589" i="56"/>
  <c r="X2589" i="56"/>
  <c r="Y2582" i="51"/>
  <c r="T2585" i="51"/>
  <c r="U2584" i="51"/>
  <c r="AA2583" i="51"/>
  <c r="X2583" i="51"/>
  <c r="W2583" i="51"/>
  <c r="Y2589" i="56" l="1"/>
  <c r="AA2590" i="56"/>
  <c r="W2590" i="56"/>
  <c r="X2590" i="56"/>
  <c r="T2592" i="56"/>
  <c r="U2591" i="56"/>
  <c r="Y2583" i="51"/>
  <c r="W2584" i="51"/>
  <c r="X2584" i="51"/>
  <c r="AA2584" i="51"/>
  <c r="T2586" i="51"/>
  <c r="U2585" i="51"/>
  <c r="AA2591" i="56" l="1"/>
  <c r="X2591" i="56"/>
  <c r="W2591" i="56"/>
  <c r="T2593" i="56"/>
  <c r="U2592" i="56"/>
  <c r="Y2590" i="56"/>
  <c r="Y2584" i="51"/>
  <c r="U2586" i="51"/>
  <c r="T2587" i="51"/>
  <c r="X2585" i="51"/>
  <c r="W2585" i="51"/>
  <c r="AA2585" i="51"/>
  <c r="Y2591" i="56" l="1"/>
  <c r="AA2592" i="56"/>
  <c r="W2592" i="56"/>
  <c r="X2592" i="56"/>
  <c r="T2594" i="56"/>
  <c r="U2593" i="56"/>
  <c r="Y2585" i="51"/>
  <c r="U2587" i="51"/>
  <c r="T2588" i="51"/>
  <c r="W2586" i="51"/>
  <c r="AA2586" i="51"/>
  <c r="X2586" i="51"/>
  <c r="T2595" i="56" l="1"/>
  <c r="U2594" i="56"/>
  <c r="Y2592" i="56"/>
  <c r="AA2593" i="56"/>
  <c r="W2593" i="56"/>
  <c r="X2593" i="56"/>
  <c r="Y2586" i="51"/>
  <c r="T2589" i="51"/>
  <c r="U2588" i="51"/>
  <c r="AA2587" i="51"/>
  <c r="W2587" i="51"/>
  <c r="X2587" i="51"/>
  <c r="Y2593" i="56" l="1"/>
  <c r="AA2594" i="56"/>
  <c r="X2594" i="56"/>
  <c r="W2594" i="56"/>
  <c r="T2596" i="56"/>
  <c r="U2595" i="56"/>
  <c r="Y2587" i="51"/>
  <c r="AA2588" i="51"/>
  <c r="X2588" i="51"/>
  <c r="W2588" i="51"/>
  <c r="T2590" i="51"/>
  <c r="U2589" i="51"/>
  <c r="Y2594" i="56" l="1"/>
  <c r="T2597" i="56"/>
  <c r="U2596" i="56"/>
  <c r="AA2595" i="56"/>
  <c r="X2595" i="56"/>
  <c r="W2595" i="56"/>
  <c r="Y2588" i="51"/>
  <c r="AA2589" i="51"/>
  <c r="W2589" i="51"/>
  <c r="X2589" i="51"/>
  <c r="T2591" i="51"/>
  <c r="U2590" i="51"/>
  <c r="Y2595" i="56" l="1"/>
  <c r="AA2596" i="56"/>
  <c r="X2596" i="56"/>
  <c r="W2596" i="56"/>
  <c r="T2598" i="56"/>
  <c r="U2597" i="56"/>
  <c r="Y2589" i="51"/>
  <c r="AA2590" i="51"/>
  <c r="W2590" i="51"/>
  <c r="X2590" i="51"/>
  <c r="U2591" i="51"/>
  <c r="T2592" i="51"/>
  <c r="Y2596" i="56" l="1"/>
  <c r="T2599" i="56"/>
  <c r="U2598" i="56"/>
  <c r="AA2597" i="56"/>
  <c r="W2597" i="56"/>
  <c r="X2597" i="56"/>
  <c r="Y2590" i="51"/>
  <c r="T2593" i="51"/>
  <c r="U2592" i="51"/>
  <c r="AA2591" i="51"/>
  <c r="W2591" i="51"/>
  <c r="X2591" i="51"/>
  <c r="T2600" i="56" l="1"/>
  <c r="U2599" i="56"/>
  <c r="Y2597" i="56"/>
  <c r="AA2598" i="56"/>
  <c r="X2598" i="56"/>
  <c r="W2598" i="56"/>
  <c r="Y2591" i="51"/>
  <c r="T2594" i="51"/>
  <c r="U2593" i="51"/>
  <c r="AA2592" i="51"/>
  <c r="W2592" i="51"/>
  <c r="X2592" i="51"/>
  <c r="T2601" i="56" l="1"/>
  <c r="U2600" i="56"/>
  <c r="Y2598" i="56"/>
  <c r="AA2599" i="56"/>
  <c r="W2599" i="56"/>
  <c r="X2599" i="56"/>
  <c r="AA2593" i="51"/>
  <c r="X2593" i="51"/>
  <c r="W2593" i="51"/>
  <c r="Y2592" i="51"/>
  <c r="T2595" i="51"/>
  <c r="U2594" i="51"/>
  <c r="Y2599" i="56" l="1"/>
  <c r="AA2600" i="56"/>
  <c r="X2600" i="56"/>
  <c r="W2600" i="56"/>
  <c r="T2602" i="56"/>
  <c r="U2601" i="56"/>
  <c r="Y2593" i="51"/>
  <c r="X2594" i="51"/>
  <c r="AA2594" i="51"/>
  <c r="W2594" i="51"/>
  <c r="U2595" i="51"/>
  <c r="T2596" i="51"/>
  <c r="Y2600" i="56" l="1"/>
  <c r="AA2601" i="56"/>
  <c r="W2601" i="56"/>
  <c r="X2601" i="56"/>
  <c r="T2603" i="56"/>
  <c r="U2602" i="56"/>
  <c r="Y2594" i="51"/>
  <c r="T2597" i="51"/>
  <c r="U2596" i="51"/>
  <c r="W2595" i="51"/>
  <c r="X2595" i="51"/>
  <c r="AA2595" i="51"/>
  <c r="Y2601" i="56" l="1"/>
  <c r="T2604" i="56"/>
  <c r="U2603" i="56"/>
  <c r="AA2602" i="56"/>
  <c r="W2602" i="56"/>
  <c r="X2602" i="56"/>
  <c r="Y2595" i="51"/>
  <c r="AA2596" i="51"/>
  <c r="X2596" i="51"/>
  <c r="W2596" i="51"/>
  <c r="T2598" i="51"/>
  <c r="U2597" i="51"/>
  <c r="Y2602" i="56" l="1"/>
  <c r="AA2603" i="56"/>
  <c r="W2603" i="56"/>
  <c r="X2603" i="56"/>
  <c r="T2605" i="56"/>
  <c r="U2604" i="56"/>
  <c r="Y2596" i="51"/>
  <c r="AA2597" i="51"/>
  <c r="W2597" i="51"/>
  <c r="X2597" i="51"/>
  <c r="T2599" i="51"/>
  <c r="U2598" i="51"/>
  <c r="AA2604" i="56" l="1"/>
  <c r="W2604" i="56"/>
  <c r="X2604" i="56"/>
  <c r="T2606" i="56"/>
  <c r="U2605" i="56"/>
  <c r="Y2603" i="56"/>
  <c r="Y2597" i="51"/>
  <c r="AA2598" i="51"/>
  <c r="W2598" i="51"/>
  <c r="X2598" i="51"/>
  <c r="U2599" i="51"/>
  <c r="T2600" i="51"/>
  <c r="AA2605" i="56" l="1"/>
  <c r="W2605" i="56"/>
  <c r="X2605" i="56"/>
  <c r="T2607" i="56"/>
  <c r="U2606" i="56"/>
  <c r="Y2604" i="56"/>
  <c r="U2600" i="51"/>
  <c r="T2601" i="51"/>
  <c r="X2599" i="51"/>
  <c r="AA2599" i="51"/>
  <c r="W2599" i="51"/>
  <c r="Y2598" i="51"/>
  <c r="Y2605" i="56" l="1"/>
  <c r="T2608" i="56"/>
  <c r="U2607" i="56"/>
  <c r="AA2606" i="56"/>
  <c r="W2606" i="56"/>
  <c r="X2606" i="56"/>
  <c r="Y2599" i="51"/>
  <c r="T2602" i="51"/>
  <c r="U2601" i="51"/>
  <c r="X2600" i="51"/>
  <c r="AA2600" i="51"/>
  <c r="W2600" i="51"/>
  <c r="Y2606" i="56" l="1"/>
  <c r="T2609" i="56"/>
  <c r="U2608" i="56"/>
  <c r="AA2607" i="56"/>
  <c r="X2607" i="56"/>
  <c r="W2607" i="56"/>
  <c r="Y2600" i="51"/>
  <c r="AA2601" i="51"/>
  <c r="X2601" i="51"/>
  <c r="W2601" i="51"/>
  <c r="T2603" i="51"/>
  <c r="U2602" i="51"/>
  <c r="Y2607" i="56" l="1"/>
  <c r="AA2608" i="56"/>
  <c r="W2608" i="56"/>
  <c r="X2608" i="56"/>
  <c r="T2610" i="56"/>
  <c r="U2609" i="56"/>
  <c r="Y2601" i="51"/>
  <c r="AA2602" i="51"/>
  <c r="X2602" i="51"/>
  <c r="W2602" i="51"/>
  <c r="T2604" i="51"/>
  <c r="U2603" i="51"/>
  <c r="Y2608" i="56" l="1"/>
  <c r="T2611" i="56"/>
  <c r="U2610" i="56"/>
  <c r="AA2609" i="56"/>
  <c r="W2609" i="56"/>
  <c r="X2609" i="56"/>
  <c r="Y2602" i="51"/>
  <c r="U2604" i="51"/>
  <c r="T2605" i="51"/>
  <c r="AA2603" i="51"/>
  <c r="W2603" i="51"/>
  <c r="X2603" i="51"/>
  <c r="Y2609" i="56" l="1"/>
  <c r="AA2610" i="56"/>
  <c r="X2610" i="56"/>
  <c r="W2610" i="56"/>
  <c r="T2612" i="56"/>
  <c r="U2611" i="56"/>
  <c r="Y2603" i="51"/>
  <c r="U2605" i="51"/>
  <c r="T2606" i="51"/>
  <c r="AA2604" i="51"/>
  <c r="W2604" i="51"/>
  <c r="X2604" i="51"/>
  <c r="Y2610" i="56" l="1"/>
  <c r="AA2611" i="56"/>
  <c r="X2611" i="56"/>
  <c r="W2611" i="56"/>
  <c r="T2613" i="56"/>
  <c r="U2612" i="56"/>
  <c r="Y2604" i="51"/>
  <c r="U2606" i="51"/>
  <c r="T2607" i="51"/>
  <c r="AA2605" i="51"/>
  <c r="W2605" i="51"/>
  <c r="X2605" i="51"/>
  <c r="Y2611" i="56" l="1"/>
  <c r="T2614" i="56"/>
  <c r="U2613" i="56"/>
  <c r="AA2612" i="56"/>
  <c r="X2612" i="56"/>
  <c r="W2612" i="56"/>
  <c r="Y2605" i="51"/>
  <c r="T2608" i="51"/>
  <c r="U2607" i="51"/>
  <c r="AA2606" i="51"/>
  <c r="W2606" i="51"/>
  <c r="X2606" i="51"/>
  <c r="Y2612" i="56" l="1"/>
  <c r="T2615" i="56"/>
  <c r="U2614" i="56"/>
  <c r="AA2613" i="56"/>
  <c r="W2613" i="56"/>
  <c r="X2613" i="56"/>
  <c r="Y2606" i="51"/>
  <c r="X2607" i="51"/>
  <c r="AA2607" i="51"/>
  <c r="W2607" i="51"/>
  <c r="U2608" i="51"/>
  <c r="T2609" i="51"/>
  <c r="Y2613" i="56" l="1"/>
  <c r="AA2614" i="56"/>
  <c r="W2614" i="56"/>
  <c r="X2614" i="56"/>
  <c r="T2616" i="56"/>
  <c r="U2615" i="56"/>
  <c r="Y2607" i="51"/>
  <c r="AA2608" i="51"/>
  <c r="X2608" i="51"/>
  <c r="W2608" i="51"/>
  <c r="T2610" i="51"/>
  <c r="U2609" i="51"/>
  <c r="T2617" i="56" l="1"/>
  <c r="U2616" i="56"/>
  <c r="Y2614" i="56"/>
  <c r="AA2615" i="56"/>
  <c r="X2615" i="56"/>
  <c r="W2615" i="56"/>
  <c r="Y2608" i="51"/>
  <c r="AA2609" i="51"/>
  <c r="W2609" i="51"/>
  <c r="X2609" i="51"/>
  <c r="T2611" i="51"/>
  <c r="U2610" i="51"/>
  <c r="T2618" i="56" l="1"/>
  <c r="U2617" i="56"/>
  <c r="Y2615" i="56"/>
  <c r="AA2616" i="56"/>
  <c r="X2616" i="56"/>
  <c r="W2616" i="56"/>
  <c r="Y2609" i="51"/>
  <c r="AA2610" i="51"/>
  <c r="W2610" i="51"/>
  <c r="X2610" i="51"/>
  <c r="U2611" i="51"/>
  <c r="T2612" i="51"/>
  <c r="Y2616" i="56" l="1"/>
  <c r="AA2617" i="56"/>
  <c r="W2617" i="56"/>
  <c r="X2617" i="56"/>
  <c r="T2619" i="56"/>
  <c r="U2618" i="56"/>
  <c r="Y2610" i="51"/>
  <c r="W2611" i="51"/>
  <c r="AA2611" i="51"/>
  <c r="X2611" i="51"/>
  <c r="U2612" i="51"/>
  <c r="T2613" i="51"/>
  <c r="Y2617" i="56" l="1"/>
  <c r="AA2618" i="56"/>
  <c r="X2618" i="56"/>
  <c r="W2618" i="56"/>
  <c r="T2620" i="56"/>
  <c r="U2619" i="56"/>
  <c r="Y2611" i="51"/>
  <c r="T2614" i="51"/>
  <c r="U2613" i="51"/>
  <c r="AA2612" i="51"/>
  <c r="W2612" i="51"/>
  <c r="X2612" i="51"/>
  <c r="Y2618" i="56" l="1"/>
  <c r="T2621" i="56"/>
  <c r="U2620" i="56"/>
  <c r="AA2619" i="56"/>
  <c r="W2619" i="56"/>
  <c r="X2619" i="56"/>
  <c r="Y2612" i="51"/>
  <c r="U2614" i="51"/>
  <c r="T2615" i="51"/>
  <c r="AA2613" i="51"/>
  <c r="W2613" i="51"/>
  <c r="X2613" i="51"/>
  <c r="Y2619" i="56" l="1"/>
  <c r="T2622" i="56"/>
  <c r="U2621" i="56"/>
  <c r="AA2620" i="56"/>
  <c r="W2620" i="56"/>
  <c r="X2620" i="56"/>
  <c r="Y2613" i="51"/>
  <c r="T2616" i="51"/>
  <c r="U2615" i="51"/>
  <c r="W2614" i="51"/>
  <c r="AA2614" i="51"/>
  <c r="X2614" i="51"/>
  <c r="Y2620" i="56" l="1"/>
  <c r="AA2621" i="56"/>
  <c r="W2621" i="56"/>
  <c r="X2621" i="56"/>
  <c r="T2623" i="56"/>
  <c r="U2622" i="56"/>
  <c r="Y2614" i="51"/>
  <c r="X2615" i="51"/>
  <c r="W2615" i="51"/>
  <c r="AA2615" i="51"/>
  <c r="T2617" i="51"/>
  <c r="U2616" i="51"/>
  <c r="AA2622" i="56" l="1"/>
  <c r="W2622" i="56"/>
  <c r="X2622" i="56"/>
  <c r="T2624" i="56"/>
  <c r="U2623" i="56"/>
  <c r="Y2621" i="56"/>
  <c r="Y2615" i="51"/>
  <c r="W2616" i="51"/>
  <c r="AA2616" i="51"/>
  <c r="X2616" i="51"/>
  <c r="U2617" i="51"/>
  <c r="T2618" i="51"/>
  <c r="T2625" i="56" l="1"/>
  <c r="U2624" i="56"/>
  <c r="Y2622" i="56"/>
  <c r="AA2623" i="56"/>
  <c r="X2623" i="56"/>
  <c r="W2623" i="56"/>
  <c r="Y2616" i="51"/>
  <c r="U2618" i="51"/>
  <c r="T2619" i="51"/>
  <c r="X2617" i="51"/>
  <c r="W2617" i="51"/>
  <c r="AA2617" i="51"/>
  <c r="Y2623" i="56" l="1"/>
  <c r="AA2624" i="56"/>
  <c r="X2624" i="56"/>
  <c r="W2624" i="56"/>
  <c r="T2626" i="56"/>
  <c r="U2625" i="56"/>
  <c r="Y2617" i="51"/>
  <c r="U2619" i="51"/>
  <c r="T2620" i="51"/>
  <c r="AA2618" i="51"/>
  <c r="X2618" i="51"/>
  <c r="W2618" i="51"/>
  <c r="Y2624" i="56" l="1"/>
  <c r="T2627" i="56"/>
  <c r="U2626" i="56"/>
  <c r="AA2625" i="56"/>
  <c r="W2625" i="56"/>
  <c r="X2625" i="56"/>
  <c r="Y2618" i="51"/>
  <c r="U2620" i="51"/>
  <c r="T2621" i="51"/>
  <c r="X2619" i="51"/>
  <c r="AA2619" i="51"/>
  <c r="W2619" i="51"/>
  <c r="Y2625" i="56" l="1"/>
  <c r="T2628" i="56"/>
  <c r="U2627" i="56"/>
  <c r="AA2626" i="56"/>
  <c r="W2626" i="56"/>
  <c r="X2626" i="56"/>
  <c r="Y2619" i="51"/>
  <c r="T2622" i="51"/>
  <c r="U2621" i="51"/>
  <c r="X2620" i="51"/>
  <c r="AA2620" i="51"/>
  <c r="W2620" i="51"/>
  <c r="Y2626" i="56" l="1"/>
  <c r="AA2627" i="56"/>
  <c r="X2627" i="56"/>
  <c r="W2627" i="56"/>
  <c r="T2629" i="56"/>
  <c r="U2628" i="56"/>
  <c r="Y2620" i="51"/>
  <c r="W2621" i="51"/>
  <c r="X2621" i="51"/>
  <c r="AA2621" i="51"/>
  <c r="T2623" i="51"/>
  <c r="U2622" i="51"/>
  <c r="Y2627" i="56" l="1"/>
  <c r="AA2628" i="56"/>
  <c r="X2628" i="56"/>
  <c r="W2628" i="56"/>
  <c r="T2630" i="56"/>
  <c r="U2629" i="56"/>
  <c r="Y2621" i="51"/>
  <c r="AA2622" i="51"/>
  <c r="W2622" i="51"/>
  <c r="X2622" i="51"/>
  <c r="U2623" i="51"/>
  <c r="T2624" i="51"/>
  <c r="Y2628" i="56" l="1"/>
  <c r="T2631" i="56"/>
  <c r="U2630" i="56"/>
  <c r="AA2629" i="56"/>
  <c r="W2629" i="56"/>
  <c r="X2629" i="56"/>
  <c r="Y2622" i="51"/>
  <c r="T2625" i="51"/>
  <c r="U2624" i="51"/>
  <c r="AA2623" i="51"/>
  <c r="X2623" i="51"/>
  <c r="W2623" i="51"/>
  <c r="Y2629" i="56" l="1"/>
  <c r="T2632" i="56"/>
  <c r="U2631" i="56"/>
  <c r="AA2630" i="56"/>
  <c r="W2630" i="56"/>
  <c r="X2630" i="56"/>
  <c r="Y2623" i="51"/>
  <c r="U2625" i="51"/>
  <c r="T2626" i="51"/>
  <c r="X2624" i="51"/>
  <c r="W2624" i="51"/>
  <c r="AA2624" i="51"/>
  <c r="Y2630" i="56" l="1"/>
  <c r="AA2631" i="56"/>
  <c r="X2631" i="56"/>
  <c r="W2631" i="56"/>
  <c r="T2633" i="56"/>
  <c r="U2632" i="56"/>
  <c r="Y2624" i="51"/>
  <c r="T2627" i="51"/>
  <c r="U2626" i="51"/>
  <c r="AA2625" i="51"/>
  <c r="W2625" i="51"/>
  <c r="X2625" i="51"/>
  <c r="Y2631" i="56" l="1"/>
  <c r="T2634" i="56"/>
  <c r="U2633" i="56"/>
  <c r="AA2632" i="56"/>
  <c r="X2632" i="56"/>
  <c r="W2632" i="56"/>
  <c r="W2626" i="51"/>
  <c r="AA2626" i="51"/>
  <c r="X2626" i="51"/>
  <c r="U2627" i="51"/>
  <c r="T2628" i="51"/>
  <c r="Y2625" i="51"/>
  <c r="Y2632" i="56" l="1"/>
  <c r="T2635" i="56"/>
  <c r="U2634" i="56"/>
  <c r="AA2633" i="56"/>
  <c r="W2633" i="56"/>
  <c r="X2633" i="56"/>
  <c r="Y2626" i="51"/>
  <c r="T2629" i="51"/>
  <c r="U2628" i="51"/>
  <c r="X2627" i="51"/>
  <c r="W2627" i="51"/>
  <c r="AA2627" i="51"/>
  <c r="Y2633" i="56" l="1"/>
  <c r="AA2634" i="56"/>
  <c r="X2634" i="56"/>
  <c r="W2634" i="56"/>
  <c r="T2636" i="56"/>
  <c r="U2635" i="56"/>
  <c r="Y2627" i="51"/>
  <c r="AA2628" i="51"/>
  <c r="X2628" i="51"/>
  <c r="W2628" i="51"/>
  <c r="T2630" i="51"/>
  <c r="U2629" i="51"/>
  <c r="Y2634" i="56" l="1"/>
  <c r="T2637" i="56"/>
  <c r="U2636" i="56"/>
  <c r="AA2635" i="56"/>
  <c r="W2635" i="56"/>
  <c r="X2635" i="56"/>
  <c r="Y2628" i="51"/>
  <c r="W2629" i="51"/>
  <c r="X2629" i="51"/>
  <c r="AA2629" i="51"/>
  <c r="T2631" i="51"/>
  <c r="U2630" i="51"/>
  <c r="Y2635" i="56" l="1"/>
  <c r="T2638" i="56"/>
  <c r="U2637" i="56"/>
  <c r="AA2636" i="56"/>
  <c r="X2636" i="56"/>
  <c r="W2636" i="56"/>
  <c r="Y2629" i="51"/>
  <c r="X2630" i="51"/>
  <c r="W2630" i="51"/>
  <c r="AA2630" i="51"/>
  <c r="U2631" i="51"/>
  <c r="T2632" i="51"/>
  <c r="Y2636" i="56" l="1"/>
  <c r="AA2637" i="56"/>
  <c r="W2637" i="56"/>
  <c r="X2637" i="56"/>
  <c r="T2639" i="56"/>
  <c r="U2638" i="56"/>
  <c r="Y2630" i="51"/>
  <c r="AA2631" i="51"/>
  <c r="W2631" i="51"/>
  <c r="X2631" i="51"/>
  <c r="U2632" i="51"/>
  <c r="T2633" i="51"/>
  <c r="Y2637" i="56" l="1"/>
  <c r="T2640" i="56"/>
  <c r="U2639" i="56"/>
  <c r="AA2638" i="56"/>
  <c r="X2638" i="56"/>
  <c r="W2638" i="56"/>
  <c r="Y2631" i="51"/>
  <c r="T2634" i="51"/>
  <c r="U2633" i="51"/>
  <c r="X2632" i="51"/>
  <c r="AA2632" i="51"/>
  <c r="W2632" i="51"/>
  <c r="Y2638" i="56" l="1"/>
  <c r="AA2639" i="56"/>
  <c r="W2639" i="56"/>
  <c r="X2639" i="56"/>
  <c r="T2641" i="56"/>
  <c r="U2640" i="56"/>
  <c r="Y2632" i="51"/>
  <c r="W2633" i="51"/>
  <c r="AA2633" i="51"/>
  <c r="X2633" i="51"/>
  <c r="T2635" i="51"/>
  <c r="U2634" i="51"/>
  <c r="Y2639" i="56" l="1"/>
  <c r="T2642" i="56"/>
  <c r="U2641" i="56"/>
  <c r="AA2640" i="56"/>
  <c r="X2640" i="56"/>
  <c r="W2640" i="56"/>
  <c r="Y2633" i="51"/>
  <c r="U2635" i="51"/>
  <c r="T2636" i="51"/>
  <c r="W2634" i="51"/>
  <c r="AA2634" i="51"/>
  <c r="X2634" i="51"/>
  <c r="Y2640" i="56" l="1"/>
  <c r="AA2641" i="56"/>
  <c r="W2641" i="56"/>
  <c r="X2641" i="56"/>
  <c r="T2643" i="56"/>
  <c r="U2642" i="56"/>
  <c r="Y2634" i="51"/>
  <c r="T2637" i="51"/>
  <c r="U2636" i="51"/>
  <c r="AA2635" i="51"/>
  <c r="W2635" i="51"/>
  <c r="X2635" i="51"/>
  <c r="Y2641" i="56" l="1"/>
  <c r="T2644" i="56"/>
  <c r="U2643" i="56"/>
  <c r="AA2642" i="56"/>
  <c r="W2642" i="56"/>
  <c r="X2642" i="56"/>
  <c r="Y2635" i="51"/>
  <c r="AA2636" i="51"/>
  <c r="W2636" i="51"/>
  <c r="X2636" i="51"/>
  <c r="T2638" i="51"/>
  <c r="U2637" i="51"/>
  <c r="Y2642" i="56" l="1"/>
  <c r="AA2643" i="56"/>
  <c r="W2643" i="56"/>
  <c r="X2643" i="56"/>
  <c r="T2645" i="56"/>
  <c r="U2644" i="56"/>
  <c r="Y2636" i="51"/>
  <c r="T2639" i="51"/>
  <c r="U2638" i="51"/>
  <c r="W2637" i="51"/>
  <c r="X2637" i="51"/>
  <c r="AA2637" i="51"/>
  <c r="AA2644" i="56" l="1"/>
  <c r="W2644" i="56"/>
  <c r="X2644" i="56"/>
  <c r="T2646" i="56"/>
  <c r="U2645" i="56"/>
  <c r="Y2643" i="56"/>
  <c r="Y2637" i="51"/>
  <c r="W2638" i="51"/>
  <c r="X2638" i="51"/>
  <c r="AA2638" i="51"/>
  <c r="U2639" i="51"/>
  <c r="T2640" i="51"/>
  <c r="T2647" i="56" l="1"/>
  <c r="U2646" i="56"/>
  <c r="Y2644" i="56"/>
  <c r="AA2645" i="56"/>
  <c r="X2645" i="56"/>
  <c r="W2645" i="56"/>
  <c r="Y2638" i="51"/>
  <c r="U2640" i="51"/>
  <c r="T2641" i="51"/>
  <c r="AA2639" i="51"/>
  <c r="X2639" i="51"/>
  <c r="W2639" i="51"/>
  <c r="Y2645" i="56" l="1"/>
  <c r="AA2646" i="56"/>
  <c r="W2646" i="56"/>
  <c r="X2646" i="56"/>
  <c r="T2648" i="56"/>
  <c r="U2647" i="56"/>
  <c r="Y2639" i="51"/>
  <c r="AA2640" i="51"/>
  <c r="W2640" i="51"/>
  <c r="X2640" i="51"/>
  <c r="T2642" i="51"/>
  <c r="U2641" i="51"/>
  <c r="AA2647" i="56" l="1"/>
  <c r="X2647" i="56"/>
  <c r="W2647" i="56"/>
  <c r="T2649" i="56"/>
  <c r="U2648" i="56"/>
  <c r="Y2646" i="56"/>
  <c r="Y2640" i="51"/>
  <c r="AA2641" i="51"/>
  <c r="W2641" i="51"/>
  <c r="X2641" i="51"/>
  <c r="T2643" i="51"/>
  <c r="U2642" i="51"/>
  <c r="Y2647" i="56" l="1"/>
  <c r="T2650" i="56"/>
  <c r="U2649" i="56"/>
  <c r="AA2648" i="56"/>
  <c r="X2648" i="56"/>
  <c r="W2648" i="56"/>
  <c r="Y2641" i="51"/>
  <c r="X2642" i="51"/>
  <c r="AA2642" i="51"/>
  <c r="W2642" i="51"/>
  <c r="U2643" i="51"/>
  <c r="T2644" i="51"/>
  <c r="Y2648" i="56" l="1"/>
  <c r="AA2649" i="56"/>
  <c r="X2649" i="56"/>
  <c r="W2649" i="56"/>
  <c r="T2651" i="56"/>
  <c r="U2650" i="56"/>
  <c r="Y2642" i="51"/>
  <c r="T2645" i="51"/>
  <c r="U2644" i="51"/>
  <c r="X2643" i="51"/>
  <c r="W2643" i="51"/>
  <c r="AA2643" i="51"/>
  <c r="Y2649" i="56" l="1"/>
  <c r="T2652" i="56"/>
  <c r="U2651" i="56"/>
  <c r="AA2650" i="56"/>
  <c r="W2650" i="56"/>
  <c r="X2650" i="56"/>
  <c r="Y2643" i="51"/>
  <c r="W2644" i="51"/>
  <c r="X2644" i="51"/>
  <c r="AA2644" i="51"/>
  <c r="T2646" i="51"/>
  <c r="U2645" i="51"/>
  <c r="Y2650" i="56" l="1"/>
  <c r="T2653" i="56"/>
  <c r="U2652" i="56"/>
  <c r="AA2651" i="56"/>
  <c r="W2651" i="56"/>
  <c r="X2651" i="56"/>
  <c r="Y2644" i="51"/>
  <c r="T2647" i="51"/>
  <c r="U2646" i="51"/>
  <c r="AA2645" i="51"/>
  <c r="X2645" i="51"/>
  <c r="W2645" i="51"/>
  <c r="Y2651" i="56" l="1"/>
  <c r="AA2652" i="56"/>
  <c r="X2652" i="56"/>
  <c r="W2652" i="56"/>
  <c r="T2654" i="56"/>
  <c r="U2653" i="56"/>
  <c r="Y2645" i="51"/>
  <c r="AA2646" i="51"/>
  <c r="W2646" i="51"/>
  <c r="X2646" i="51"/>
  <c r="U2647" i="51"/>
  <c r="T2648" i="51"/>
  <c r="Y2652" i="56" l="1"/>
  <c r="AA2653" i="56"/>
  <c r="W2653" i="56"/>
  <c r="X2653" i="56"/>
  <c r="T2655" i="56"/>
  <c r="U2654" i="56"/>
  <c r="Y2646" i="51"/>
  <c r="U2648" i="51"/>
  <c r="T2649" i="51"/>
  <c r="AA2647" i="51"/>
  <c r="X2647" i="51"/>
  <c r="W2647" i="51"/>
  <c r="T2656" i="56" l="1"/>
  <c r="U2655" i="56"/>
  <c r="Y2653" i="56"/>
  <c r="AA2654" i="56"/>
  <c r="X2654" i="56"/>
  <c r="W2654" i="56"/>
  <c r="Y2647" i="51"/>
  <c r="AA2648" i="51"/>
  <c r="W2648" i="51"/>
  <c r="X2648" i="51"/>
  <c r="T2650" i="51"/>
  <c r="U2649" i="51"/>
  <c r="T2657" i="56" l="1"/>
  <c r="U2656" i="56"/>
  <c r="Y2654" i="56"/>
  <c r="AA2655" i="56"/>
  <c r="X2655" i="56"/>
  <c r="W2655" i="56"/>
  <c r="Y2648" i="51"/>
  <c r="AA2649" i="51"/>
  <c r="X2649" i="51"/>
  <c r="W2649" i="51"/>
  <c r="T2651" i="51"/>
  <c r="U2650" i="51"/>
  <c r="T2658" i="56" l="1"/>
  <c r="U2657" i="56"/>
  <c r="Y2655" i="56"/>
  <c r="AA2656" i="56"/>
  <c r="W2656" i="56"/>
  <c r="X2656" i="56"/>
  <c r="Y2649" i="51"/>
  <c r="X2650" i="51"/>
  <c r="W2650" i="51"/>
  <c r="AA2650" i="51"/>
  <c r="U2651" i="51"/>
  <c r="T2652" i="51"/>
  <c r="Y2656" i="56" l="1"/>
  <c r="AA2657" i="56"/>
  <c r="W2657" i="56"/>
  <c r="X2657" i="56"/>
  <c r="T2659" i="56"/>
  <c r="U2658" i="56"/>
  <c r="Y2650" i="51"/>
  <c r="AA2651" i="51"/>
  <c r="W2651" i="51"/>
  <c r="X2651" i="51"/>
  <c r="U2652" i="51"/>
  <c r="T2653" i="51"/>
  <c r="T2660" i="56" l="1"/>
  <c r="U2659" i="56"/>
  <c r="Y2657" i="56"/>
  <c r="AA2658" i="56"/>
  <c r="W2658" i="56"/>
  <c r="X2658" i="56"/>
  <c r="Y2651" i="51"/>
  <c r="T2654" i="51"/>
  <c r="U2653" i="51"/>
  <c r="AA2652" i="51"/>
  <c r="X2652" i="51"/>
  <c r="W2652" i="51"/>
  <c r="Y2658" i="56" l="1"/>
  <c r="AA2659" i="56"/>
  <c r="W2659" i="56"/>
  <c r="X2659" i="56"/>
  <c r="T2661" i="56"/>
  <c r="U2660" i="56"/>
  <c r="Y2652" i="51"/>
  <c r="AA2653" i="51"/>
  <c r="W2653" i="51"/>
  <c r="X2653" i="51"/>
  <c r="U2654" i="51"/>
  <c r="T2655" i="51"/>
  <c r="T2662" i="56" l="1"/>
  <c r="U2661" i="56"/>
  <c r="Y2659" i="56"/>
  <c r="AA2660" i="56"/>
  <c r="X2660" i="56"/>
  <c r="W2660" i="56"/>
  <c r="Y2653" i="51"/>
  <c r="AA2654" i="51"/>
  <c r="W2654" i="51"/>
  <c r="X2654" i="51"/>
  <c r="U2655" i="51"/>
  <c r="T2656" i="51"/>
  <c r="Y2660" i="56" l="1"/>
  <c r="AA2661" i="56"/>
  <c r="X2661" i="56"/>
  <c r="W2661" i="56"/>
  <c r="T2663" i="56"/>
  <c r="U2662" i="56"/>
  <c r="Y2654" i="51"/>
  <c r="U2656" i="51"/>
  <c r="T2657" i="51"/>
  <c r="X2655" i="51"/>
  <c r="AA2655" i="51"/>
  <c r="W2655" i="51"/>
  <c r="Y2661" i="56" l="1"/>
  <c r="AA2662" i="56"/>
  <c r="W2662" i="56"/>
  <c r="X2662" i="56"/>
  <c r="T2664" i="56"/>
  <c r="U2663" i="56"/>
  <c r="Y2655" i="51"/>
  <c r="T2658" i="51"/>
  <c r="U2657" i="51"/>
  <c r="AA2656" i="51"/>
  <c r="W2656" i="51"/>
  <c r="X2656" i="51"/>
  <c r="Y2662" i="56" l="1"/>
  <c r="T2665" i="56"/>
  <c r="U2664" i="56"/>
  <c r="AA2663" i="56"/>
  <c r="W2663" i="56"/>
  <c r="X2663" i="56"/>
  <c r="Y2656" i="51"/>
  <c r="AA2657" i="51"/>
  <c r="X2657" i="51"/>
  <c r="W2657" i="51"/>
  <c r="T2659" i="51"/>
  <c r="U2658" i="51"/>
  <c r="Y2663" i="56" l="1"/>
  <c r="AA2664" i="56"/>
  <c r="W2664" i="56"/>
  <c r="X2664" i="56"/>
  <c r="T2666" i="56"/>
  <c r="U2665" i="56"/>
  <c r="Y2657" i="51"/>
  <c r="AA2658" i="51"/>
  <c r="W2658" i="51"/>
  <c r="X2658" i="51"/>
  <c r="U2659" i="51"/>
  <c r="T2660" i="51"/>
  <c r="Y2664" i="56" l="1"/>
  <c r="T2667" i="56"/>
  <c r="U2666" i="56"/>
  <c r="AA2665" i="56"/>
  <c r="X2665" i="56"/>
  <c r="W2665" i="56"/>
  <c r="Y2658" i="51"/>
  <c r="AA2659" i="51"/>
  <c r="W2659" i="51"/>
  <c r="X2659" i="51"/>
  <c r="U2660" i="51"/>
  <c r="T2661" i="51"/>
  <c r="Y2665" i="56" l="1"/>
  <c r="AA2666" i="56"/>
  <c r="W2666" i="56"/>
  <c r="X2666" i="56"/>
  <c r="T2668" i="56"/>
  <c r="U2667" i="56"/>
  <c r="Y2659" i="51"/>
  <c r="T2662" i="51"/>
  <c r="U2661" i="51"/>
  <c r="X2660" i="51"/>
  <c r="AA2660" i="51"/>
  <c r="W2660" i="51"/>
  <c r="Y2666" i="56" l="1"/>
  <c r="T2669" i="56"/>
  <c r="U2668" i="56"/>
  <c r="AA2667" i="56"/>
  <c r="W2667" i="56"/>
  <c r="X2667" i="56"/>
  <c r="Y2660" i="51"/>
  <c r="AA2661" i="51"/>
  <c r="W2661" i="51"/>
  <c r="X2661" i="51"/>
  <c r="T2663" i="51"/>
  <c r="U2662" i="51"/>
  <c r="Y2667" i="56" l="1"/>
  <c r="AA2668" i="56"/>
  <c r="W2668" i="56"/>
  <c r="X2668" i="56"/>
  <c r="T2670" i="56"/>
  <c r="U2669" i="56"/>
  <c r="Y2661" i="51"/>
  <c r="U2663" i="51"/>
  <c r="T2664" i="51"/>
  <c r="X2662" i="51"/>
  <c r="AA2662" i="51"/>
  <c r="W2662" i="51"/>
  <c r="T2671" i="56" l="1"/>
  <c r="U2670" i="56"/>
  <c r="Y2668" i="56"/>
  <c r="AA2669" i="56"/>
  <c r="W2669" i="56"/>
  <c r="X2669" i="56"/>
  <c r="Y2662" i="51"/>
  <c r="U2664" i="51"/>
  <c r="T2665" i="51"/>
  <c r="AA2663" i="51"/>
  <c r="X2663" i="51"/>
  <c r="W2663" i="51"/>
  <c r="Y2669" i="56" l="1"/>
  <c r="T2672" i="56"/>
  <c r="U2671" i="56"/>
  <c r="AA2670" i="56"/>
  <c r="X2670" i="56"/>
  <c r="W2670" i="56"/>
  <c r="U2665" i="51"/>
  <c r="T2666" i="51"/>
  <c r="Y2663" i="51"/>
  <c r="AA2664" i="51"/>
  <c r="W2664" i="51"/>
  <c r="X2664" i="51"/>
  <c r="Y2670" i="56" l="1"/>
  <c r="AA2671" i="56"/>
  <c r="X2671" i="56"/>
  <c r="W2671" i="56"/>
  <c r="T2673" i="56"/>
  <c r="U2672" i="56"/>
  <c r="Y2664" i="51"/>
  <c r="T2667" i="51"/>
  <c r="U2666" i="51"/>
  <c r="AA2665" i="51"/>
  <c r="X2665" i="51"/>
  <c r="W2665" i="51"/>
  <c r="Y2671" i="56" l="1"/>
  <c r="T2674" i="56"/>
  <c r="U2673" i="56"/>
  <c r="AA2672" i="56"/>
  <c r="W2672" i="56"/>
  <c r="X2672" i="56"/>
  <c r="Y2665" i="51"/>
  <c r="X2666" i="51"/>
  <c r="W2666" i="51"/>
  <c r="AA2666" i="51"/>
  <c r="U2667" i="51"/>
  <c r="T2668" i="51"/>
  <c r="Y2672" i="56" l="1"/>
  <c r="T2675" i="56"/>
  <c r="U2674" i="56"/>
  <c r="AA2673" i="56"/>
  <c r="W2673" i="56"/>
  <c r="X2673" i="56"/>
  <c r="Y2666" i="51"/>
  <c r="W2667" i="51"/>
  <c r="X2667" i="51"/>
  <c r="AA2667" i="51"/>
  <c r="T2669" i="51"/>
  <c r="U2668" i="51"/>
  <c r="Y2673" i="56" l="1"/>
  <c r="AA2674" i="56"/>
  <c r="W2674" i="56"/>
  <c r="X2674" i="56"/>
  <c r="T2676" i="56"/>
  <c r="U2675" i="56"/>
  <c r="Y2667" i="51"/>
  <c r="AA2668" i="51"/>
  <c r="W2668" i="51"/>
  <c r="X2668" i="51"/>
  <c r="T2670" i="51"/>
  <c r="U2669" i="51"/>
  <c r="AA2675" i="56" l="1"/>
  <c r="W2675" i="56"/>
  <c r="X2675" i="56"/>
  <c r="T2677" i="56"/>
  <c r="U2676" i="56"/>
  <c r="Y2674" i="56"/>
  <c r="X2669" i="51"/>
  <c r="AA2669" i="51"/>
  <c r="W2669" i="51"/>
  <c r="T2671" i="51"/>
  <c r="U2670" i="51"/>
  <c r="Y2668" i="51"/>
  <c r="T2678" i="56" l="1"/>
  <c r="U2677" i="56"/>
  <c r="Y2675" i="56"/>
  <c r="AA2676" i="56"/>
  <c r="X2676" i="56"/>
  <c r="W2676" i="56"/>
  <c r="Y2669" i="51"/>
  <c r="X2670" i="51"/>
  <c r="AA2670" i="51"/>
  <c r="W2670" i="51"/>
  <c r="U2671" i="51"/>
  <c r="T2672" i="51"/>
  <c r="Y2676" i="56" l="1"/>
  <c r="AA2677" i="56"/>
  <c r="X2677" i="56"/>
  <c r="W2677" i="56"/>
  <c r="T2679" i="56"/>
  <c r="U2678" i="56"/>
  <c r="Y2670" i="51"/>
  <c r="T2673" i="51"/>
  <c r="U2672" i="51"/>
  <c r="AA2671" i="51"/>
  <c r="W2671" i="51"/>
  <c r="X2671" i="51"/>
  <c r="Y2677" i="56" l="1"/>
  <c r="AA2678" i="56"/>
  <c r="W2678" i="56"/>
  <c r="X2678" i="56"/>
  <c r="T2680" i="56"/>
  <c r="U2679" i="56"/>
  <c r="Y2671" i="51"/>
  <c r="W2672" i="51"/>
  <c r="AA2672" i="51"/>
  <c r="X2672" i="51"/>
  <c r="T2674" i="51"/>
  <c r="U2673" i="51"/>
  <c r="Y2678" i="56" l="1"/>
  <c r="T2681" i="56"/>
  <c r="U2680" i="56"/>
  <c r="AA2679" i="56"/>
  <c r="W2679" i="56"/>
  <c r="X2679" i="56"/>
  <c r="Y2672" i="51"/>
  <c r="X2673" i="51"/>
  <c r="AA2673" i="51"/>
  <c r="W2673" i="51"/>
  <c r="T2675" i="51"/>
  <c r="U2674" i="51"/>
  <c r="Y2679" i="56" l="1"/>
  <c r="AA2680" i="56"/>
  <c r="W2680" i="56"/>
  <c r="X2680" i="56"/>
  <c r="T2682" i="56"/>
  <c r="U2681" i="56"/>
  <c r="Y2673" i="51"/>
  <c r="AA2674" i="51"/>
  <c r="W2674" i="51"/>
  <c r="X2674" i="51"/>
  <c r="U2675" i="51"/>
  <c r="T2676" i="51"/>
  <c r="AA2681" i="56" l="1"/>
  <c r="X2681" i="56"/>
  <c r="W2681" i="56"/>
  <c r="T2683" i="56"/>
  <c r="U2682" i="56"/>
  <c r="Y2680" i="56"/>
  <c r="Y2674" i="51"/>
  <c r="AA2675" i="51"/>
  <c r="X2675" i="51"/>
  <c r="W2675" i="51"/>
  <c r="T2677" i="51"/>
  <c r="U2676" i="51"/>
  <c r="Y2681" i="56" l="1"/>
  <c r="AA2682" i="56"/>
  <c r="W2682" i="56"/>
  <c r="X2682" i="56"/>
  <c r="T2684" i="56"/>
  <c r="U2683" i="56"/>
  <c r="Y2675" i="51"/>
  <c r="X2676" i="51"/>
  <c r="AA2676" i="51"/>
  <c r="W2676" i="51"/>
  <c r="T2678" i="51"/>
  <c r="U2677" i="51"/>
  <c r="Y2682" i="56" l="1"/>
  <c r="T2685" i="56"/>
  <c r="U2684" i="56"/>
  <c r="AA2683" i="56"/>
  <c r="W2683" i="56"/>
  <c r="X2683" i="56"/>
  <c r="Y2676" i="51"/>
  <c r="X2677" i="51"/>
  <c r="AA2677" i="51"/>
  <c r="W2677" i="51"/>
  <c r="U2678" i="51"/>
  <c r="T2679" i="51"/>
  <c r="Y2683" i="56" l="1"/>
  <c r="AA2684" i="56"/>
  <c r="X2684" i="56"/>
  <c r="W2684" i="56"/>
  <c r="T2686" i="56"/>
  <c r="U2685" i="56"/>
  <c r="Y2677" i="51"/>
  <c r="X2678" i="51"/>
  <c r="W2678" i="51"/>
  <c r="AA2678" i="51"/>
  <c r="U2679" i="51"/>
  <c r="T2680" i="51"/>
  <c r="Y2684" i="56" l="1"/>
  <c r="AA2685" i="56"/>
  <c r="W2685" i="56"/>
  <c r="X2685" i="56"/>
  <c r="T2687" i="56"/>
  <c r="U2686" i="56"/>
  <c r="Y2678" i="51"/>
  <c r="U2680" i="51"/>
  <c r="T2681" i="51"/>
  <c r="X2679" i="51"/>
  <c r="W2679" i="51"/>
  <c r="AA2679" i="51"/>
  <c r="Y2685" i="56" l="1"/>
  <c r="T2688" i="56"/>
  <c r="U2687" i="56"/>
  <c r="AA2686" i="56"/>
  <c r="X2686" i="56"/>
  <c r="W2686" i="56"/>
  <c r="Y2679" i="51"/>
  <c r="T2682" i="51"/>
  <c r="U2681" i="51"/>
  <c r="X2680" i="51"/>
  <c r="W2680" i="51"/>
  <c r="AA2680" i="51"/>
  <c r="AA2687" i="56" l="1"/>
  <c r="W2687" i="56"/>
  <c r="X2687" i="56"/>
  <c r="Y2686" i="56"/>
  <c r="T2689" i="56"/>
  <c r="U2688" i="56"/>
  <c r="Y2680" i="51"/>
  <c r="AA2681" i="51"/>
  <c r="X2681" i="51"/>
  <c r="W2681" i="51"/>
  <c r="T2683" i="51"/>
  <c r="U2682" i="51"/>
  <c r="AA2688" i="56" l="1"/>
  <c r="W2688" i="56"/>
  <c r="X2688" i="56"/>
  <c r="Y2687" i="56"/>
  <c r="T2690" i="56"/>
  <c r="U2689" i="56"/>
  <c r="Y2681" i="51"/>
  <c r="W2682" i="51"/>
  <c r="AA2682" i="51"/>
  <c r="X2682" i="51"/>
  <c r="T2684" i="51"/>
  <c r="U2683" i="51"/>
  <c r="Y2688" i="56" l="1"/>
  <c r="AA2689" i="56"/>
  <c r="W2689" i="56"/>
  <c r="X2689" i="56"/>
  <c r="T2691" i="56"/>
  <c r="U2690" i="56"/>
  <c r="Y2682" i="51"/>
  <c r="T2685" i="51"/>
  <c r="U2684" i="51"/>
  <c r="AA2683" i="51"/>
  <c r="W2683" i="51"/>
  <c r="X2683" i="51"/>
  <c r="T2692" i="56" l="1"/>
  <c r="U2691" i="56"/>
  <c r="Y2689" i="56"/>
  <c r="AA2690" i="56"/>
  <c r="W2690" i="56"/>
  <c r="X2690" i="56"/>
  <c r="Y2683" i="51"/>
  <c r="X2684" i="51"/>
  <c r="AA2684" i="51"/>
  <c r="W2684" i="51"/>
  <c r="T2686" i="51"/>
  <c r="U2685" i="51"/>
  <c r="AA2691" i="56" l="1"/>
  <c r="W2691" i="56"/>
  <c r="X2691" i="56"/>
  <c r="Y2690" i="56"/>
  <c r="T2693" i="56"/>
  <c r="U2692" i="56"/>
  <c r="Y2684" i="51"/>
  <c r="AA2685" i="51"/>
  <c r="X2685" i="51"/>
  <c r="W2685" i="51"/>
  <c r="U2686" i="51"/>
  <c r="T2687" i="51"/>
  <c r="AA2692" i="56" l="1"/>
  <c r="X2692" i="56"/>
  <c r="W2692" i="56"/>
  <c r="Y2691" i="56"/>
  <c r="T2694" i="56"/>
  <c r="U2693" i="56"/>
  <c r="Y2685" i="51"/>
  <c r="U2687" i="51"/>
  <c r="T2688" i="51"/>
  <c r="W2686" i="51"/>
  <c r="X2686" i="51"/>
  <c r="AA2686" i="51"/>
  <c r="Y2692" i="56" l="1"/>
  <c r="AA2693" i="56"/>
  <c r="X2693" i="56"/>
  <c r="W2693" i="56"/>
  <c r="T2695" i="56"/>
  <c r="U2694" i="56"/>
  <c r="Y2686" i="51"/>
  <c r="U2688" i="51"/>
  <c r="T2689" i="51"/>
  <c r="AA2687" i="51"/>
  <c r="W2687" i="51"/>
  <c r="X2687" i="51"/>
  <c r="Y2693" i="56" l="1"/>
  <c r="T2696" i="56"/>
  <c r="U2695" i="56"/>
  <c r="AA2694" i="56"/>
  <c r="W2694" i="56"/>
  <c r="X2694" i="56"/>
  <c r="Y2687" i="51"/>
  <c r="T2690" i="51"/>
  <c r="U2689" i="51"/>
  <c r="AA2688" i="51"/>
  <c r="X2688" i="51"/>
  <c r="W2688" i="51"/>
  <c r="Y2694" i="56" l="1"/>
  <c r="AA2695" i="56"/>
  <c r="X2695" i="56"/>
  <c r="W2695" i="56"/>
  <c r="T2697" i="56"/>
  <c r="U2696" i="56"/>
  <c r="Y2688" i="51"/>
  <c r="AA2689" i="51"/>
  <c r="W2689" i="51"/>
  <c r="X2689" i="51"/>
  <c r="U2690" i="51"/>
  <c r="T2691" i="51"/>
  <c r="Y2695" i="56" l="1"/>
  <c r="T2698" i="56"/>
  <c r="U2697" i="56"/>
  <c r="AA2696" i="56"/>
  <c r="W2696" i="56"/>
  <c r="X2696" i="56"/>
  <c r="Y2689" i="51"/>
  <c r="W2690" i="51"/>
  <c r="AA2690" i="51"/>
  <c r="X2690" i="51"/>
  <c r="T2692" i="51"/>
  <c r="U2691" i="51"/>
  <c r="Y2696" i="56" l="1"/>
  <c r="AA2697" i="56"/>
  <c r="X2697" i="56"/>
  <c r="W2697" i="56"/>
  <c r="T2699" i="56"/>
  <c r="U2698" i="56"/>
  <c r="Y2690" i="51"/>
  <c r="X2691" i="51"/>
  <c r="W2691" i="51"/>
  <c r="AA2691" i="51"/>
  <c r="U2692" i="51"/>
  <c r="T2693" i="51"/>
  <c r="Y2697" i="56" l="1"/>
  <c r="AA2698" i="56"/>
  <c r="W2698" i="56"/>
  <c r="X2698" i="56"/>
  <c r="T2700" i="56"/>
  <c r="U2699" i="56"/>
  <c r="Y2691" i="51"/>
  <c r="T2694" i="51"/>
  <c r="U2693" i="51"/>
  <c r="AA2692" i="51"/>
  <c r="W2692" i="51"/>
  <c r="X2692" i="51"/>
  <c r="T2701" i="56" l="1"/>
  <c r="U2700" i="56"/>
  <c r="Y2698" i="56"/>
  <c r="AA2699" i="56"/>
  <c r="W2699" i="56"/>
  <c r="X2699" i="56"/>
  <c r="Y2692" i="51"/>
  <c r="AA2693" i="51"/>
  <c r="W2693" i="51"/>
  <c r="X2693" i="51"/>
  <c r="T2695" i="51"/>
  <c r="U2694" i="51"/>
  <c r="Y2699" i="56" l="1"/>
  <c r="AA2700" i="56"/>
  <c r="X2700" i="56"/>
  <c r="W2700" i="56"/>
  <c r="T2702" i="56"/>
  <c r="U2701" i="56"/>
  <c r="X2694" i="51"/>
  <c r="AA2694" i="51"/>
  <c r="W2694" i="51"/>
  <c r="T2696" i="51"/>
  <c r="U2695" i="51"/>
  <c r="Y2693" i="51"/>
  <c r="Y2700" i="56" l="1"/>
  <c r="AA2701" i="56"/>
  <c r="W2701" i="56"/>
  <c r="X2701" i="56"/>
  <c r="T2703" i="56"/>
  <c r="U2702" i="56"/>
  <c r="Y2694" i="51"/>
  <c r="X2695" i="51"/>
  <c r="W2695" i="51"/>
  <c r="AA2695" i="51"/>
  <c r="U2696" i="51"/>
  <c r="T2697" i="51"/>
  <c r="Y2701" i="56" l="1"/>
  <c r="T2704" i="56"/>
  <c r="U2703" i="56"/>
  <c r="AA2702" i="56"/>
  <c r="X2702" i="56"/>
  <c r="W2702" i="56"/>
  <c r="Y2695" i="51"/>
  <c r="T2698" i="51"/>
  <c r="U2697" i="51"/>
  <c r="AA2696" i="51"/>
  <c r="W2696" i="51"/>
  <c r="X2696" i="51"/>
  <c r="Y2702" i="56" l="1"/>
  <c r="AA2703" i="56"/>
  <c r="W2703" i="56"/>
  <c r="X2703" i="56"/>
  <c r="T2705" i="56"/>
  <c r="U2704" i="56"/>
  <c r="Y2696" i="51"/>
  <c r="X2697" i="51"/>
  <c r="AA2697" i="51"/>
  <c r="W2697" i="51"/>
  <c r="T2699" i="51"/>
  <c r="U2698" i="51"/>
  <c r="Y2703" i="56" l="1"/>
  <c r="T2706" i="56"/>
  <c r="U2705" i="56"/>
  <c r="AA2704" i="56"/>
  <c r="X2704" i="56"/>
  <c r="W2704" i="56"/>
  <c r="Y2697" i="51"/>
  <c r="AA2698" i="51"/>
  <c r="W2698" i="51"/>
  <c r="X2698" i="51"/>
  <c r="U2699" i="51"/>
  <c r="T2700" i="51"/>
  <c r="Y2704" i="56" l="1"/>
  <c r="AA2705" i="56"/>
  <c r="W2705" i="56"/>
  <c r="X2705" i="56"/>
  <c r="T2707" i="56"/>
  <c r="U2706" i="56"/>
  <c r="U2700" i="51"/>
  <c r="T2701" i="51"/>
  <c r="AA2699" i="51"/>
  <c r="W2699" i="51"/>
  <c r="X2699" i="51"/>
  <c r="Y2698" i="51"/>
  <c r="Y2705" i="56" l="1"/>
  <c r="T2708" i="56"/>
  <c r="U2707" i="56"/>
  <c r="AA2706" i="56"/>
  <c r="W2706" i="56"/>
  <c r="X2706" i="56"/>
  <c r="Y2699" i="51"/>
  <c r="T2702" i="51"/>
  <c r="U2701" i="51"/>
  <c r="AA2700" i="51"/>
  <c r="X2700" i="51"/>
  <c r="W2700" i="51"/>
  <c r="Y2706" i="56" l="1"/>
  <c r="AA2707" i="56"/>
  <c r="W2707" i="56"/>
  <c r="X2707" i="56"/>
  <c r="T2709" i="56"/>
  <c r="U2708" i="56"/>
  <c r="Y2700" i="51"/>
  <c r="W2701" i="51"/>
  <c r="X2701" i="51"/>
  <c r="AA2701" i="51"/>
  <c r="U2702" i="51"/>
  <c r="T2703" i="51"/>
  <c r="AA2708" i="56" l="1"/>
  <c r="X2708" i="56"/>
  <c r="W2708" i="56"/>
  <c r="T2710" i="56"/>
  <c r="U2709" i="56"/>
  <c r="Y2707" i="56"/>
  <c r="Y2701" i="51"/>
  <c r="U2703" i="51"/>
  <c r="T2704" i="51"/>
  <c r="AA2702" i="51"/>
  <c r="W2702" i="51"/>
  <c r="X2702" i="51"/>
  <c r="Y2708" i="56" l="1"/>
  <c r="AA2709" i="56"/>
  <c r="X2709" i="56"/>
  <c r="W2709" i="56"/>
  <c r="T2711" i="56"/>
  <c r="U2710" i="56"/>
  <c r="Y2702" i="51"/>
  <c r="U2704" i="51"/>
  <c r="T2705" i="51"/>
  <c r="X2703" i="51"/>
  <c r="W2703" i="51"/>
  <c r="AA2703" i="51"/>
  <c r="Y2709" i="56" l="1"/>
  <c r="T2712" i="56"/>
  <c r="U2711" i="56"/>
  <c r="AA2710" i="56"/>
  <c r="W2710" i="56"/>
  <c r="X2710" i="56"/>
  <c r="Y2703" i="51"/>
  <c r="U2705" i="51"/>
  <c r="T2706" i="51"/>
  <c r="AA2704" i="51"/>
  <c r="W2704" i="51"/>
  <c r="X2704" i="51"/>
  <c r="Y2710" i="56" l="1"/>
  <c r="T2713" i="56"/>
  <c r="U2712" i="56"/>
  <c r="AA2711" i="56"/>
  <c r="X2711" i="56"/>
  <c r="W2711" i="56"/>
  <c r="Y2704" i="51"/>
  <c r="T2707" i="51"/>
  <c r="U2706" i="51"/>
  <c r="W2705" i="51"/>
  <c r="X2705" i="51"/>
  <c r="AA2705" i="51"/>
  <c r="Y2711" i="56" l="1"/>
  <c r="AA2712" i="56"/>
  <c r="X2712" i="56"/>
  <c r="W2712" i="56"/>
  <c r="T2714" i="56"/>
  <c r="U2713" i="56"/>
  <c r="Y2705" i="51"/>
  <c r="W2706" i="51"/>
  <c r="X2706" i="51"/>
  <c r="AA2706" i="51"/>
  <c r="U2707" i="51"/>
  <c r="T2708" i="51"/>
  <c r="Y2712" i="56" l="1"/>
  <c r="T2715" i="56"/>
  <c r="U2714" i="56"/>
  <c r="AA2713" i="56"/>
  <c r="X2713" i="56"/>
  <c r="W2713" i="56"/>
  <c r="U2708" i="51"/>
  <c r="T2709" i="51"/>
  <c r="Y2706" i="51"/>
  <c r="X2707" i="51"/>
  <c r="AA2707" i="51"/>
  <c r="W2707" i="51"/>
  <c r="Y2713" i="56" l="1"/>
  <c r="T2716" i="56"/>
  <c r="U2715" i="56"/>
  <c r="AA2714" i="56"/>
  <c r="W2714" i="56"/>
  <c r="X2714" i="56"/>
  <c r="Y2707" i="51"/>
  <c r="T2710" i="51"/>
  <c r="U2709" i="51"/>
  <c r="X2708" i="51"/>
  <c r="W2708" i="51"/>
  <c r="AA2708" i="51"/>
  <c r="Y2714" i="56" l="1"/>
  <c r="AA2715" i="56"/>
  <c r="W2715" i="56"/>
  <c r="X2715" i="56"/>
  <c r="T2717" i="56"/>
  <c r="U2716" i="56"/>
  <c r="Y2708" i="51"/>
  <c r="X2709" i="51"/>
  <c r="AA2709" i="51"/>
  <c r="W2709" i="51"/>
  <c r="U2710" i="51"/>
  <c r="T2711" i="51"/>
  <c r="AA2716" i="56" l="1"/>
  <c r="X2716" i="56"/>
  <c r="W2716" i="56"/>
  <c r="T2718" i="56"/>
  <c r="U2717" i="56"/>
  <c r="Y2715" i="56"/>
  <c r="Y2709" i="51"/>
  <c r="U2711" i="51"/>
  <c r="T2712" i="51"/>
  <c r="AA2710" i="51"/>
  <c r="W2710" i="51"/>
  <c r="X2710" i="51"/>
  <c r="Y2716" i="56" l="1"/>
  <c r="T2719" i="56"/>
  <c r="U2718" i="56"/>
  <c r="AA2717" i="56"/>
  <c r="W2717" i="56"/>
  <c r="X2717" i="56"/>
  <c r="Y2710" i="51"/>
  <c r="T2713" i="51"/>
  <c r="U2712" i="51"/>
  <c r="W2711" i="51"/>
  <c r="AA2711" i="51"/>
  <c r="X2711" i="51"/>
  <c r="Y2717" i="56" l="1"/>
  <c r="AA2718" i="56"/>
  <c r="X2718" i="56"/>
  <c r="W2718" i="56"/>
  <c r="T2720" i="56"/>
  <c r="U2719" i="56"/>
  <c r="Y2711" i="51"/>
  <c r="AA2712" i="51"/>
  <c r="W2712" i="51"/>
  <c r="X2712" i="51"/>
  <c r="T2714" i="51"/>
  <c r="U2713" i="51"/>
  <c r="Y2718" i="56" l="1"/>
  <c r="AA2719" i="56"/>
  <c r="W2719" i="56"/>
  <c r="X2719" i="56"/>
  <c r="T2721" i="56"/>
  <c r="U2720" i="56"/>
  <c r="Y2712" i="51"/>
  <c r="T2715" i="51"/>
  <c r="U2714" i="51"/>
  <c r="W2713" i="51"/>
  <c r="X2713" i="51"/>
  <c r="AA2713" i="51"/>
  <c r="Y2719" i="56" l="1"/>
  <c r="T2722" i="56"/>
  <c r="U2721" i="56"/>
  <c r="AA2720" i="56"/>
  <c r="W2720" i="56"/>
  <c r="X2720" i="56"/>
  <c r="Y2713" i="51"/>
  <c r="X2714" i="51"/>
  <c r="W2714" i="51"/>
  <c r="AA2714" i="51"/>
  <c r="U2715" i="51"/>
  <c r="T2716" i="51"/>
  <c r="Y2720" i="56" l="1"/>
  <c r="AA2721" i="56"/>
  <c r="W2721" i="56"/>
  <c r="X2721" i="56"/>
  <c r="T2723" i="56"/>
  <c r="U2722" i="56"/>
  <c r="Y2714" i="51"/>
  <c r="U2716" i="51"/>
  <c r="T2717" i="51"/>
  <c r="AA2715" i="51"/>
  <c r="W2715" i="51"/>
  <c r="X2715" i="51"/>
  <c r="AA2722" i="56" l="1"/>
  <c r="W2722" i="56"/>
  <c r="X2722" i="56"/>
  <c r="T2724" i="56"/>
  <c r="U2723" i="56"/>
  <c r="Y2721" i="56"/>
  <c r="Y2715" i="51"/>
  <c r="T2718" i="51"/>
  <c r="U2717" i="51"/>
  <c r="AA2716" i="51"/>
  <c r="X2716" i="51"/>
  <c r="W2716" i="51"/>
  <c r="T2725" i="56" l="1"/>
  <c r="U2724" i="56"/>
  <c r="Y2722" i="56"/>
  <c r="AA2723" i="56"/>
  <c r="W2723" i="56"/>
  <c r="X2723" i="56"/>
  <c r="Y2716" i="51"/>
  <c r="AA2717" i="51"/>
  <c r="W2717" i="51"/>
  <c r="X2717" i="51"/>
  <c r="T2719" i="51"/>
  <c r="U2718" i="51"/>
  <c r="Y2723" i="56" l="1"/>
  <c r="AA2724" i="56"/>
  <c r="W2724" i="56"/>
  <c r="X2724" i="56"/>
  <c r="T2726" i="56"/>
  <c r="U2725" i="56"/>
  <c r="Y2717" i="51"/>
  <c r="AA2718" i="51"/>
  <c r="W2718" i="51"/>
  <c r="X2718" i="51"/>
  <c r="U2719" i="51"/>
  <c r="T2720" i="51"/>
  <c r="T2727" i="56" l="1"/>
  <c r="U2726" i="56"/>
  <c r="Y2724" i="56"/>
  <c r="AA2725" i="56"/>
  <c r="X2725" i="56"/>
  <c r="W2725" i="56"/>
  <c r="T2721" i="51"/>
  <c r="U2720" i="51"/>
  <c r="Y2718" i="51"/>
  <c r="AA2719" i="51"/>
  <c r="W2719" i="51"/>
  <c r="X2719" i="51"/>
  <c r="Y2725" i="56" l="1"/>
  <c r="AA2726" i="56"/>
  <c r="W2726" i="56"/>
  <c r="X2726" i="56"/>
  <c r="T2728" i="56"/>
  <c r="U2727" i="56"/>
  <c r="Y2719" i="51"/>
  <c r="U2721" i="51"/>
  <c r="T2722" i="51"/>
  <c r="W2720" i="51"/>
  <c r="X2720" i="51"/>
  <c r="AA2720" i="51"/>
  <c r="Y2726" i="56" l="1"/>
  <c r="T2729" i="56"/>
  <c r="U2728" i="56"/>
  <c r="AA2727" i="56"/>
  <c r="W2727" i="56"/>
  <c r="X2727" i="56"/>
  <c r="Y2720" i="51"/>
  <c r="AA2721" i="51"/>
  <c r="W2721" i="51"/>
  <c r="X2721" i="51"/>
  <c r="U2722" i="51"/>
  <c r="T2723" i="51"/>
  <c r="Y2727" i="56" l="1"/>
  <c r="AA2728" i="56"/>
  <c r="W2728" i="56"/>
  <c r="X2728" i="56"/>
  <c r="T2730" i="56"/>
  <c r="U2729" i="56"/>
  <c r="Y2721" i="51"/>
  <c r="W2722" i="51"/>
  <c r="AA2722" i="51"/>
  <c r="X2722" i="51"/>
  <c r="U2723" i="51"/>
  <c r="T2724" i="51"/>
  <c r="T2731" i="56" l="1"/>
  <c r="U2730" i="56"/>
  <c r="Y2728" i="56"/>
  <c r="AA2729" i="56"/>
  <c r="X2729" i="56"/>
  <c r="W2729" i="56"/>
  <c r="Y2722" i="51"/>
  <c r="X2723" i="51"/>
  <c r="W2723" i="51"/>
  <c r="AA2723" i="51"/>
  <c r="T2725" i="51"/>
  <c r="U2724" i="51"/>
  <c r="Y2729" i="56" l="1"/>
  <c r="AA2730" i="56"/>
  <c r="W2730" i="56"/>
  <c r="X2730" i="56"/>
  <c r="T2732" i="56"/>
  <c r="U2731" i="56"/>
  <c r="W2724" i="51"/>
  <c r="X2724" i="51"/>
  <c r="AA2724" i="51"/>
  <c r="U2725" i="51"/>
  <c r="T2726" i="51"/>
  <c r="Y2723" i="51"/>
  <c r="AA2731" i="56" l="1"/>
  <c r="W2731" i="56"/>
  <c r="X2731" i="56"/>
  <c r="T2733" i="56"/>
  <c r="U2732" i="56"/>
  <c r="Y2730" i="56"/>
  <c r="Y2724" i="51"/>
  <c r="U2726" i="51"/>
  <c r="T2727" i="51"/>
  <c r="X2725" i="51"/>
  <c r="AA2725" i="51"/>
  <c r="W2725" i="51"/>
  <c r="T2734" i="56" l="1"/>
  <c r="U2733" i="56"/>
  <c r="Y2731" i="56"/>
  <c r="AA2732" i="56"/>
  <c r="X2732" i="56"/>
  <c r="W2732" i="56"/>
  <c r="Y2725" i="51"/>
  <c r="T2728" i="51"/>
  <c r="U2727" i="51"/>
  <c r="W2726" i="51"/>
  <c r="X2726" i="51"/>
  <c r="AA2726" i="51"/>
  <c r="Y2732" i="56" l="1"/>
  <c r="AA2733" i="56"/>
  <c r="X2733" i="56"/>
  <c r="W2733" i="56"/>
  <c r="T2735" i="56"/>
  <c r="U2734" i="56"/>
  <c r="Y2726" i="51"/>
  <c r="U2728" i="51"/>
  <c r="T2729" i="51"/>
  <c r="X2727" i="51"/>
  <c r="AA2727" i="51"/>
  <c r="W2727" i="51"/>
  <c r="Y2733" i="56" l="1"/>
  <c r="T2736" i="56"/>
  <c r="U2735" i="56"/>
  <c r="AA2734" i="56"/>
  <c r="X2734" i="56"/>
  <c r="W2734" i="56"/>
  <c r="Y2727" i="51"/>
  <c r="T2730" i="51"/>
  <c r="U2729" i="51"/>
  <c r="X2728" i="51"/>
  <c r="W2728" i="51"/>
  <c r="AA2728" i="51"/>
  <c r="Y2734" i="56" l="1"/>
  <c r="AA2735" i="56"/>
  <c r="W2735" i="56"/>
  <c r="X2735" i="56"/>
  <c r="T2737" i="56"/>
  <c r="U2736" i="56"/>
  <c r="Y2728" i="51"/>
  <c r="X2729" i="51"/>
  <c r="W2729" i="51"/>
  <c r="AA2729" i="51"/>
  <c r="T2731" i="51"/>
  <c r="U2730" i="51"/>
  <c r="Y2735" i="56" l="1"/>
  <c r="T2738" i="56"/>
  <c r="U2737" i="56"/>
  <c r="AA2736" i="56"/>
  <c r="W2736" i="56"/>
  <c r="X2736" i="56"/>
  <c r="Y2729" i="51"/>
  <c r="W2730" i="51"/>
  <c r="X2730" i="51"/>
  <c r="AA2730" i="51"/>
  <c r="U2731" i="51"/>
  <c r="T2732" i="51"/>
  <c r="Y2736" i="56" l="1"/>
  <c r="AA2737" i="56"/>
  <c r="W2737" i="56"/>
  <c r="X2737" i="56"/>
  <c r="T2739" i="56"/>
  <c r="U2738" i="56"/>
  <c r="Y2730" i="51"/>
  <c r="T2733" i="51"/>
  <c r="U2732" i="51"/>
  <c r="AA2731" i="51"/>
  <c r="W2731" i="51"/>
  <c r="X2731" i="51"/>
  <c r="AA2738" i="56" l="1"/>
  <c r="W2738" i="56"/>
  <c r="X2738" i="56"/>
  <c r="T2740" i="56"/>
  <c r="U2739" i="56"/>
  <c r="Y2737" i="56"/>
  <c r="Y2731" i="51"/>
  <c r="AA2732" i="51"/>
  <c r="X2732" i="51"/>
  <c r="W2732" i="51"/>
  <c r="U2733" i="51"/>
  <c r="T2734" i="51"/>
  <c r="T2741" i="56" l="1"/>
  <c r="U2740" i="56"/>
  <c r="Y2738" i="56"/>
  <c r="AA2739" i="56"/>
  <c r="W2739" i="56"/>
  <c r="X2739" i="56"/>
  <c r="Y2732" i="51"/>
  <c r="AA2733" i="51"/>
  <c r="W2733" i="51"/>
  <c r="X2733" i="51"/>
  <c r="T2735" i="51"/>
  <c r="U2734" i="51"/>
  <c r="Y2739" i="56" l="1"/>
  <c r="AA2740" i="56"/>
  <c r="X2740" i="56"/>
  <c r="W2740" i="56"/>
  <c r="T2742" i="56"/>
  <c r="U2741" i="56"/>
  <c r="Y2733" i="51"/>
  <c r="AA2734" i="51"/>
  <c r="W2734" i="51"/>
  <c r="X2734" i="51"/>
  <c r="U2735" i="51"/>
  <c r="T2736" i="51"/>
  <c r="Y2740" i="56" l="1"/>
  <c r="T2743" i="56"/>
  <c r="U2742" i="56"/>
  <c r="AA2741" i="56"/>
  <c r="W2741" i="56"/>
  <c r="X2741" i="56"/>
  <c r="Y2734" i="51"/>
  <c r="U2736" i="51"/>
  <c r="T2737" i="51"/>
  <c r="AA2735" i="51"/>
  <c r="W2735" i="51"/>
  <c r="X2735" i="51"/>
  <c r="Y2741" i="56" l="1"/>
  <c r="AA2742" i="56"/>
  <c r="W2742" i="56"/>
  <c r="X2742" i="56"/>
  <c r="T2744" i="56"/>
  <c r="U2743" i="56"/>
  <c r="Y2735" i="51"/>
  <c r="X2736" i="51"/>
  <c r="AA2736" i="51"/>
  <c r="W2736" i="51"/>
  <c r="U2737" i="51"/>
  <c r="T2738" i="51"/>
  <c r="AA2743" i="56" l="1"/>
  <c r="X2743" i="56"/>
  <c r="W2743" i="56"/>
  <c r="T2745" i="56"/>
  <c r="U2744" i="56"/>
  <c r="Y2742" i="56"/>
  <c r="Y2736" i="51"/>
  <c r="U2738" i="51"/>
  <c r="T2739" i="51"/>
  <c r="X2737" i="51"/>
  <c r="AA2737" i="51"/>
  <c r="W2737" i="51"/>
  <c r="Y2743" i="56" l="1"/>
  <c r="T2746" i="56"/>
  <c r="U2745" i="56"/>
  <c r="AA2744" i="56"/>
  <c r="W2744" i="56"/>
  <c r="X2744" i="56"/>
  <c r="Y2737" i="51"/>
  <c r="U2739" i="51"/>
  <c r="T2740" i="51"/>
  <c r="AA2738" i="51"/>
  <c r="W2738" i="51"/>
  <c r="X2738" i="51"/>
  <c r="Y2744" i="56" l="1"/>
  <c r="AA2745" i="56"/>
  <c r="X2745" i="56"/>
  <c r="W2745" i="56"/>
  <c r="T2747" i="56"/>
  <c r="U2746" i="56"/>
  <c r="Y2738" i="51"/>
  <c r="T2741" i="51"/>
  <c r="U2740" i="51"/>
  <c r="AA2739" i="51"/>
  <c r="W2739" i="51"/>
  <c r="X2739" i="51"/>
  <c r="Y2745" i="56" l="1"/>
  <c r="AA2746" i="56"/>
  <c r="W2746" i="56"/>
  <c r="X2746" i="56"/>
  <c r="T2748" i="56"/>
  <c r="U2747" i="56"/>
  <c r="Y2739" i="51"/>
  <c r="AA2740" i="51"/>
  <c r="X2740" i="51"/>
  <c r="W2740" i="51"/>
  <c r="U2741" i="51"/>
  <c r="T2742" i="51"/>
  <c r="T2749" i="56" l="1"/>
  <c r="U2748" i="56"/>
  <c r="Y2746" i="56"/>
  <c r="AA2747" i="56"/>
  <c r="W2747" i="56"/>
  <c r="X2747" i="56"/>
  <c r="Y2740" i="51"/>
  <c r="T2743" i="51"/>
  <c r="U2742" i="51"/>
  <c r="AA2741" i="51"/>
  <c r="X2741" i="51"/>
  <c r="W2741" i="51"/>
  <c r="Y2747" i="56" l="1"/>
  <c r="AA2748" i="56"/>
  <c r="X2748" i="56"/>
  <c r="W2748" i="56"/>
  <c r="T2750" i="56"/>
  <c r="U2749" i="56"/>
  <c r="Y2741" i="51"/>
  <c r="X2742" i="51"/>
  <c r="AA2742" i="51"/>
  <c r="W2742" i="51"/>
  <c r="T2744" i="51"/>
  <c r="U2743" i="51"/>
  <c r="Y2748" i="56" l="1"/>
  <c r="AA2749" i="56"/>
  <c r="X2749" i="56"/>
  <c r="W2749" i="56"/>
  <c r="T2751" i="56"/>
  <c r="U2750" i="56"/>
  <c r="Y2742" i="51"/>
  <c r="AA2743" i="51"/>
  <c r="X2743" i="51"/>
  <c r="W2743" i="51"/>
  <c r="U2744" i="51"/>
  <c r="T2745" i="51"/>
  <c r="Y2749" i="56" l="1"/>
  <c r="T2752" i="56"/>
  <c r="U2751" i="56"/>
  <c r="AA2750" i="56"/>
  <c r="X2750" i="56"/>
  <c r="W2750" i="56"/>
  <c r="Y2743" i="51"/>
  <c r="T2746" i="51"/>
  <c r="U2745" i="51"/>
  <c r="AA2744" i="51"/>
  <c r="W2744" i="51"/>
  <c r="X2744" i="51"/>
  <c r="Y2750" i="56" l="1"/>
  <c r="AA2751" i="56"/>
  <c r="X2751" i="56"/>
  <c r="W2751" i="56"/>
  <c r="T2753" i="56"/>
  <c r="U2752" i="56"/>
  <c r="Y2744" i="51"/>
  <c r="T2747" i="51"/>
  <c r="U2746" i="51"/>
  <c r="X2745" i="51"/>
  <c r="AA2745" i="51"/>
  <c r="W2745" i="51"/>
  <c r="Y2751" i="56" l="1"/>
  <c r="T2754" i="56"/>
  <c r="U2753" i="56"/>
  <c r="AA2752" i="56"/>
  <c r="W2752" i="56"/>
  <c r="X2752" i="56"/>
  <c r="Y2745" i="51"/>
  <c r="W2746" i="51"/>
  <c r="AA2746" i="51"/>
  <c r="X2746" i="51"/>
  <c r="U2747" i="51"/>
  <c r="T2748" i="51"/>
  <c r="Y2752" i="56" l="1"/>
  <c r="AA2753" i="56"/>
  <c r="X2753" i="56"/>
  <c r="W2753" i="56"/>
  <c r="T2755" i="56"/>
  <c r="U2754" i="56"/>
  <c r="Y2746" i="51"/>
  <c r="U2748" i="51"/>
  <c r="T2749" i="51"/>
  <c r="X2747" i="51"/>
  <c r="AA2747" i="51"/>
  <c r="W2747" i="51"/>
  <c r="Y2753" i="56" l="1"/>
  <c r="T2756" i="56"/>
  <c r="U2755" i="56"/>
  <c r="AA2754" i="56"/>
  <c r="X2754" i="56"/>
  <c r="W2754" i="56"/>
  <c r="Y2747" i="51"/>
  <c r="T2750" i="51"/>
  <c r="U2749" i="51"/>
  <c r="W2748" i="51"/>
  <c r="AA2748" i="51"/>
  <c r="X2748" i="51"/>
  <c r="Y2754" i="56" l="1"/>
  <c r="AA2755" i="56"/>
  <c r="X2755" i="56"/>
  <c r="W2755" i="56"/>
  <c r="T2757" i="56"/>
  <c r="U2756" i="56"/>
  <c r="Y2748" i="51"/>
  <c r="W2749" i="51"/>
  <c r="AA2749" i="51"/>
  <c r="X2749" i="51"/>
  <c r="T2751" i="51"/>
  <c r="U2750" i="51"/>
  <c r="Y2755" i="56" l="1"/>
  <c r="T2758" i="56"/>
  <c r="U2757" i="56"/>
  <c r="AA2756" i="56"/>
  <c r="W2756" i="56"/>
  <c r="X2756" i="56"/>
  <c r="Y2749" i="51"/>
  <c r="X2750" i="51"/>
  <c r="AA2750" i="51"/>
  <c r="W2750" i="51"/>
  <c r="U2751" i="51"/>
  <c r="T2752" i="51"/>
  <c r="T2759" i="56" l="1"/>
  <c r="U2758" i="56"/>
  <c r="Y2756" i="56"/>
  <c r="AA2757" i="56"/>
  <c r="X2757" i="56"/>
  <c r="W2757" i="56"/>
  <c r="Y2750" i="51"/>
  <c r="AA2751" i="51"/>
  <c r="W2751" i="51"/>
  <c r="X2751" i="51"/>
  <c r="U2752" i="51"/>
  <c r="T2753" i="51"/>
  <c r="Y2757" i="56" l="1"/>
  <c r="AA2758" i="56"/>
  <c r="X2758" i="56"/>
  <c r="W2758" i="56"/>
  <c r="T2760" i="56"/>
  <c r="U2759" i="56"/>
  <c r="Y2751" i="51"/>
  <c r="U2753" i="51"/>
  <c r="T2754" i="51"/>
  <c r="W2752" i="51"/>
  <c r="AA2752" i="51"/>
  <c r="X2752" i="51"/>
  <c r="Y2758" i="56" l="1"/>
  <c r="T2761" i="56"/>
  <c r="U2760" i="56"/>
  <c r="AA2759" i="56"/>
  <c r="X2759" i="56"/>
  <c r="W2759" i="56"/>
  <c r="Y2752" i="51"/>
  <c r="T2755" i="51"/>
  <c r="U2754" i="51"/>
  <c r="AA2753" i="51"/>
  <c r="W2753" i="51"/>
  <c r="X2753" i="51"/>
  <c r="Y2759" i="56" l="1"/>
  <c r="AA2760" i="56"/>
  <c r="W2760" i="56"/>
  <c r="X2760" i="56"/>
  <c r="T2762" i="56"/>
  <c r="U2761" i="56"/>
  <c r="Y2753" i="51"/>
  <c r="W2754" i="51"/>
  <c r="AA2754" i="51"/>
  <c r="X2754" i="51"/>
  <c r="U2755" i="51"/>
  <c r="T2756" i="51"/>
  <c r="Y2760" i="56" l="1"/>
  <c r="U2762" i="56"/>
  <c r="T2763" i="56"/>
  <c r="AA2761" i="56"/>
  <c r="X2761" i="56"/>
  <c r="W2761" i="56"/>
  <c r="Y2754" i="51"/>
  <c r="U2756" i="51"/>
  <c r="T2757" i="51"/>
  <c r="W2755" i="51"/>
  <c r="AA2755" i="51"/>
  <c r="X2755" i="51"/>
  <c r="Y2761" i="56" l="1"/>
  <c r="T2764" i="56"/>
  <c r="U2763" i="56"/>
  <c r="AA2762" i="56"/>
  <c r="W2762" i="56"/>
  <c r="X2762" i="56"/>
  <c r="Y2755" i="51"/>
  <c r="AA2756" i="51"/>
  <c r="W2756" i="51"/>
  <c r="X2756" i="51"/>
  <c r="T2758" i="51"/>
  <c r="U2757" i="51"/>
  <c r="Y2762" i="56" l="1"/>
  <c r="AA2763" i="56"/>
  <c r="W2763" i="56"/>
  <c r="X2763" i="56"/>
  <c r="U2764" i="56"/>
  <c r="T2765" i="56"/>
  <c r="Y2756" i="51"/>
  <c r="X2757" i="51"/>
  <c r="AA2757" i="51"/>
  <c r="W2757" i="51"/>
  <c r="T2759" i="51"/>
  <c r="U2758" i="51"/>
  <c r="U2765" i="56" l="1"/>
  <c r="T2766" i="56"/>
  <c r="AA2764" i="56"/>
  <c r="W2764" i="56"/>
  <c r="X2764" i="56"/>
  <c r="Y2763" i="56"/>
  <c r="Y2757" i="51"/>
  <c r="W2758" i="51"/>
  <c r="X2758" i="51"/>
  <c r="AA2758" i="51"/>
  <c r="U2759" i="51"/>
  <c r="T2760" i="51"/>
  <c r="Y2764" i="56" l="1"/>
  <c r="U2766" i="56"/>
  <c r="T2767" i="56"/>
  <c r="AA2765" i="56"/>
  <c r="X2765" i="56"/>
  <c r="W2765" i="56"/>
  <c r="Y2758" i="51"/>
  <c r="AA2759" i="51"/>
  <c r="X2759" i="51"/>
  <c r="W2759" i="51"/>
  <c r="T2761" i="51"/>
  <c r="U2760" i="51"/>
  <c r="U2767" i="56" l="1"/>
  <c r="T2768" i="56"/>
  <c r="Y2765" i="56"/>
  <c r="AA2766" i="56"/>
  <c r="W2766" i="56"/>
  <c r="X2766" i="56"/>
  <c r="Y2759" i="51"/>
  <c r="AA2760" i="51"/>
  <c r="W2760" i="51"/>
  <c r="X2760" i="51"/>
  <c r="T2762" i="51"/>
  <c r="U2761" i="51"/>
  <c r="Y2766" i="56" l="1"/>
  <c r="U2768" i="56"/>
  <c r="T2769" i="56"/>
  <c r="AA2767" i="56"/>
  <c r="W2767" i="56"/>
  <c r="X2767" i="56"/>
  <c r="Y2760" i="51"/>
  <c r="AA2761" i="51"/>
  <c r="W2761" i="51"/>
  <c r="X2761" i="51"/>
  <c r="T2763" i="51"/>
  <c r="U2762" i="51"/>
  <c r="Y2767" i="56" l="1"/>
  <c r="AA2768" i="56"/>
  <c r="X2768" i="56"/>
  <c r="W2768" i="56"/>
  <c r="U2769" i="56"/>
  <c r="T2770" i="56"/>
  <c r="Y2761" i="51"/>
  <c r="X2762" i="51"/>
  <c r="W2762" i="51"/>
  <c r="AA2762" i="51"/>
  <c r="U2763" i="51"/>
  <c r="T2764" i="51"/>
  <c r="Y2768" i="56" l="1"/>
  <c r="AA2769" i="56"/>
  <c r="W2769" i="56"/>
  <c r="X2769" i="56"/>
  <c r="U2770" i="56"/>
  <c r="T2771" i="56"/>
  <c r="Y2762" i="51"/>
  <c r="X2763" i="51"/>
  <c r="AA2763" i="51"/>
  <c r="W2763" i="51"/>
  <c r="U2764" i="51"/>
  <c r="T2765" i="51"/>
  <c r="U2771" i="56" l="1"/>
  <c r="T2772" i="56"/>
  <c r="AA2770" i="56"/>
  <c r="W2770" i="56"/>
  <c r="X2770" i="56"/>
  <c r="Y2769" i="56"/>
  <c r="Y2763" i="51"/>
  <c r="T2766" i="51"/>
  <c r="U2765" i="51"/>
  <c r="W2764" i="51"/>
  <c r="AA2764" i="51"/>
  <c r="X2764" i="51"/>
  <c r="Y2770" i="56" l="1"/>
  <c r="AA2771" i="56"/>
  <c r="X2771" i="56"/>
  <c r="W2771" i="56"/>
  <c r="U2772" i="56"/>
  <c r="T2773" i="56"/>
  <c r="Y2764" i="51"/>
  <c r="T2767" i="51"/>
  <c r="U2766" i="51"/>
  <c r="X2765" i="51"/>
  <c r="AA2765" i="51"/>
  <c r="W2765" i="51"/>
  <c r="Y2771" i="56" l="1"/>
  <c r="AA2772" i="56"/>
  <c r="W2772" i="56"/>
  <c r="X2772" i="56"/>
  <c r="U2773" i="56"/>
  <c r="T2774" i="56"/>
  <c r="Y2765" i="51"/>
  <c r="AA2766" i="51"/>
  <c r="W2766" i="51"/>
  <c r="X2766" i="51"/>
  <c r="U2767" i="51"/>
  <c r="T2768" i="51"/>
  <c r="U2774" i="56" l="1"/>
  <c r="T2775" i="56"/>
  <c r="AA2773" i="56"/>
  <c r="X2773" i="56"/>
  <c r="W2773" i="56"/>
  <c r="Y2772" i="56"/>
  <c r="Y2766" i="51"/>
  <c r="U2768" i="51"/>
  <c r="T2769" i="51"/>
  <c r="W2767" i="51"/>
  <c r="AA2767" i="51"/>
  <c r="X2767" i="51"/>
  <c r="Y2773" i="56" l="1"/>
  <c r="U2775" i="56"/>
  <c r="T2776" i="56"/>
  <c r="AA2774" i="56"/>
  <c r="W2774" i="56"/>
  <c r="X2774" i="56"/>
  <c r="Y2767" i="51"/>
  <c r="T2770" i="51"/>
  <c r="U2769" i="51"/>
  <c r="W2768" i="51"/>
  <c r="X2768" i="51"/>
  <c r="AA2768" i="51"/>
  <c r="Y2774" i="56" l="1"/>
  <c r="AA2775" i="56"/>
  <c r="W2775" i="56"/>
  <c r="X2775" i="56"/>
  <c r="U2776" i="56"/>
  <c r="T2777" i="56"/>
  <c r="Y2768" i="51"/>
  <c r="T2771" i="51"/>
  <c r="U2770" i="51"/>
  <c r="AA2769" i="51"/>
  <c r="W2769" i="51"/>
  <c r="X2769" i="51"/>
  <c r="Y2775" i="56" l="1"/>
  <c r="AA2776" i="56"/>
  <c r="X2776" i="56"/>
  <c r="W2776" i="56"/>
  <c r="U2777" i="56"/>
  <c r="T2778" i="56"/>
  <c r="Y2769" i="51"/>
  <c r="AA2770" i="51"/>
  <c r="W2770" i="51"/>
  <c r="X2770" i="51"/>
  <c r="T2772" i="51"/>
  <c r="U2771" i="51"/>
  <c r="Y2776" i="56" l="1"/>
  <c r="AA2777" i="56"/>
  <c r="W2777" i="56"/>
  <c r="X2777" i="56"/>
  <c r="U2778" i="56"/>
  <c r="T2779" i="56"/>
  <c r="Y2770" i="51"/>
  <c r="AA2771" i="51"/>
  <c r="W2771" i="51"/>
  <c r="X2771" i="51"/>
  <c r="U2772" i="51"/>
  <c r="T2773" i="51"/>
  <c r="U2779" i="56" l="1"/>
  <c r="T2780" i="56"/>
  <c r="AA2778" i="56"/>
  <c r="W2778" i="56"/>
  <c r="X2778" i="56"/>
  <c r="Y2777" i="56"/>
  <c r="Y2771" i="51"/>
  <c r="T2774" i="51"/>
  <c r="U2773" i="51"/>
  <c r="AA2772" i="51"/>
  <c r="X2772" i="51"/>
  <c r="W2772" i="51"/>
  <c r="Y2778" i="56" l="1"/>
  <c r="AA2779" i="56"/>
  <c r="X2779" i="56"/>
  <c r="W2779" i="56"/>
  <c r="U2780" i="56"/>
  <c r="T2781" i="56"/>
  <c r="Y2772" i="51"/>
  <c r="X2773" i="51"/>
  <c r="W2773" i="51"/>
  <c r="AA2773" i="51"/>
  <c r="T2775" i="51"/>
  <c r="U2774" i="51"/>
  <c r="Y2779" i="56" l="1"/>
  <c r="AA2780" i="56"/>
  <c r="W2780" i="56"/>
  <c r="X2780" i="56"/>
  <c r="U2781" i="56"/>
  <c r="T2782" i="56"/>
  <c r="Y2773" i="51"/>
  <c r="W2774" i="51"/>
  <c r="X2774" i="51"/>
  <c r="AA2774" i="51"/>
  <c r="T2776" i="51"/>
  <c r="U2775" i="51"/>
  <c r="U2782" i="56" l="1"/>
  <c r="T2783" i="56"/>
  <c r="AA2781" i="56"/>
  <c r="X2781" i="56"/>
  <c r="W2781" i="56"/>
  <c r="Y2780" i="56"/>
  <c r="Y2774" i="51"/>
  <c r="AA2775" i="51"/>
  <c r="X2775" i="51"/>
  <c r="W2775" i="51"/>
  <c r="T2777" i="51"/>
  <c r="U2776" i="51"/>
  <c r="Y2781" i="56" l="1"/>
  <c r="U2783" i="56"/>
  <c r="T2784" i="56"/>
  <c r="AA2782" i="56"/>
  <c r="W2782" i="56"/>
  <c r="X2782" i="56"/>
  <c r="Y2775" i="51"/>
  <c r="AA2776" i="51"/>
  <c r="W2776" i="51"/>
  <c r="X2776" i="51"/>
  <c r="T2778" i="51"/>
  <c r="U2777" i="51"/>
  <c r="Y2782" i="56" l="1"/>
  <c r="U2784" i="56"/>
  <c r="T2785" i="56"/>
  <c r="AA2783" i="56"/>
  <c r="W2783" i="56"/>
  <c r="X2783" i="56"/>
  <c r="Y2776" i="51"/>
  <c r="T2779" i="51"/>
  <c r="U2778" i="51"/>
  <c r="X2777" i="51"/>
  <c r="AA2777" i="51"/>
  <c r="W2777" i="51"/>
  <c r="Y2783" i="56" l="1"/>
  <c r="U2785" i="56"/>
  <c r="T2786" i="56"/>
  <c r="AA2784" i="56"/>
  <c r="X2784" i="56"/>
  <c r="W2784" i="56"/>
  <c r="Y2777" i="51"/>
  <c r="AA2778" i="51"/>
  <c r="X2778" i="51"/>
  <c r="W2778" i="51"/>
  <c r="U2779" i="51"/>
  <c r="T2780" i="51"/>
  <c r="Y2784" i="56" l="1"/>
  <c r="U2786" i="56"/>
  <c r="T2787" i="56"/>
  <c r="AA2785" i="56"/>
  <c r="W2785" i="56"/>
  <c r="X2785" i="56"/>
  <c r="Y2778" i="51"/>
  <c r="U2780" i="51"/>
  <c r="T2781" i="51"/>
  <c r="W2779" i="51"/>
  <c r="X2779" i="51"/>
  <c r="AA2779" i="51"/>
  <c r="Y2785" i="56" l="1"/>
  <c r="U2787" i="56"/>
  <c r="T2788" i="56"/>
  <c r="AA2786" i="56"/>
  <c r="W2786" i="56"/>
  <c r="X2786" i="56"/>
  <c r="Y2779" i="51"/>
  <c r="U2781" i="51"/>
  <c r="T2782" i="51"/>
  <c r="X2780" i="51"/>
  <c r="W2780" i="51"/>
  <c r="AA2780" i="51"/>
  <c r="Y2786" i="56" l="1"/>
  <c r="AA2787" i="56"/>
  <c r="X2787" i="56"/>
  <c r="W2787" i="56"/>
  <c r="U2788" i="56"/>
  <c r="T2789" i="56"/>
  <c r="Y2780" i="51"/>
  <c r="U2782" i="51"/>
  <c r="T2783" i="51"/>
  <c r="AA2781" i="51"/>
  <c r="X2781" i="51"/>
  <c r="W2781" i="51"/>
  <c r="Y2787" i="56" l="1"/>
  <c r="AA2788" i="56"/>
  <c r="W2788" i="56"/>
  <c r="X2788" i="56"/>
  <c r="U2789" i="56"/>
  <c r="T2790" i="56"/>
  <c r="Y2781" i="51"/>
  <c r="X2782" i="51"/>
  <c r="W2782" i="51"/>
  <c r="AA2782" i="51"/>
  <c r="U2783" i="51"/>
  <c r="T2784" i="51"/>
  <c r="AA2789" i="56" l="1"/>
  <c r="X2789" i="56"/>
  <c r="W2789" i="56"/>
  <c r="Y2788" i="56"/>
  <c r="U2790" i="56"/>
  <c r="T2791" i="56"/>
  <c r="Y2782" i="51"/>
  <c r="U2784" i="51"/>
  <c r="T2785" i="51"/>
  <c r="W2783" i="51"/>
  <c r="X2783" i="51"/>
  <c r="AA2783" i="51"/>
  <c r="Y2789" i="56" l="1"/>
  <c r="AA2790" i="56"/>
  <c r="W2790" i="56"/>
  <c r="X2790" i="56"/>
  <c r="U2791" i="56"/>
  <c r="T2792" i="56"/>
  <c r="Y2783" i="51"/>
  <c r="T2786" i="51"/>
  <c r="U2785" i="51"/>
  <c r="X2784" i="51"/>
  <c r="W2784" i="51"/>
  <c r="AA2784" i="51"/>
  <c r="AA2791" i="56" l="1"/>
  <c r="W2791" i="56"/>
  <c r="X2791" i="56"/>
  <c r="Y2790" i="56"/>
  <c r="U2792" i="56"/>
  <c r="T2793" i="56"/>
  <c r="Y2784" i="51"/>
  <c r="AA2785" i="51"/>
  <c r="W2785" i="51"/>
  <c r="X2785" i="51"/>
  <c r="T2787" i="51"/>
  <c r="U2786" i="51"/>
  <c r="Y2791" i="56" l="1"/>
  <c r="U2793" i="56"/>
  <c r="T2794" i="56"/>
  <c r="AA2792" i="56"/>
  <c r="X2792" i="56"/>
  <c r="W2792" i="56"/>
  <c r="Y2785" i="51"/>
  <c r="AA2786" i="51"/>
  <c r="X2786" i="51"/>
  <c r="W2786" i="51"/>
  <c r="T2788" i="51"/>
  <c r="U2787" i="51"/>
  <c r="Y2792" i="56" l="1"/>
  <c r="U2794" i="56"/>
  <c r="T2795" i="56"/>
  <c r="AA2793" i="56"/>
  <c r="W2793" i="56"/>
  <c r="X2793" i="56"/>
  <c r="Y2786" i="51"/>
  <c r="U2788" i="51"/>
  <c r="T2789" i="51"/>
  <c r="AA2787" i="51"/>
  <c r="X2787" i="51"/>
  <c r="W2787" i="51"/>
  <c r="Y2793" i="56" l="1"/>
  <c r="U2795" i="56"/>
  <c r="T2796" i="56"/>
  <c r="AA2794" i="56"/>
  <c r="W2794" i="56"/>
  <c r="X2794" i="56"/>
  <c r="Y2787" i="51"/>
  <c r="T2790" i="51"/>
  <c r="U2789" i="51"/>
  <c r="AA2788" i="51"/>
  <c r="W2788" i="51"/>
  <c r="X2788" i="51"/>
  <c r="Y2794" i="56" l="1"/>
  <c r="AA2795" i="56"/>
  <c r="X2795" i="56"/>
  <c r="W2795" i="56"/>
  <c r="U2796" i="56"/>
  <c r="T2797" i="56"/>
  <c r="Y2788" i="51"/>
  <c r="AA2789" i="51"/>
  <c r="W2789" i="51"/>
  <c r="X2789" i="51"/>
  <c r="U2790" i="51"/>
  <c r="T2791" i="51"/>
  <c r="Y2795" i="56" l="1"/>
  <c r="AA2796" i="56"/>
  <c r="W2796" i="56"/>
  <c r="X2796" i="56"/>
  <c r="U2797" i="56"/>
  <c r="T2798" i="56"/>
  <c r="Y2789" i="51"/>
  <c r="X2790" i="51"/>
  <c r="AA2790" i="51"/>
  <c r="W2790" i="51"/>
  <c r="U2791" i="51"/>
  <c r="T2792" i="51"/>
  <c r="AA2797" i="56" l="1"/>
  <c r="X2797" i="56"/>
  <c r="W2797" i="56"/>
  <c r="Y2796" i="56"/>
  <c r="U2798" i="56"/>
  <c r="T2799" i="56"/>
  <c r="Y2790" i="51"/>
  <c r="T2793" i="51"/>
  <c r="U2792" i="51"/>
  <c r="AA2791" i="51"/>
  <c r="X2791" i="51"/>
  <c r="W2791" i="51"/>
  <c r="Y2797" i="56" l="1"/>
  <c r="AA2798" i="56"/>
  <c r="W2798" i="56"/>
  <c r="X2798" i="56"/>
  <c r="U2799" i="56"/>
  <c r="T2800" i="56"/>
  <c r="Y2791" i="51"/>
  <c r="U2793" i="51"/>
  <c r="T2794" i="51"/>
  <c r="W2792" i="51"/>
  <c r="X2792" i="51"/>
  <c r="AA2792" i="51"/>
  <c r="AA2799" i="56" l="1"/>
  <c r="W2799" i="56"/>
  <c r="X2799" i="56"/>
  <c r="Y2798" i="56"/>
  <c r="U2800" i="56"/>
  <c r="T2801" i="56"/>
  <c r="Y2792" i="51"/>
  <c r="T2795" i="51"/>
  <c r="U2794" i="51"/>
  <c r="AA2793" i="51"/>
  <c r="W2793" i="51"/>
  <c r="X2793" i="51"/>
  <c r="AA2800" i="56" l="1"/>
  <c r="X2800" i="56"/>
  <c r="W2800" i="56"/>
  <c r="U2801" i="56"/>
  <c r="T2802" i="56"/>
  <c r="Y2799" i="56"/>
  <c r="W2794" i="51"/>
  <c r="X2794" i="51"/>
  <c r="AA2794" i="51"/>
  <c r="U2795" i="51"/>
  <c r="T2796" i="51"/>
  <c r="Y2793" i="51"/>
  <c r="Y2800" i="56" l="1"/>
  <c r="U2802" i="56"/>
  <c r="T2803" i="56"/>
  <c r="AA2801" i="56"/>
  <c r="W2801" i="56"/>
  <c r="X2801" i="56"/>
  <c r="Y2794" i="51"/>
  <c r="T2797" i="51"/>
  <c r="U2796" i="51"/>
  <c r="AA2795" i="51"/>
  <c r="W2795" i="51"/>
  <c r="X2795" i="51"/>
  <c r="Y2801" i="56" l="1"/>
  <c r="U2803" i="56"/>
  <c r="T2804" i="56"/>
  <c r="AA2802" i="56"/>
  <c r="W2802" i="56"/>
  <c r="X2802" i="56"/>
  <c r="Y2795" i="51"/>
  <c r="AA2796" i="51"/>
  <c r="X2796" i="51"/>
  <c r="W2796" i="51"/>
  <c r="U2797" i="51"/>
  <c r="T2798" i="51"/>
  <c r="Y2802" i="56" l="1"/>
  <c r="U2804" i="56"/>
  <c r="T2805" i="56"/>
  <c r="AA2803" i="56"/>
  <c r="X2803" i="56"/>
  <c r="W2803" i="56"/>
  <c r="Y2796" i="51"/>
  <c r="U2798" i="51"/>
  <c r="T2799" i="51"/>
  <c r="W2797" i="51"/>
  <c r="X2797" i="51"/>
  <c r="AA2797" i="51"/>
  <c r="Y2803" i="56" l="1"/>
  <c r="T2806" i="56"/>
  <c r="U2805" i="56"/>
  <c r="AA2804" i="56"/>
  <c r="W2804" i="56"/>
  <c r="X2804" i="56"/>
  <c r="Y2797" i="51"/>
  <c r="U2799" i="51"/>
  <c r="T2800" i="51"/>
  <c r="W2798" i="51"/>
  <c r="AA2798" i="51"/>
  <c r="X2798" i="51"/>
  <c r="Y2804" i="56" l="1"/>
  <c r="AA2805" i="56"/>
  <c r="X2805" i="56"/>
  <c r="W2805" i="56"/>
  <c r="U2806" i="56"/>
  <c r="T2807" i="56"/>
  <c r="Y2798" i="51"/>
  <c r="U2800" i="51"/>
  <c r="T2801" i="51"/>
  <c r="W2799" i="51"/>
  <c r="AA2799" i="51"/>
  <c r="X2799" i="51"/>
  <c r="Y2805" i="56" l="1"/>
  <c r="AA2806" i="56"/>
  <c r="X2806" i="56"/>
  <c r="W2806" i="56"/>
  <c r="T2808" i="56"/>
  <c r="U2807" i="56"/>
  <c r="Y2799" i="51"/>
  <c r="T2802" i="51"/>
  <c r="U2801" i="51"/>
  <c r="X2800" i="51"/>
  <c r="AA2800" i="51"/>
  <c r="W2800" i="51"/>
  <c r="Y2806" i="56" l="1"/>
  <c r="U2808" i="56"/>
  <c r="T2809" i="56"/>
  <c r="AA2807" i="56"/>
  <c r="W2807" i="56"/>
  <c r="X2807" i="56"/>
  <c r="Y2800" i="51"/>
  <c r="AA2801" i="51"/>
  <c r="W2801" i="51"/>
  <c r="X2801" i="51"/>
  <c r="T2803" i="51"/>
  <c r="U2802" i="51"/>
  <c r="Y2807" i="56" l="1"/>
  <c r="U2809" i="56"/>
  <c r="T2810" i="56"/>
  <c r="AA2808" i="56"/>
  <c r="W2808" i="56"/>
  <c r="X2808" i="56"/>
  <c r="Y2801" i="51"/>
  <c r="W2802" i="51"/>
  <c r="X2802" i="51"/>
  <c r="AA2802" i="51"/>
  <c r="U2803" i="51"/>
  <c r="T2804" i="51"/>
  <c r="Y2808" i="56" l="1"/>
  <c r="U2810" i="56"/>
  <c r="T2811" i="56"/>
  <c r="AA2809" i="56"/>
  <c r="X2809" i="56"/>
  <c r="W2809" i="56"/>
  <c r="Y2802" i="51"/>
  <c r="U2804" i="51"/>
  <c r="T2805" i="51"/>
  <c r="AA2803" i="51"/>
  <c r="W2803" i="51"/>
  <c r="X2803" i="51"/>
  <c r="Y2809" i="56" l="1"/>
  <c r="U2811" i="56"/>
  <c r="T2812" i="56"/>
  <c r="AA2810" i="56"/>
  <c r="W2810" i="56"/>
  <c r="X2810" i="56"/>
  <c r="Y2803" i="51"/>
  <c r="T2806" i="51"/>
  <c r="U2805" i="51"/>
  <c r="AA2804" i="51"/>
  <c r="X2804" i="51"/>
  <c r="W2804" i="51"/>
  <c r="Y2810" i="56" l="1"/>
  <c r="U2812" i="56"/>
  <c r="T2813" i="56"/>
  <c r="AA2811" i="56"/>
  <c r="W2811" i="56"/>
  <c r="X2811" i="56"/>
  <c r="Y2804" i="51"/>
  <c r="X2805" i="51"/>
  <c r="W2805" i="51"/>
  <c r="AA2805" i="51"/>
  <c r="T2807" i="51"/>
  <c r="U2806" i="51"/>
  <c r="Y2811" i="56" l="1"/>
  <c r="U2813" i="56"/>
  <c r="T2814" i="56"/>
  <c r="AA2812" i="56"/>
  <c r="X2812" i="56"/>
  <c r="W2812" i="56"/>
  <c r="Y2805" i="51"/>
  <c r="AA2806" i="51"/>
  <c r="W2806" i="51"/>
  <c r="X2806" i="51"/>
  <c r="U2807" i="51"/>
  <c r="T2808" i="51"/>
  <c r="Y2812" i="56" l="1"/>
  <c r="AA2813" i="56"/>
  <c r="W2813" i="56"/>
  <c r="X2813" i="56"/>
  <c r="U2814" i="56"/>
  <c r="T2815" i="56"/>
  <c r="Y2806" i="51"/>
  <c r="AA2807" i="51"/>
  <c r="X2807" i="51"/>
  <c r="W2807" i="51"/>
  <c r="T2809" i="51"/>
  <c r="U2808" i="51"/>
  <c r="Y2813" i="56" l="1"/>
  <c r="AA2814" i="56"/>
  <c r="W2814" i="56"/>
  <c r="X2814" i="56"/>
  <c r="U2815" i="56"/>
  <c r="T2816" i="56"/>
  <c r="Y2807" i="51"/>
  <c r="X2808" i="51"/>
  <c r="AA2808" i="51"/>
  <c r="W2808" i="51"/>
  <c r="T2810" i="51"/>
  <c r="U2809" i="51"/>
  <c r="AA2815" i="56" l="1"/>
  <c r="W2815" i="56"/>
  <c r="X2815" i="56"/>
  <c r="Y2814" i="56"/>
  <c r="U2816" i="56"/>
  <c r="T2817" i="56"/>
  <c r="Y2808" i="51"/>
  <c r="W2809" i="51"/>
  <c r="AA2809" i="51"/>
  <c r="X2809" i="51"/>
  <c r="T2811" i="51"/>
  <c r="U2810" i="51"/>
  <c r="Y2815" i="56" l="1"/>
  <c r="U2817" i="56"/>
  <c r="T2818" i="56"/>
  <c r="AA2816" i="56"/>
  <c r="X2816" i="56"/>
  <c r="W2816" i="56"/>
  <c r="Y2809" i="51"/>
  <c r="W2810" i="51"/>
  <c r="X2810" i="51"/>
  <c r="AA2810" i="51"/>
  <c r="U2811" i="51"/>
  <c r="T2812" i="51"/>
  <c r="Y2816" i="56" l="1"/>
  <c r="U2818" i="56"/>
  <c r="T2819" i="56"/>
  <c r="AA2817" i="56"/>
  <c r="X2817" i="56"/>
  <c r="W2817" i="56"/>
  <c r="Y2810" i="51"/>
  <c r="T2813" i="51"/>
  <c r="U2812" i="51"/>
  <c r="AA2811" i="51"/>
  <c r="W2811" i="51"/>
  <c r="X2811" i="51"/>
  <c r="Y2817" i="56" l="1"/>
  <c r="U2819" i="56"/>
  <c r="T2820" i="56"/>
  <c r="AA2818" i="56"/>
  <c r="X2818" i="56"/>
  <c r="W2818" i="56"/>
  <c r="Y2811" i="51"/>
  <c r="AA2812" i="51"/>
  <c r="X2812" i="51"/>
  <c r="W2812" i="51"/>
  <c r="U2813" i="51"/>
  <c r="T2814" i="51"/>
  <c r="Y2818" i="56" l="1"/>
  <c r="U2820" i="56"/>
  <c r="T2821" i="56"/>
  <c r="AA2819" i="56"/>
  <c r="W2819" i="56"/>
  <c r="X2819" i="56"/>
  <c r="Y2812" i="51"/>
  <c r="U2814" i="51"/>
  <c r="T2815" i="51"/>
  <c r="W2813" i="51"/>
  <c r="AA2813" i="51"/>
  <c r="X2813" i="51"/>
  <c r="Y2819" i="56" l="1"/>
  <c r="U2821" i="56"/>
  <c r="T2822" i="56"/>
  <c r="AA2820" i="56"/>
  <c r="X2820" i="56"/>
  <c r="W2820" i="56"/>
  <c r="Y2813" i="51"/>
  <c r="T2816" i="51"/>
  <c r="U2815" i="51"/>
  <c r="W2814" i="51"/>
  <c r="X2814" i="51"/>
  <c r="AA2814" i="51"/>
  <c r="Y2820" i="56" l="1"/>
  <c r="AA2821" i="56"/>
  <c r="W2821" i="56"/>
  <c r="X2821" i="56"/>
  <c r="U2822" i="56"/>
  <c r="T2823" i="56"/>
  <c r="Y2814" i="51"/>
  <c r="X2815" i="51"/>
  <c r="AA2815" i="51"/>
  <c r="W2815" i="51"/>
  <c r="T2817" i="51"/>
  <c r="U2816" i="51"/>
  <c r="Y2821" i="56" l="1"/>
  <c r="AA2822" i="56"/>
  <c r="W2822" i="56"/>
  <c r="X2822" i="56"/>
  <c r="U2823" i="56"/>
  <c r="T2824" i="56"/>
  <c r="Y2815" i="51"/>
  <c r="U2817" i="51"/>
  <c r="T2818" i="51"/>
  <c r="AA2816" i="51"/>
  <c r="W2816" i="51"/>
  <c r="X2816" i="51"/>
  <c r="AA2823" i="56" l="1"/>
  <c r="W2823" i="56"/>
  <c r="X2823" i="56"/>
  <c r="Y2822" i="56"/>
  <c r="U2824" i="56"/>
  <c r="T2825" i="56"/>
  <c r="Y2816" i="51"/>
  <c r="T2819" i="51"/>
  <c r="U2818" i="51"/>
  <c r="AA2817" i="51"/>
  <c r="W2817" i="51"/>
  <c r="X2817" i="51"/>
  <c r="Y2823" i="56" l="1"/>
  <c r="U2825" i="56"/>
  <c r="T2826" i="56"/>
  <c r="AA2824" i="56"/>
  <c r="W2824" i="56"/>
  <c r="X2824" i="56"/>
  <c r="Y2817" i="51"/>
  <c r="AA2818" i="51"/>
  <c r="X2818" i="51"/>
  <c r="W2818" i="51"/>
  <c r="U2819" i="51"/>
  <c r="T2820" i="51"/>
  <c r="Y2824" i="56" l="1"/>
  <c r="U2826" i="56"/>
  <c r="T2827" i="56"/>
  <c r="AA2825" i="56"/>
  <c r="X2825" i="56"/>
  <c r="W2825" i="56"/>
  <c r="Y2818" i="51"/>
  <c r="T2821" i="51"/>
  <c r="U2820" i="51"/>
  <c r="W2819" i="51"/>
  <c r="AA2819" i="51"/>
  <c r="X2819" i="51"/>
  <c r="Y2825" i="56" l="1"/>
  <c r="AA2826" i="56"/>
  <c r="W2826" i="56"/>
  <c r="X2826" i="56"/>
  <c r="U2827" i="56"/>
  <c r="T2828" i="56"/>
  <c r="Y2819" i="51"/>
  <c r="AA2820" i="51"/>
  <c r="W2820" i="51"/>
  <c r="X2820" i="51"/>
  <c r="T2822" i="51"/>
  <c r="U2821" i="51"/>
  <c r="AA2827" i="56" l="1"/>
  <c r="W2827" i="56"/>
  <c r="X2827" i="56"/>
  <c r="Y2826" i="56"/>
  <c r="U2828" i="56"/>
  <c r="T2829" i="56"/>
  <c r="Y2820" i="51"/>
  <c r="AA2821" i="51"/>
  <c r="W2821" i="51"/>
  <c r="X2821" i="51"/>
  <c r="U2822" i="51"/>
  <c r="T2823" i="51"/>
  <c r="Y2827" i="56" l="1"/>
  <c r="U2829" i="56"/>
  <c r="T2830" i="56"/>
  <c r="AA2828" i="56"/>
  <c r="X2828" i="56"/>
  <c r="W2828" i="56"/>
  <c r="Y2821" i="51"/>
  <c r="T2824" i="51"/>
  <c r="U2823" i="51"/>
  <c r="AA2822" i="51"/>
  <c r="W2822" i="51"/>
  <c r="X2822" i="51"/>
  <c r="U2830" i="56" l="1"/>
  <c r="T2831" i="56"/>
  <c r="Y2828" i="56"/>
  <c r="AA2829" i="56"/>
  <c r="W2829" i="56"/>
  <c r="X2829" i="56"/>
  <c r="Y2822" i="51"/>
  <c r="U2824" i="51"/>
  <c r="T2825" i="51"/>
  <c r="X2823" i="51"/>
  <c r="W2823" i="51"/>
  <c r="AA2823" i="51"/>
  <c r="Y2829" i="56" l="1"/>
  <c r="U2831" i="56"/>
  <c r="T2832" i="56"/>
  <c r="AA2830" i="56"/>
  <c r="W2830" i="56"/>
  <c r="X2830" i="56"/>
  <c r="U2825" i="51"/>
  <c r="T2826" i="51"/>
  <c r="Y2823" i="51"/>
  <c r="W2824" i="51"/>
  <c r="X2824" i="51"/>
  <c r="AA2824" i="51"/>
  <c r="AA2831" i="56" l="1"/>
  <c r="W2831" i="56"/>
  <c r="X2831" i="56"/>
  <c r="Y2830" i="56"/>
  <c r="U2832" i="56"/>
  <c r="T2833" i="56"/>
  <c r="Y2824" i="51"/>
  <c r="T2827" i="51"/>
  <c r="U2826" i="51"/>
  <c r="X2825" i="51"/>
  <c r="W2825" i="51"/>
  <c r="AA2825" i="51"/>
  <c r="Y2831" i="56" l="1"/>
  <c r="U2833" i="56"/>
  <c r="T2834" i="56"/>
  <c r="AA2832" i="56"/>
  <c r="X2832" i="56"/>
  <c r="W2832" i="56"/>
  <c r="Y2825" i="51"/>
  <c r="W2826" i="51"/>
  <c r="X2826" i="51"/>
  <c r="AA2826" i="51"/>
  <c r="T2828" i="51"/>
  <c r="U2827" i="51"/>
  <c r="Y2832" i="56" l="1"/>
  <c r="U2834" i="56"/>
  <c r="T2835" i="56"/>
  <c r="AA2833" i="56"/>
  <c r="X2833" i="56"/>
  <c r="W2833" i="56"/>
  <c r="Y2826" i="51"/>
  <c r="W2827" i="51"/>
  <c r="X2827" i="51"/>
  <c r="AA2827" i="51"/>
  <c r="U2828" i="51"/>
  <c r="T2829" i="51"/>
  <c r="Y2833" i="56" l="1"/>
  <c r="AA2834" i="56"/>
  <c r="X2834" i="56"/>
  <c r="W2834" i="56"/>
  <c r="U2835" i="56"/>
  <c r="T2836" i="56"/>
  <c r="Y2827" i="51"/>
  <c r="T2830" i="51"/>
  <c r="U2829" i="51"/>
  <c r="W2828" i="51"/>
  <c r="AA2828" i="51"/>
  <c r="X2828" i="51"/>
  <c r="Y2834" i="56" l="1"/>
  <c r="AA2835" i="56"/>
  <c r="W2835" i="56"/>
  <c r="X2835" i="56"/>
  <c r="U2836" i="56"/>
  <c r="T2837" i="56"/>
  <c r="Y2828" i="51"/>
  <c r="AA2829" i="51"/>
  <c r="W2829" i="51"/>
  <c r="X2829" i="51"/>
  <c r="T2831" i="51"/>
  <c r="U2830" i="51"/>
  <c r="U2837" i="56" l="1"/>
  <c r="T2838" i="56"/>
  <c r="AA2836" i="56"/>
  <c r="X2836" i="56"/>
  <c r="W2836" i="56"/>
  <c r="Y2835" i="56"/>
  <c r="AA2830" i="51"/>
  <c r="W2830" i="51"/>
  <c r="X2830" i="51"/>
  <c r="T2832" i="51"/>
  <c r="U2831" i="51"/>
  <c r="Y2829" i="51"/>
  <c r="Y2836" i="56" l="1"/>
  <c r="U2838" i="56"/>
  <c r="T2839" i="56"/>
  <c r="AA2837" i="56"/>
  <c r="W2837" i="56"/>
  <c r="X2837" i="56"/>
  <c r="Y2830" i="51"/>
  <c r="AA2831" i="51"/>
  <c r="W2831" i="51"/>
  <c r="X2831" i="51"/>
  <c r="U2832" i="51"/>
  <c r="T2833" i="51"/>
  <c r="Y2837" i="56" l="1"/>
  <c r="U2839" i="56"/>
  <c r="T2840" i="56"/>
  <c r="AA2838" i="56"/>
  <c r="W2838" i="56"/>
  <c r="X2838" i="56"/>
  <c r="Y2831" i="51"/>
  <c r="U2833" i="51"/>
  <c r="T2834" i="51"/>
  <c r="AA2832" i="51"/>
  <c r="W2832" i="51"/>
  <c r="X2832" i="51"/>
  <c r="Y2838" i="56" l="1"/>
  <c r="U2840" i="56"/>
  <c r="T2841" i="56"/>
  <c r="AA2839" i="56"/>
  <c r="W2839" i="56"/>
  <c r="X2839" i="56"/>
  <c r="Y2832" i="51"/>
  <c r="U2834" i="51"/>
  <c r="T2835" i="51"/>
  <c r="AA2833" i="51"/>
  <c r="W2833" i="51"/>
  <c r="X2833" i="51"/>
  <c r="Y2839" i="56" l="1"/>
  <c r="U2841" i="56"/>
  <c r="T2842" i="56"/>
  <c r="AA2840" i="56"/>
  <c r="W2840" i="56"/>
  <c r="X2840" i="56"/>
  <c r="Y2833" i="51"/>
  <c r="U2835" i="51"/>
  <c r="T2836" i="51"/>
  <c r="AA2834" i="51"/>
  <c r="W2834" i="51"/>
  <c r="X2834" i="51"/>
  <c r="AA2841" i="56" l="1"/>
  <c r="X2841" i="56"/>
  <c r="W2841" i="56"/>
  <c r="Y2840" i="56"/>
  <c r="U2842" i="56"/>
  <c r="T2843" i="56"/>
  <c r="Y2834" i="51"/>
  <c r="U2836" i="51"/>
  <c r="T2837" i="51"/>
  <c r="AA2835" i="51"/>
  <c r="W2835" i="51"/>
  <c r="X2835" i="51"/>
  <c r="Y2841" i="56" l="1"/>
  <c r="U2843" i="56"/>
  <c r="T2844" i="56"/>
  <c r="AA2842" i="56"/>
  <c r="W2842" i="56"/>
  <c r="X2842" i="56"/>
  <c r="Y2835" i="51"/>
  <c r="T2838" i="51"/>
  <c r="U2837" i="51"/>
  <c r="X2836" i="51"/>
  <c r="AA2836" i="51"/>
  <c r="W2836" i="51"/>
  <c r="Y2842" i="56" l="1"/>
  <c r="AA2843" i="56"/>
  <c r="W2843" i="56"/>
  <c r="X2843" i="56"/>
  <c r="U2844" i="56"/>
  <c r="T2845" i="56"/>
  <c r="Y2836" i="51"/>
  <c r="X2837" i="51"/>
  <c r="W2837" i="51"/>
  <c r="AA2837" i="51"/>
  <c r="U2838" i="51"/>
  <c r="T2839" i="51"/>
  <c r="Y2843" i="56" l="1"/>
  <c r="AA2844" i="56"/>
  <c r="X2844" i="56"/>
  <c r="W2844" i="56"/>
  <c r="U2845" i="56"/>
  <c r="T2846" i="56"/>
  <c r="Y2837" i="51"/>
  <c r="U2839" i="51"/>
  <c r="T2840" i="51"/>
  <c r="X2838" i="51"/>
  <c r="AA2838" i="51"/>
  <c r="W2838" i="51"/>
  <c r="Y2844" i="56" l="1"/>
  <c r="AA2845" i="56"/>
  <c r="W2845" i="56"/>
  <c r="X2845" i="56"/>
  <c r="U2846" i="56"/>
  <c r="T2847" i="56"/>
  <c r="Y2838" i="51"/>
  <c r="U2840" i="51"/>
  <c r="T2841" i="51"/>
  <c r="AA2839" i="51"/>
  <c r="X2839" i="51"/>
  <c r="W2839" i="51"/>
  <c r="Y2845" i="56" l="1"/>
  <c r="AA2846" i="56"/>
  <c r="W2846" i="56"/>
  <c r="X2846" i="56"/>
  <c r="U2847" i="56"/>
  <c r="T2848" i="56"/>
  <c r="Y2839" i="51"/>
  <c r="AA2840" i="51"/>
  <c r="W2840" i="51"/>
  <c r="X2840" i="51"/>
  <c r="U2841" i="51"/>
  <c r="T2842" i="51"/>
  <c r="AA2847" i="56" l="1"/>
  <c r="W2847" i="56"/>
  <c r="X2847" i="56"/>
  <c r="Y2846" i="56"/>
  <c r="U2848" i="56"/>
  <c r="T2849" i="56"/>
  <c r="Y2840" i="51"/>
  <c r="T2843" i="51"/>
  <c r="U2842" i="51"/>
  <c r="W2841" i="51"/>
  <c r="X2841" i="51"/>
  <c r="AA2841" i="51"/>
  <c r="U2849" i="56" l="1"/>
  <c r="T2850" i="56"/>
  <c r="Y2847" i="56"/>
  <c r="AA2848" i="56"/>
  <c r="X2848" i="56"/>
  <c r="W2848" i="56"/>
  <c r="Y2841" i="51"/>
  <c r="AA2842" i="51"/>
  <c r="X2842" i="51"/>
  <c r="W2842" i="51"/>
  <c r="T2844" i="51"/>
  <c r="U2843" i="51"/>
  <c r="Y2848" i="56" l="1"/>
  <c r="U2850" i="56"/>
  <c r="T2851" i="56"/>
  <c r="AA2849" i="56"/>
  <c r="X2849" i="56"/>
  <c r="W2849" i="56"/>
  <c r="Y2842" i="51"/>
  <c r="U2844" i="51"/>
  <c r="T2845" i="51"/>
  <c r="AA2843" i="51"/>
  <c r="W2843" i="51"/>
  <c r="X2843" i="51"/>
  <c r="Y2849" i="56" l="1"/>
  <c r="U2851" i="56"/>
  <c r="T2852" i="56"/>
  <c r="AA2850" i="56"/>
  <c r="X2850" i="56"/>
  <c r="W2850" i="56"/>
  <c r="Y2843" i="51"/>
  <c r="U2845" i="51"/>
  <c r="T2846" i="51"/>
  <c r="W2844" i="51"/>
  <c r="AA2844" i="51"/>
  <c r="X2844" i="51"/>
  <c r="Y2850" i="56" l="1"/>
  <c r="U2852" i="56"/>
  <c r="T2853" i="56"/>
  <c r="AA2851" i="56"/>
  <c r="W2851" i="56"/>
  <c r="X2851" i="56"/>
  <c r="Y2844" i="51"/>
  <c r="T2847" i="51"/>
  <c r="U2846" i="51"/>
  <c r="AA2845" i="51"/>
  <c r="X2845" i="51"/>
  <c r="W2845" i="51"/>
  <c r="Y2851" i="56" l="1"/>
  <c r="U2853" i="56"/>
  <c r="T2854" i="56"/>
  <c r="AA2852" i="56"/>
  <c r="X2852" i="56"/>
  <c r="W2852" i="56"/>
  <c r="Y2845" i="51"/>
  <c r="AA2846" i="51"/>
  <c r="W2846" i="51"/>
  <c r="X2846" i="51"/>
  <c r="U2847" i="51"/>
  <c r="T2848" i="51"/>
  <c r="Y2852" i="56" l="1"/>
  <c r="AA2853" i="56"/>
  <c r="W2853" i="56"/>
  <c r="X2853" i="56"/>
  <c r="U2854" i="56"/>
  <c r="T2855" i="56"/>
  <c r="Y2846" i="51"/>
  <c r="AA2847" i="51"/>
  <c r="W2847" i="51"/>
  <c r="X2847" i="51"/>
  <c r="U2848" i="51"/>
  <c r="T2849" i="51"/>
  <c r="AA2854" i="56" l="1"/>
  <c r="W2854" i="56"/>
  <c r="X2854" i="56"/>
  <c r="Y2853" i="56"/>
  <c r="U2855" i="56"/>
  <c r="T2856" i="56"/>
  <c r="Y2847" i="51"/>
  <c r="T2850" i="51"/>
  <c r="U2849" i="51"/>
  <c r="AA2848" i="51"/>
  <c r="X2848" i="51"/>
  <c r="W2848" i="51"/>
  <c r="AA2855" i="56" l="1"/>
  <c r="W2855" i="56"/>
  <c r="X2855" i="56"/>
  <c r="U2856" i="56"/>
  <c r="T2857" i="56"/>
  <c r="Y2854" i="56"/>
  <c r="Y2848" i="51"/>
  <c r="X2849" i="51"/>
  <c r="AA2849" i="51"/>
  <c r="W2849" i="51"/>
  <c r="T2851" i="51"/>
  <c r="U2850" i="51"/>
  <c r="AA2856" i="56" l="1"/>
  <c r="W2856" i="56"/>
  <c r="X2856" i="56"/>
  <c r="Y2855" i="56"/>
  <c r="U2857" i="56"/>
  <c r="T2858" i="56"/>
  <c r="Y2849" i="51"/>
  <c r="T2852" i="51"/>
  <c r="U2851" i="51"/>
  <c r="W2850" i="51"/>
  <c r="AA2850" i="51"/>
  <c r="X2850" i="51"/>
  <c r="AA2857" i="56" l="1"/>
  <c r="X2857" i="56"/>
  <c r="W2857" i="56"/>
  <c r="U2858" i="56"/>
  <c r="T2859" i="56"/>
  <c r="Y2856" i="56"/>
  <c r="Y2850" i="51"/>
  <c r="W2851" i="51"/>
  <c r="AA2851" i="51"/>
  <c r="X2851" i="51"/>
  <c r="U2852" i="51"/>
  <c r="T2853" i="51"/>
  <c r="Y2857" i="56" l="1"/>
  <c r="AA2858" i="56"/>
  <c r="W2858" i="56"/>
  <c r="X2858" i="56"/>
  <c r="U2859" i="56"/>
  <c r="T2860" i="56"/>
  <c r="T2854" i="51"/>
  <c r="U2853" i="51"/>
  <c r="Y2851" i="51"/>
  <c r="AA2852" i="51"/>
  <c r="W2852" i="51"/>
  <c r="X2852" i="51"/>
  <c r="AA2859" i="56" l="1"/>
  <c r="W2859" i="56"/>
  <c r="X2859" i="56"/>
  <c r="Y2858" i="56"/>
  <c r="U2860" i="56"/>
  <c r="T2861" i="56"/>
  <c r="Y2852" i="51"/>
  <c r="AA2853" i="51"/>
  <c r="W2853" i="51"/>
  <c r="X2853" i="51"/>
  <c r="T2855" i="51"/>
  <c r="U2854" i="51"/>
  <c r="AA2860" i="56" l="1"/>
  <c r="X2860" i="56"/>
  <c r="W2860" i="56"/>
  <c r="U2861" i="56"/>
  <c r="T2862" i="56"/>
  <c r="Y2859" i="56"/>
  <c r="Y2853" i="51"/>
  <c r="AA2854" i="51"/>
  <c r="W2854" i="51"/>
  <c r="X2854" i="51"/>
  <c r="U2855" i="51"/>
  <c r="T2856" i="51"/>
  <c r="Y2860" i="56" l="1"/>
  <c r="U2862" i="56"/>
  <c r="T2863" i="56"/>
  <c r="AA2861" i="56"/>
  <c r="W2861" i="56"/>
  <c r="X2861" i="56"/>
  <c r="Y2854" i="51"/>
  <c r="U2856" i="51"/>
  <c r="T2857" i="51"/>
  <c r="W2855" i="51"/>
  <c r="AA2855" i="51"/>
  <c r="X2855" i="51"/>
  <c r="Y2861" i="56" l="1"/>
  <c r="U2863" i="56"/>
  <c r="T2864" i="56"/>
  <c r="AA2862" i="56"/>
  <c r="W2862" i="56"/>
  <c r="X2862" i="56"/>
  <c r="Y2855" i="51"/>
  <c r="U2857" i="51"/>
  <c r="T2858" i="51"/>
  <c r="X2856" i="51"/>
  <c r="AA2856" i="51"/>
  <c r="W2856" i="51"/>
  <c r="Y2862" i="56" l="1"/>
  <c r="AA2863" i="56"/>
  <c r="W2863" i="56"/>
  <c r="X2863" i="56"/>
  <c r="U2864" i="56"/>
  <c r="T2865" i="56"/>
  <c r="Y2856" i="51"/>
  <c r="U2858" i="51"/>
  <c r="T2859" i="51"/>
  <c r="W2857" i="51"/>
  <c r="X2857" i="51"/>
  <c r="AA2857" i="51"/>
  <c r="Y2863" i="56" l="1"/>
  <c r="AA2864" i="56"/>
  <c r="X2864" i="56"/>
  <c r="W2864" i="56"/>
  <c r="U2865" i="56"/>
  <c r="T2866" i="56"/>
  <c r="Y2857" i="51"/>
  <c r="U2859" i="51"/>
  <c r="T2860" i="51"/>
  <c r="X2858" i="51"/>
  <c r="AA2858" i="51"/>
  <c r="W2858" i="51"/>
  <c r="Y2864" i="56" l="1"/>
  <c r="AA2865" i="56"/>
  <c r="X2865" i="56"/>
  <c r="W2865" i="56"/>
  <c r="U2866" i="56"/>
  <c r="T2867" i="56"/>
  <c r="Y2858" i="51"/>
  <c r="T2861" i="51"/>
  <c r="U2860" i="51"/>
  <c r="AA2859" i="51"/>
  <c r="W2859" i="51"/>
  <c r="X2859" i="51"/>
  <c r="Y2865" i="56" l="1"/>
  <c r="AA2866" i="56"/>
  <c r="X2866" i="56"/>
  <c r="W2866" i="56"/>
  <c r="U2867" i="56"/>
  <c r="T2868" i="56"/>
  <c r="AA2860" i="51"/>
  <c r="X2860" i="51"/>
  <c r="W2860" i="51"/>
  <c r="T2862" i="51"/>
  <c r="U2861" i="51"/>
  <c r="Y2859" i="51"/>
  <c r="Y2866" i="56" l="1"/>
  <c r="AA2867" i="56"/>
  <c r="W2867" i="56"/>
  <c r="X2867" i="56"/>
  <c r="U2868" i="56"/>
  <c r="T2869" i="56"/>
  <c r="Y2860" i="51"/>
  <c r="T2863" i="51"/>
  <c r="U2862" i="51"/>
  <c r="X2861" i="51"/>
  <c r="AA2861" i="51"/>
  <c r="W2861" i="51"/>
  <c r="T2870" i="56" l="1"/>
  <c r="U2869" i="56"/>
  <c r="AA2868" i="56"/>
  <c r="X2868" i="56"/>
  <c r="W2868" i="56"/>
  <c r="Y2867" i="56"/>
  <c r="Y2861" i="51"/>
  <c r="X2862" i="51"/>
  <c r="AA2862" i="51"/>
  <c r="W2862" i="51"/>
  <c r="U2863" i="51"/>
  <c r="T2864" i="51"/>
  <c r="Y2868" i="56" l="1"/>
  <c r="AA2869" i="56"/>
  <c r="W2869" i="56"/>
  <c r="X2869" i="56"/>
  <c r="T2871" i="56"/>
  <c r="U2870" i="56"/>
  <c r="Y2862" i="51"/>
  <c r="U2864" i="51"/>
  <c r="T2865" i="51"/>
  <c r="W2863" i="51"/>
  <c r="AA2863" i="51"/>
  <c r="X2863" i="51"/>
  <c r="AA2870" i="56" l="1"/>
  <c r="W2870" i="56"/>
  <c r="X2870" i="56"/>
  <c r="U2871" i="56"/>
  <c r="T2872" i="56"/>
  <c r="Y2869" i="56"/>
  <c r="Y2863" i="51"/>
  <c r="T2866" i="51"/>
  <c r="U2865" i="51"/>
  <c r="AA2864" i="51"/>
  <c r="W2864" i="51"/>
  <c r="X2864" i="51"/>
  <c r="U2872" i="56" l="1"/>
  <c r="T2873" i="56"/>
  <c r="AA2871" i="56"/>
  <c r="W2871" i="56"/>
  <c r="X2871" i="56"/>
  <c r="Y2870" i="56"/>
  <c r="Y2864" i="51"/>
  <c r="X2865" i="51"/>
  <c r="AA2865" i="51"/>
  <c r="W2865" i="51"/>
  <c r="U2866" i="51"/>
  <c r="T2867" i="51"/>
  <c r="Y2871" i="56" l="1"/>
  <c r="U2873" i="56"/>
  <c r="T2874" i="56"/>
  <c r="AA2872" i="56"/>
  <c r="X2872" i="56"/>
  <c r="W2872" i="56"/>
  <c r="Y2865" i="51"/>
  <c r="X2866" i="51"/>
  <c r="AA2866" i="51"/>
  <c r="W2866" i="51"/>
  <c r="U2867" i="51"/>
  <c r="T2868" i="51"/>
  <c r="Y2872" i="56" l="1"/>
  <c r="U2874" i="56"/>
  <c r="T2875" i="56"/>
  <c r="AA2873" i="56"/>
  <c r="W2873" i="56"/>
  <c r="X2873" i="56"/>
  <c r="Y2866" i="51"/>
  <c r="U2868" i="51"/>
  <c r="T2869" i="51"/>
  <c r="W2867" i="51"/>
  <c r="X2867" i="51"/>
  <c r="AA2867" i="51"/>
  <c r="Y2873" i="56" l="1"/>
  <c r="U2875" i="56"/>
  <c r="T2876" i="56"/>
  <c r="AA2874" i="56"/>
  <c r="W2874" i="56"/>
  <c r="X2874" i="56"/>
  <c r="Y2867" i="51"/>
  <c r="T2870" i="51"/>
  <c r="U2869" i="51"/>
  <c r="X2868" i="51"/>
  <c r="W2868" i="51"/>
  <c r="AA2868" i="51"/>
  <c r="Y2874" i="56" l="1"/>
  <c r="AA2875" i="56"/>
  <c r="W2875" i="56"/>
  <c r="X2875" i="56"/>
  <c r="U2876" i="56"/>
  <c r="T2877" i="56"/>
  <c r="Y2868" i="51"/>
  <c r="AA2869" i="51"/>
  <c r="X2869" i="51"/>
  <c r="W2869" i="51"/>
  <c r="T2871" i="51"/>
  <c r="U2870" i="51"/>
  <c r="Y2875" i="56" l="1"/>
  <c r="AA2876" i="56"/>
  <c r="X2876" i="56"/>
  <c r="W2876" i="56"/>
  <c r="U2877" i="56"/>
  <c r="T2878" i="56"/>
  <c r="W2870" i="51"/>
  <c r="X2870" i="51"/>
  <c r="AA2870" i="51"/>
  <c r="U2871" i="51"/>
  <c r="T2872" i="51"/>
  <c r="Y2869" i="51"/>
  <c r="Y2876" i="56" l="1"/>
  <c r="AA2877" i="56"/>
  <c r="W2877" i="56"/>
  <c r="X2877" i="56"/>
  <c r="U2878" i="56"/>
  <c r="T2879" i="56"/>
  <c r="Y2870" i="51"/>
  <c r="X2871" i="51"/>
  <c r="W2871" i="51"/>
  <c r="AA2871" i="51"/>
  <c r="U2872" i="51"/>
  <c r="T2873" i="51"/>
  <c r="U2879" i="56" l="1"/>
  <c r="T2880" i="56"/>
  <c r="AA2878" i="56"/>
  <c r="W2878" i="56"/>
  <c r="X2878" i="56"/>
  <c r="Y2877" i="56"/>
  <c r="Y2871" i="51"/>
  <c r="T2874" i="51"/>
  <c r="U2873" i="51"/>
  <c r="W2872" i="51"/>
  <c r="X2872" i="51"/>
  <c r="AA2872" i="51"/>
  <c r="Y2878" i="56" l="1"/>
  <c r="AA2879" i="56"/>
  <c r="W2879" i="56"/>
  <c r="X2879" i="56"/>
  <c r="T2881" i="56"/>
  <c r="U2880" i="56"/>
  <c r="Y2872" i="51"/>
  <c r="T2875" i="51"/>
  <c r="U2874" i="51"/>
  <c r="AA2873" i="51"/>
  <c r="W2873" i="51"/>
  <c r="X2873" i="51"/>
  <c r="Y2879" i="56" l="1"/>
  <c r="U2881" i="56"/>
  <c r="T2882" i="56"/>
  <c r="AA2880" i="56"/>
  <c r="W2880" i="56"/>
  <c r="X2880" i="56"/>
  <c r="Y2873" i="51"/>
  <c r="X2874" i="51"/>
  <c r="W2874" i="51"/>
  <c r="AA2874" i="51"/>
  <c r="U2875" i="51"/>
  <c r="T2876" i="51"/>
  <c r="Y2880" i="56" l="1"/>
  <c r="T2883" i="56"/>
  <c r="U2882" i="56"/>
  <c r="AA2881" i="56"/>
  <c r="X2881" i="56"/>
  <c r="W2881" i="56"/>
  <c r="Y2874" i="51"/>
  <c r="U2876" i="51"/>
  <c r="T2877" i="51"/>
  <c r="W2875" i="51"/>
  <c r="X2875" i="51"/>
  <c r="AA2875" i="51"/>
  <c r="Y2881" i="56" l="1"/>
  <c r="U2883" i="56"/>
  <c r="T2884" i="56"/>
  <c r="AA2882" i="56"/>
  <c r="X2882" i="56"/>
  <c r="W2882" i="56"/>
  <c r="Y2875" i="51"/>
  <c r="T2878" i="51"/>
  <c r="U2877" i="51"/>
  <c r="AA2876" i="51"/>
  <c r="X2876" i="51"/>
  <c r="W2876" i="51"/>
  <c r="Y2882" i="56" l="1"/>
  <c r="T2885" i="56"/>
  <c r="U2884" i="56"/>
  <c r="AA2883" i="56"/>
  <c r="W2883" i="56"/>
  <c r="X2883" i="56"/>
  <c r="Y2876" i="51"/>
  <c r="W2877" i="51"/>
  <c r="X2877" i="51"/>
  <c r="AA2877" i="51"/>
  <c r="T2879" i="51"/>
  <c r="U2878" i="51"/>
  <c r="Y2883" i="56" l="1"/>
  <c r="U2885" i="56"/>
  <c r="T2886" i="56"/>
  <c r="AA2884" i="56"/>
  <c r="W2884" i="56"/>
  <c r="X2884" i="56"/>
  <c r="Y2877" i="51"/>
  <c r="AA2878" i="51"/>
  <c r="W2878" i="51"/>
  <c r="X2878" i="51"/>
  <c r="T2880" i="51"/>
  <c r="U2879" i="51"/>
  <c r="Y2884" i="56" l="1"/>
  <c r="T2887" i="56"/>
  <c r="U2886" i="56"/>
  <c r="AA2885" i="56"/>
  <c r="W2885" i="56"/>
  <c r="X2885" i="56"/>
  <c r="Y2878" i="51"/>
  <c r="T2881" i="51"/>
  <c r="U2880" i="51"/>
  <c r="AA2879" i="51"/>
  <c r="W2879" i="51"/>
  <c r="X2879" i="51"/>
  <c r="Y2885" i="56" l="1"/>
  <c r="AA2886" i="56"/>
  <c r="W2886" i="56"/>
  <c r="X2886" i="56"/>
  <c r="U2887" i="56"/>
  <c r="T2888" i="56"/>
  <c r="Y2879" i="51"/>
  <c r="X2880" i="51"/>
  <c r="W2880" i="51"/>
  <c r="AA2880" i="51"/>
  <c r="T2882" i="51"/>
  <c r="U2881" i="51"/>
  <c r="T2889" i="56" l="1"/>
  <c r="U2888" i="56"/>
  <c r="AA2887" i="56"/>
  <c r="W2887" i="56"/>
  <c r="X2887" i="56"/>
  <c r="Y2886" i="56"/>
  <c r="Y2880" i="51"/>
  <c r="AA2881" i="51"/>
  <c r="W2881" i="51"/>
  <c r="X2881" i="51"/>
  <c r="T2883" i="51"/>
  <c r="U2882" i="51"/>
  <c r="Y2887" i="56" l="1"/>
  <c r="AA2888" i="56"/>
  <c r="X2888" i="56"/>
  <c r="W2888" i="56"/>
  <c r="U2889" i="56"/>
  <c r="T2890" i="56"/>
  <c r="Y2881" i="51"/>
  <c r="AA2882" i="51"/>
  <c r="W2882" i="51"/>
  <c r="X2882" i="51"/>
  <c r="T2884" i="51"/>
  <c r="U2883" i="51"/>
  <c r="Y2888" i="56" l="1"/>
  <c r="AA2889" i="56"/>
  <c r="X2889" i="56"/>
  <c r="W2889" i="56"/>
  <c r="T2891" i="56"/>
  <c r="U2890" i="56"/>
  <c r="Y2882" i="51"/>
  <c r="T2885" i="51"/>
  <c r="U2884" i="51"/>
  <c r="X2883" i="51"/>
  <c r="W2883" i="51"/>
  <c r="AA2883" i="51"/>
  <c r="Y2889" i="56" l="1"/>
  <c r="AA2890" i="56"/>
  <c r="W2890" i="56"/>
  <c r="X2890" i="56"/>
  <c r="U2891" i="56"/>
  <c r="T2892" i="56"/>
  <c r="Y2883" i="51"/>
  <c r="X2884" i="51"/>
  <c r="AA2884" i="51"/>
  <c r="W2884" i="51"/>
  <c r="T2886" i="51"/>
  <c r="U2885" i="51"/>
  <c r="AA2891" i="56" l="1"/>
  <c r="W2891" i="56"/>
  <c r="X2891" i="56"/>
  <c r="Y2890" i="56"/>
  <c r="T2893" i="56"/>
  <c r="U2892" i="56"/>
  <c r="Y2884" i="51"/>
  <c r="X2885" i="51"/>
  <c r="AA2885" i="51"/>
  <c r="W2885" i="51"/>
  <c r="T2887" i="51"/>
  <c r="U2886" i="51"/>
  <c r="U2893" i="56" l="1"/>
  <c r="T2894" i="56"/>
  <c r="AA2892" i="56"/>
  <c r="X2892" i="56"/>
  <c r="W2892" i="56"/>
  <c r="Y2891" i="56"/>
  <c r="Y2885" i="51"/>
  <c r="W2886" i="51"/>
  <c r="X2886" i="51"/>
  <c r="AA2886" i="51"/>
  <c r="T2888" i="51"/>
  <c r="U2887" i="51"/>
  <c r="Y2892" i="56" l="1"/>
  <c r="T2895" i="56"/>
  <c r="U2894" i="56"/>
  <c r="AA2893" i="56"/>
  <c r="W2893" i="56"/>
  <c r="X2893" i="56"/>
  <c r="Y2886" i="51"/>
  <c r="U2888" i="51"/>
  <c r="T2889" i="51"/>
  <c r="AA2887" i="51"/>
  <c r="X2887" i="51"/>
  <c r="W2887" i="51"/>
  <c r="Y2893" i="56" l="1"/>
  <c r="AA2894" i="56"/>
  <c r="W2894" i="56"/>
  <c r="X2894" i="56"/>
  <c r="U2895" i="56"/>
  <c r="T2896" i="56"/>
  <c r="Y2887" i="51"/>
  <c r="T2890" i="51"/>
  <c r="U2889" i="51"/>
  <c r="AA2888" i="51"/>
  <c r="W2888" i="51"/>
  <c r="X2888" i="51"/>
  <c r="Y2894" i="56" l="1"/>
  <c r="AA2895" i="56"/>
  <c r="W2895" i="56"/>
  <c r="X2895" i="56"/>
  <c r="T2897" i="56"/>
  <c r="U2896" i="56"/>
  <c r="Y2888" i="51"/>
  <c r="AA2889" i="51"/>
  <c r="W2889" i="51"/>
  <c r="X2889" i="51"/>
  <c r="T2891" i="51"/>
  <c r="U2890" i="51"/>
  <c r="U2897" i="56" l="1"/>
  <c r="T2898" i="56"/>
  <c r="Y2895" i="56"/>
  <c r="AA2896" i="56"/>
  <c r="X2896" i="56"/>
  <c r="W2896" i="56"/>
  <c r="Y2889" i="51"/>
  <c r="AA2890" i="51"/>
  <c r="W2890" i="51"/>
  <c r="X2890" i="51"/>
  <c r="T2892" i="51"/>
  <c r="U2891" i="51"/>
  <c r="Y2896" i="56" l="1"/>
  <c r="T2899" i="56"/>
  <c r="U2898" i="56"/>
  <c r="AA2897" i="56"/>
  <c r="X2897" i="56"/>
  <c r="W2897" i="56"/>
  <c r="Y2890" i="51"/>
  <c r="U2892" i="51"/>
  <c r="T2893" i="51"/>
  <c r="X2891" i="51"/>
  <c r="AA2891" i="51"/>
  <c r="W2891" i="51"/>
  <c r="Y2897" i="56" l="1"/>
  <c r="AA2898" i="56"/>
  <c r="X2898" i="56"/>
  <c r="W2898" i="56"/>
  <c r="U2899" i="56"/>
  <c r="T2900" i="56"/>
  <c r="Y2891" i="51"/>
  <c r="U2893" i="51"/>
  <c r="T2894" i="51"/>
  <c r="AA2892" i="51"/>
  <c r="X2892" i="51"/>
  <c r="W2892" i="51"/>
  <c r="Y2898" i="56" l="1"/>
  <c r="AA2899" i="56"/>
  <c r="W2899" i="56"/>
  <c r="X2899" i="56"/>
  <c r="T2901" i="56"/>
  <c r="U2900" i="56"/>
  <c r="Y2892" i="51"/>
  <c r="U2894" i="51"/>
  <c r="T2895" i="51"/>
  <c r="AA2893" i="51"/>
  <c r="W2893" i="51"/>
  <c r="X2893" i="51"/>
  <c r="AA2900" i="56" l="1"/>
  <c r="X2900" i="56"/>
  <c r="W2900" i="56"/>
  <c r="U2901" i="56"/>
  <c r="T2902" i="56"/>
  <c r="Y2899" i="56"/>
  <c r="Y2893" i="51"/>
  <c r="U2895" i="51"/>
  <c r="T2896" i="51"/>
  <c r="X2894" i="51"/>
  <c r="AA2894" i="51"/>
  <c r="W2894" i="51"/>
  <c r="Y2900" i="56" l="1"/>
  <c r="AA2901" i="56"/>
  <c r="W2901" i="56"/>
  <c r="X2901" i="56"/>
  <c r="T2903" i="56"/>
  <c r="U2902" i="56"/>
  <c r="Y2894" i="51"/>
  <c r="AA2895" i="51"/>
  <c r="X2895" i="51"/>
  <c r="W2895" i="51"/>
  <c r="U2896" i="51"/>
  <c r="T2897" i="51"/>
  <c r="Y2901" i="56" l="1"/>
  <c r="U2903" i="56"/>
  <c r="T2904" i="56"/>
  <c r="AA2902" i="56"/>
  <c r="W2902" i="56"/>
  <c r="X2902" i="56"/>
  <c r="Y2895" i="51"/>
  <c r="U2897" i="51"/>
  <c r="T2898" i="51"/>
  <c r="W2896" i="51"/>
  <c r="AA2896" i="51"/>
  <c r="X2896" i="51"/>
  <c r="Y2902" i="56" l="1"/>
  <c r="T2905" i="56"/>
  <c r="U2904" i="56"/>
  <c r="AA2903" i="56"/>
  <c r="W2903" i="56"/>
  <c r="X2903" i="56"/>
  <c r="Y2896" i="51"/>
  <c r="X2897" i="51"/>
  <c r="AA2897" i="51"/>
  <c r="W2897" i="51"/>
  <c r="T2899" i="51"/>
  <c r="U2898" i="51"/>
  <c r="Y2903" i="56" l="1"/>
  <c r="U2905" i="56"/>
  <c r="T2906" i="56"/>
  <c r="AA2904" i="56"/>
  <c r="X2904" i="56"/>
  <c r="W2904" i="56"/>
  <c r="Y2897" i="51"/>
  <c r="AA2898" i="51"/>
  <c r="W2898" i="51"/>
  <c r="X2898" i="51"/>
  <c r="U2899" i="51"/>
  <c r="T2900" i="51"/>
  <c r="Y2904" i="56" l="1"/>
  <c r="T2907" i="56"/>
  <c r="U2906" i="56"/>
  <c r="AA2905" i="56"/>
  <c r="X2905" i="56"/>
  <c r="W2905" i="56"/>
  <c r="Y2898" i="51"/>
  <c r="U2900" i="51"/>
  <c r="T2901" i="51"/>
  <c r="AA2899" i="51"/>
  <c r="X2899" i="51"/>
  <c r="W2899" i="51"/>
  <c r="Y2905" i="56" l="1"/>
  <c r="AA2906" i="56"/>
  <c r="W2906" i="56"/>
  <c r="X2906" i="56"/>
  <c r="U2907" i="56"/>
  <c r="T2908" i="56"/>
  <c r="Y2899" i="51"/>
  <c r="U2901" i="51"/>
  <c r="T2902" i="51"/>
  <c r="AA2900" i="51"/>
  <c r="X2900" i="51"/>
  <c r="W2900" i="51"/>
  <c r="Y2906" i="56" l="1"/>
  <c r="AA2907" i="56"/>
  <c r="W2907" i="56"/>
  <c r="X2907" i="56"/>
  <c r="T2909" i="56"/>
  <c r="U2908" i="56"/>
  <c r="Y2900" i="51"/>
  <c r="T2903" i="51"/>
  <c r="U2902" i="51"/>
  <c r="AA2901" i="51"/>
  <c r="X2901" i="51"/>
  <c r="W2901" i="51"/>
  <c r="Y2907" i="56" l="1"/>
  <c r="U2909" i="56"/>
  <c r="T2910" i="56"/>
  <c r="AA2908" i="56"/>
  <c r="X2908" i="56"/>
  <c r="W2908" i="56"/>
  <c r="Y2901" i="51"/>
  <c r="U2903" i="51"/>
  <c r="T2904" i="51"/>
  <c r="W2902" i="51"/>
  <c r="X2902" i="51"/>
  <c r="AA2902" i="51"/>
  <c r="Y2908" i="56" l="1"/>
  <c r="T2911" i="56"/>
  <c r="U2910" i="56"/>
  <c r="AA2909" i="56"/>
  <c r="W2909" i="56"/>
  <c r="X2909" i="56"/>
  <c r="Y2902" i="51"/>
  <c r="U2904" i="51"/>
  <c r="T2905" i="51"/>
  <c r="AA2903" i="51"/>
  <c r="X2903" i="51"/>
  <c r="W2903" i="51"/>
  <c r="Y2909" i="56" l="1"/>
  <c r="AA2910" i="56"/>
  <c r="W2910" i="56"/>
  <c r="X2910" i="56"/>
  <c r="U2911" i="56"/>
  <c r="T2912" i="56"/>
  <c r="Y2903" i="51"/>
  <c r="T2906" i="51"/>
  <c r="U2905" i="51"/>
  <c r="W2904" i="51"/>
  <c r="X2904" i="51"/>
  <c r="AA2904" i="51"/>
  <c r="T2913" i="56" l="1"/>
  <c r="U2912" i="56"/>
  <c r="AA2911" i="56"/>
  <c r="W2911" i="56"/>
  <c r="X2911" i="56"/>
  <c r="Y2910" i="56"/>
  <c r="Y2904" i="51"/>
  <c r="X2905" i="51"/>
  <c r="AA2905" i="51"/>
  <c r="W2905" i="51"/>
  <c r="T2907" i="51"/>
  <c r="U2906" i="51"/>
  <c r="Y2911" i="56" l="1"/>
  <c r="AA2912" i="56"/>
  <c r="W2912" i="56"/>
  <c r="X2912" i="56"/>
  <c r="U2913" i="56"/>
  <c r="T2914" i="56"/>
  <c r="Y2905" i="51"/>
  <c r="W2906" i="51"/>
  <c r="AA2906" i="51"/>
  <c r="X2906" i="51"/>
  <c r="U2907" i="51"/>
  <c r="T2908" i="51"/>
  <c r="Y2912" i="56" l="1"/>
  <c r="AA2913" i="56"/>
  <c r="X2913" i="56"/>
  <c r="W2913" i="56"/>
  <c r="T2915" i="56"/>
  <c r="U2914" i="56"/>
  <c r="Y2906" i="51"/>
  <c r="U2908" i="51"/>
  <c r="T2909" i="51"/>
  <c r="X2907" i="51"/>
  <c r="AA2907" i="51"/>
  <c r="W2907" i="51"/>
  <c r="Y2913" i="56" l="1"/>
  <c r="U2915" i="56"/>
  <c r="T2916" i="56"/>
  <c r="AA2914" i="56"/>
  <c r="X2914" i="56"/>
  <c r="W2914" i="56"/>
  <c r="Y2907" i="51"/>
  <c r="T2910" i="51"/>
  <c r="U2909" i="51"/>
  <c r="X2908" i="51"/>
  <c r="AA2908" i="51"/>
  <c r="W2908" i="51"/>
  <c r="Y2914" i="56" l="1"/>
  <c r="AA2915" i="56"/>
  <c r="W2915" i="56"/>
  <c r="X2915" i="56"/>
  <c r="T2917" i="56"/>
  <c r="U2916" i="56"/>
  <c r="Y2908" i="51"/>
  <c r="W2909" i="51"/>
  <c r="AA2909" i="51"/>
  <c r="X2909" i="51"/>
  <c r="T2911" i="51"/>
  <c r="U2910" i="51"/>
  <c r="U2917" i="56" l="1"/>
  <c r="T2918" i="56"/>
  <c r="Y2915" i="56"/>
  <c r="AA2916" i="56"/>
  <c r="X2916" i="56"/>
  <c r="W2916" i="56"/>
  <c r="Y2909" i="51"/>
  <c r="W2910" i="51"/>
  <c r="X2910" i="51"/>
  <c r="AA2910" i="51"/>
  <c r="U2911" i="51"/>
  <c r="T2912" i="51"/>
  <c r="Y2916" i="56" l="1"/>
  <c r="T2919" i="56"/>
  <c r="U2918" i="56"/>
  <c r="AA2917" i="56"/>
  <c r="W2917" i="56"/>
  <c r="X2917" i="56"/>
  <c r="Y2910" i="51"/>
  <c r="X2911" i="51"/>
  <c r="AA2911" i="51"/>
  <c r="W2911" i="51"/>
  <c r="U2912" i="51"/>
  <c r="T2913" i="51"/>
  <c r="Y2917" i="56" l="1"/>
  <c r="AA2918" i="56"/>
  <c r="W2918" i="56"/>
  <c r="X2918" i="56"/>
  <c r="U2919" i="56"/>
  <c r="T2920" i="56"/>
  <c r="Y2911" i="51"/>
  <c r="T2914" i="51"/>
  <c r="U2913" i="51"/>
  <c r="AA2912" i="51"/>
  <c r="X2912" i="51"/>
  <c r="W2912" i="51"/>
  <c r="Y2918" i="56" l="1"/>
  <c r="AA2919" i="56"/>
  <c r="W2919" i="56"/>
  <c r="X2919" i="56"/>
  <c r="T2921" i="56"/>
  <c r="U2921" i="56" s="1"/>
  <c r="U2920" i="56"/>
  <c r="Y2912" i="51"/>
  <c r="T2915" i="51"/>
  <c r="U2914" i="51"/>
  <c r="X2913" i="51"/>
  <c r="AA2913" i="51"/>
  <c r="W2913" i="51"/>
  <c r="Y2919" i="56" l="1"/>
  <c r="AA2921" i="56"/>
  <c r="X2921" i="56"/>
  <c r="W2921" i="56"/>
  <c r="AA2920" i="56"/>
  <c r="X2920" i="56"/>
  <c r="W2920" i="56"/>
  <c r="Y2913" i="51"/>
  <c r="AA2914" i="51"/>
  <c r="X2914" i="51"/>
  <c r="W2914" i="51"/>
  <c r="U2915" i="51"/>
  <c r="T2916" i="51"/>
  <c r="Y2920" i="56" l="1"/>
  <c r="Y2921" i="56"/>
  <c r="Y2914" i="51"/>
  <c r="U2916" i="51"/>
  <c r="T2917" i="51"/>
  <c r="AA2915" i="51"/>
  <c r="X2915" i="51"/>
  <c r="W2915" i="51"/>
  <c r="Y2915" i="51" l="1"/>
  <c r="T2918" i="51"/>
  <c r="U2917" i="51"/>
  <c r="X2916" i="51"/>
  <c r="AA2916" i="51"/>
  <c r="W2916" i="51"/>
  <c r="W2917" i="51" l="1"/>
  <c r="X2917" i="51"/>
  <c r="AA2917" i="51"/>
  <c r="Y2916" i="51"/>
  <c r="T2919" i="51"/>
  <c r="U2918" i="51"/>
  <c r="Y2917" i="51" l="1"/>
  <c r="AA2918" i="51"/>
  <c r="W2918" i="51"/>
  <c r="X2918" i="51"/>
  <c r="U2919" i="51"/>
  <c r="T2920" i="51"/>
  <c r="Y2918" i="51" l="1"/>
  <c r="U2920" i="51"/>
  <c r="T2921" i="51"/>
  <c r="U2921" i="51" s="1"/>
  <c r="AA2919" i="51"/>
  <c r="W2919" i="51"/>
  <c r="X2919" i="51"/>
  <c r="Y2919" i="51" l="1"/>
  <c r="AA2920" i="51"/>
  <c r="W2920" i="51"/>
  <c r="X2920" i="51"/>
  <c r="W2921" i="51"/>
  <c r="X2921" i="51"/>
  <c r="AA2921" i="51"/>
  <c r="Y2921" i="51" l="1"/>
  <c r="Y2920" i="51"/>
  <c r="W45" i="51" l="1"/>
  <c r="Y45" i="51" s="1"/>
  <c r="W44" i="51"/>
  <c r="Y44" i="51" s="1"/>
  <c r="W66" i="51"/>
  <c r="Y66" i="51" s="1"/>
  <c r="W43" i="51"/>
  <c r="Y43" i="51" s="1"/>
  <c r="W58" i="51"/>
  <c r="Y58" i="51" s="1"/>
  <c r="W54" i="51"/>
  <c r="Y54" i="51" s="1"/>
  <c r="W69" i="51"/>
  <c r="Y69" i="51" s="1"/>
  <c r="W61" i="51"/>
  <c r="Y61" i="51" s="1"/>
  <c r="W70" i="51"/>
  <c r="Y70" i="51" s="1"/>
  <c r="W56" i="51"/>
  <c r="Y56" i="51" s="1"/>
  <c r="W65" i="51"/>
  <c r="Y65" i="51" s="1"/>
  <c r="W48" i="51"/>
  <c r="Y48" i="51" s="1"/>
  <c r="W62" i="51"/>
  <c r="Y62" i="51" s="1"/>
  <c r="W50" i="51"/>
  <c r="Y50" i="51" s="1"/>
  <c r="W51" i="51"/>
  <c r="Y51" i="51" s="1"/>
  <c r="W46" i="51"/>
  <c r="Y46" i="51" s="1"/>
  <c r="W67" i="51"/>
  <c r="Y67" i="51" s="1"/>
  <c r="W60" i="51"/>
  <c r="Y60" i="51" s="1"/>
  <c r="W63" i="51"/>
  <c r="Y63" i="51" s="1"/>
  <c r="W64" i="51"/>
  <c r="Y64" i="51" s="1"/>
  <c r="W53" i="51"/>
  <c r="Y53" i="51" s="1"/>
  <c r="W47" i="51"/>
  <c r="Y47" i="51" s="1"/>
  <c r="W68" i="51"/>
  <c r="Y68" i="51" s="1"/>
  <c r="W55" i="51"/>
  <c r="Y55" i="51" s="1"/>
  <c r="W52" i="51"/>
  <c r="Y52" i="51" s="1"/>
  <c r="W59" i="51"/>
  <c r="Y59" i="51" s="1"/>
  <c r="W57" i="51"/>
  <c r="Y57" i="51" s="1"/>
  <c r="W49" i="51"/>
  <c r="Y49" i="51" s="1"/>
  <c r="W42" i="56"/>
  <c r="Y42" i="56" s="1"/>
  <c r="P4" i="51" l="1"/>
  <c r="K34" i="59" s="1"/>
  <c r="W52" i="56"/>
  <c r="Y52" i="56" s="1"/>
  <c r="W70" i="56"/>
  <c r="Y70" i="56" s="1"/>
  <c r="W46" i="56"/>
  <c r="Y46" i="56" s="1"/>
  <c r="W68" i="56"/>
  <c r="Y68" i="56" s="1"/>
  <c r="W64" i="56"/>
  <c r="Y64" i="56" s="1"/>
  <c r="W55" i="56"/>
  <c r="Y55" i="56" s="1"/>
  <c r="W63" i="56"/>
  <c r="Y63" i="56" s="1"/>
  <c r="W69" i="56"/>
  <c r="Y69" i="56" s="1"/>
  <c r="W53" i="56"/>
  <c r="Y53" i="56" s="1"/>
  <c r="W62" i="56"/>
  <c r="Y62" i="56" s="1"/>
  <c r="W56" i="56"/>
  <c r="Y56" i="56" s="1"/>
  <c r="W44" i="56"/>
  <c r="Y44" i="56" s="1"/>
  <c r="W57" i="56"/>
  <c r="Y57" i="56" s="1"/>
  <c r="W58" i="56"/>
  <c r="Y58" i="56" s="1"/>
  <c r="W54" i="56"/>
  <c r="Y54" i="56" s="1"/>
  <c r="W60" i="56"/>
  <c r="Y60" i="56" s="1"/>
  <c r="W61" i="56"/>
  <c r="Y61" i="56" s="1"/>
  <c r="W51" i="56"/>
  <c r="Y51" i="56" s="1"/>
  <c r="W65" i="56"/>
  <c r="Y65" i="56" s="1"/>
  <c r="W48" i="56"/>
  <c r="Y48" i="56" s="1"/>
  <c r="W47" i="56"/>
  <c r="Y47" i="56" s="1"/>
  <c r="W49" i="56"/>
  <c r="Y49" i="56" s="1"/>
  <c r="W67" i="56"/>
  <c r="Y67" i="56" s="1"/>
  <c r="W59" i="56"/>
  <c r="Y59" i="56" s="1"/>
  <c r="W66" i="56"/>
  <c r="Y66" i="56" s="1"/>
  <c r="W45" i="56"/>
  <c r="Y45" i="56" s="1"/>
  <c r="W50" i="56"/>
  <c r="Y50" i="56" s="1"/>
  <c r="W43" i="56"/>
  <c r="Y43" i="56" s="1"/>
  <c r="K36" i="59" l="1"/>
  <c r="L36" i="59" s="1"/>
  <c r="L35" i="59"/>
  <c r="P4" i="56"/>
  <c r="K52" i="59" s="1"/>
  <c r="L53" i="59" s="1"/>
  <c r="P5" i="51"/>
  <c r="P6" i="51"/>
  <c r="F67" i="59" l="1"/>
  <c r="L76" i="59" s="1"/>
  <c r="P6" i="56"/>
  <c r="P5" i="5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CUSENIER</author>
  </authors>
  <commentList>
    <comment ref="C30" authorId="0" shapeId="0" xr:uid="{5CB918EC-02BC-475A-B561-CB3BDC95BE81}">
      <text>
        <r>
          <rPr>
            <sz val="9"/>
            <color indexed="81"/>
            <rFont val="Tahoma"/>
            <family val="2"/>
          </rPr>
          <t>Oui par exemple pour les tranchées d'infiltration remplies de granulats</t>
        </r>
      </text>
    </comment>
    <comment ref="G30" authorId="0" shapeId="0" xr:uid="{78865F86-83EA-45F1-A45A-A000F7BA89B5}">
      <text>
        <r>
          <rPr>
            <sz val="9"/>
            <color indexed="81"/>
            <rFont val="Tahoma"/>
            <family val="2"/>
          </rPr>
          <t>Valeur estimée selon les règles du zonage pluvial à partir des caractéristiques envisagées du dispositif</t>
        </r>
      </text>
    </comment>
    <comment ref="C31" authorId="0" shapeId="0" xr:uid="{A8BCD069-9F03-4B76-AE45-668B24D9781A}">
      <text>
        <r>
          <rPr>
            <sz val="9"/>
            <color indexed="81"/>
            <rFont val="Tahoma"/>
            <family val="2"/>
          </rPr>
          <t>C'est la part occupée par le vide entre les matériaux, par exemple : 
- Grave non traitée propre (type 30/80) ou galet = indice de vide 30%
- Matériaux de démolition (type béton concassé propre exempt de fine et de polluant) = indice de vide 30%
- Matériaux préfabriqués en béton spécifiques  = indice de vide 50%
- Structures alvéolaires = indice de vide 80%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CUSENIER</author>
    <author>Claire MANTOUX</author>
  </authors>
  <commentList>
    <comment ref="I17" authorId="0" shapeId="0" xr:uid="{54B551D9-2F01-471B-84E3-AD69FB1732D8}">
      <text>
        <r>
          <rPr>
            <sz val="9"/>
            <color indexed="81"/>
            <rFont val="Tahoma"/>
            <family val="2"/>
          </rPr>
          <t>Par exemple : toitures classiques, accès ou stationnements en bitume, terrasses en béton, dallages avec couche de mortier…</t>
        </r>
      </text>
    </comment>
    <comment ref="I18" authorId="0" shapeId="0" xr:uid="{7EC0759B-4059-42B2-B2D2-AFD0F6EB818F}">
      <text>
        <r>
          <rPr>
            <sz val="9"/>
            <color indexed="81"/>
            <rFont val="Tahoma"/>
            <family val="2"/>
          </rPr>
          <t>Par exemple : espaces en gravier, stationnements en matériaux poreux, terrasses en bois sur terre, espaces verts sur dalle, toitures végétalisées...</t>
        </r>
      </text>
    </comment>
    <comment ref="I19" authorId="0" shapeId="0" xr:uid="{0B3CF832-58A4-4BDF-B416-6F3250BBF729}">
      <text>
        <r>
          <rPr>
            <sz val="9"/>
            <color indexed="81"/>
            <rFont val="Tahoma"/>
            <family val="2"/>
          </rPr>
          <t>Espaces verts en continuité avec la pleine terre. Attention, les espaces verts sur dalle sont à considérer comme des surfaces aménagées perméables et/ou végétalisées.</t>
        </r>
      </text>
    </comment>
    <comment ref="I20" authorId="0" shapeId="0" xr:uid="{B70BD0DD-AAA5-4E73-BE72-0AF6519FF1C4}">
      <text>
        <r>
          <rPr>
            <sz val="9"/>
            <color indexed="81"/>
            <rFont val="Tahoma"/>
            <family val="2"/>
          </rPr>
          <t>Surfaces conçues de manière à infiltrer toutes les eaux sur place et à éviter ainsi tout ruissellement vers l’aval (par exemple, espaces verts en pleine terre et « en creux »), stationnements en matériaux poreux dont la couche de fondation est conçue pour permettre l'infiltration.</t>
        </r>
      </text>
    </comment>
    <comment ref="I28" authorId="0" shapeId="0" xr:uid="{D418FF05-2054-40BA-8B5B-ED4700C96645}">
      <text>
        <r>
          <rPr>
            <sz val="9"/>
            <color indexed="81"/>
            <rFont val="Tahoma"/>
            <family val="2"/>
          </rPr>
          <t>Même valeur que ci-contre, convertie en m/s</t>
        </r>
      </text>
    </comment>
    <comment ref="C32" authorId="0" shapeId="0" xr:uid="{3AB2636D-1B27-4D9B-BBE2-C05521057BC2}">
      <text>
        <r>
          <rPr>
            <sz val="9"/>
            <color indexed="81"/>
            <rFont val="Tahoma"/>
            <family val="2"/>
          </rPr>
          <t>Oui par exemple pour les noues ou autres espaces verts inondables, ou les tranchées remplies de matériaux mais non recouvertes par un revêtement imperméable.
Dans le cas d'une noue associée à un massif drainant, le dispositif est à ciel ouvert cochez "oui"</t>
        </r>
      </text>
    </comment>
    <comment ref="I32" authorId="0" shapeId="0" xr:uid="{EE650A59-A340-44B1-92C1-9F4E61C73312}">
      <text>
        <r>
          <rPr>
            <sz val="9"/>
            <color indexed="81"/>
            <rFont val="Tahoma"/>
            <family val="2"/>
          </rPr>
          <t>C'est la moyenne entre la surface d'infiltration maximale (dispositif plein) et la surface d'infiltration minimale (dispositif quasiment vide).
Valeur estimée de manière simplifiée à partir des caractéristiques envisagées du dispositif</t>
        </r>
      </text>
    </comment>
    <comment ref="C33" authorId="0" shapeId="0" xr:uid="{83316CAE-8FFF-4FA8-8855-C19E2AFE18E1}">
      <text>
        <r>
          <rPr>
            <sz val="9"/>
            <color indexed="81"/>
            <rFont val="Tahoma"/>
            <family val="2"/>
          </rPr>
          <t>Oui par exemple pour les tranchées d'infiltration remplies de granulats
Dans le cas d'une noue associée à un massif drainant, le dispositif n'est pas rempli de matériaux, cochez "non"</t>
        </r>
      </text>
    </comment>
    <comment ref="I33" authorId="0" shapeId="0" xr:uid="{B125187D-C27A-4C95-8A78-6E9DE6CB8C33}">
      <text>
        <r>
          <rPr>
            <sz val="9"/>
            <color indexed="81"/>
            <rFont val="Tahoma"/>
            <family val="2"/>
          </rPr>
          <t>C'est la surface d'infiltration moyenne  x la vitesse d'infiltration de référence</t>
        </r>
      </text>
    </comment>
    <comment ref="I34" authorId="0" shapeId="0" xr:uid="{9CD39C57-AE86-4888-B8CE-DA2063938086}">
      <text>
        <r>
          <rPr>
            <sz val="9"/>
            <color indexed="81"/>
            <rFont val="Tahoma"/>
            <family val="2"/>
          </rPr>
          <t xml:space="preserve">C'est le volume minimal à mettre en œuvre pour respecter les règles du zonage pluvial.
Valeur calculée à partir des hypothèses précédentes
et de la méthode des pluies
</t>
        </r>
      </text>
    </comment>
    <comment ref="I35" authorId="0" shapeId="0" xr:uid="{472B225E-3E7C-4615-B244-2C91401CB6B3}">
      <text>
        <r>
          <rPr>
            <sz val="9"/>
            <color indexed="81"/>
            <rFont val="Tahoma"/>
            <family val="2"/>
          </rPr>
          <t>Valeur estimée de manière simplifiée à partir des caractéristiques envisagées du dispositif</t>
        </r>
      </text>
    </comment>
    <comment ref="C36" authorId="0" shapeId="0" xr:uid="{A123C6D2-D9AE-474A-8DBB-8BDE1135A8B5}">
      <text>
        <r>
          <rPr>
            <sz val="9"/>
            <color indexed="81"/>
            <rFont val="Tahoma"/>
            <family val="2"/>
          </rPr>
          <t>C'est la part occupée par le vide entre les matériaux, par exemple : 
- Grave non traitée propre (type 30/80) ou galet = indice de vide 30%
- Matériaux de démolition (type béton concassé propre exempt de fine et de polluant) = indice de vide 30%
- Matériaux préfabriqués en béton spécifiques  = indice de vide 50%
- Structures alvéolaires = indice de vide 80%</t>
        </r>
      </text>
    </comment>
    <comment ref="I36" authorId="0" shapeId="0" xr:uid="{3F474A9C-AEAE-4711-9CE4-F02C22F1DE6B}">
      <text>
        <r>
          <rPr>
            <sz val="9"/>
            <color indexed="81"/>
            <rFont val="Tahoma"/>
            <family val="2"/>
          </rPr>
          <t>Durée de vidange du dispositif complètement rempli, compte tenu du débit d'infiltration moyen estimé</t>
        </r>
      </text>
    </comment>
    <comment ref="C37" authorId="0" shapeId="0" xr:uid="{400EC011-7143-4548-B8AF-5F619A070C1B}">
      <text>
        <r>
          <rPr>
            <sz val="9"/>
            <color indexed="81"/>
            <rFont val="Tahoma"/>
            <family val="2"/>
          </rPr>
          <t>C'est la surface totale occupée par le dispositif, hors accès</t>
        </r>
      </text>
    </comment>
    <comment ref="C38" authorId="1" shapeId="0" xr:uid="{A99178FA-9ADD-4365-B7D7-420EB9DCBCE7}">
      <text>
        <r>
          <rPr>
            <sz val="9"/>
            <color indexed="81"/>
            <rFont val="Tahoma"/>
            <family val="2"/>
          </rPr>
          <t>En cas de présence d'une nappe phréatique peu profonde ou de venues d'eau importantes, la profondeur du dispositif doit être adaptée de manière à rester 1m au dessus de la nappe.
En l'absence de nappe peu profonde, le dispositif sera considéré comme "profond" à partir de 2m, cela impliquera la mise en oeuvre en amont d'un dispositif spécifique pour l'infiltration des pluies courantes.</t>
        </r>
      </text>
    </comment>
    <comment ref="C39" authorId="0" shapeId="0" xr:uid="{9387FF0E-6CBA-4D2E-8F55-BD037A8AC83B}">
      <text>
        <r>
          <rPr>
            <sz val="9"/>
            <color indexed="81"/>
            <rFont val="Tahoma"/>
            <family val="2"/>
          </rPr>
          <t>Par exemple :
-Rectangle pour une tranchée
-Triangle pour une noue à profil triangulaire
-Trapèze pour une noue à fond plat
-Arrondi pour un espace "en creux"</t>
        </r>
      </text>
    </comment>
    <comment ref="I45" authorId="0" shapeId="0" xr:uid="{04087F9C-0E78-4699-9651-32E875F175F0}">
      <text>
        <r>
          <rPr>
            <sz val="9"/>
            <color indexed="81"/>
            <rFont val="Tahoma"/>
            <family val="2"/>
          </rPr>
          <t>C'est le maximum entre le débit de rejet théoriquement autorisé selon la règle en l/s/ha, et le débit de 1 l/s considéré comme le minimum réalisable</t>
        </r>
      </text>
    </comment>
    <comment ref="C49" authorId="0" shapeId="0" xr:uid="{30F0E30F-F15D-401F-81AB-C284B03A35A6}">
      <text>
        <r>
          <rPr>
            <sz val="9"/>
            <color indexed="81"/>
            <rFont val="Tahoma"/>
            <family val="2"/>
          </rPr>
          <t>Oui par exemple pour les noues ou autres espaces verts inondables, ou les tranchées remplies de matériaux mais non recouvertes par un revêtement imperméable.
Dans le cas d'une noue associée à un massif drainant, le dispositif est à ciel ouvert cochez "oui"</t>
        </r>
      </text>
    </comment>
    <comment ref="I49" authorId="0" shapeId="0" xr:uid="{24EFCD4B-C10D-491F-BC75-4DD0F758C369}">
      <text>
        <r>
          <rPr>
            <sz val="9"/>
            <color indexed="81"/>
            <rFont val="Tahoma"/>
            <family val="2"/>
          </rPr>
          <t>C'est la moyenne entre la surface d'infiltration maximale (dispositif plein) et la surface d'infiltration minimale (dispositif quasiment vide).
Valeur estimée de manière simplifiée à partir des caractéristiques envisagées du dispositif</t>
        </r>
      </text>
    </comment>
    <comment ref="C50" authorId="0" shapeId="0" xr:uid="{DF7E6CE4-4B54-44CD-B6A8-D9BEA452117D}">
      <text>
        <r>
          <rPr>
            <sz val="9"/>
            <color indexed="81"/>
            <rFont val="Tahoma"/>
            <family val="2"/>
          </rPr>
          <t>Oui par exemple pour les tranchées d'infiltration remplies de granulats
Dans le cas d'une noue associée à un massif drainant, le dispositif n'est pas rempli de matériaux, cochez "non"</t>
        </r>
      </text>
    </comment>
    <comment ref="I50" authorId="0" shapeId="0" xr:uid="{328958A4-FD13-4C17-927D-B63F1CAC9328}">
      <text>
        <r>
          <rPr>
            <sz val="9"/>
            <color indexed="81"/>
            <rFont val="Tahoma"/>
            <family val="2"/>
          </rPr>
          <t>C'est la surface d'infiltration moyenne  x la vitesse d'infiltration de référence</t>
        </r>
      </text>
    </comment>
    <comment ref="I51" authorId="0" shapeId="0" xr:uid="{95601055-40F2-40F2-898B-4D5CE98085D5}">
      <text>
        <r>
          <rPr>
            <sz val="9"/>
            <color indexed="81"/>
            <rFont val="Tahoma"/>
            <family val="2"/>
          </rPr>
          <t>C'est la somme du débit de fuite retenu et du débit d'infiltration moyen</t>
        </r>
      </text>
    </comment>
    <comment ref="I52" authorId="0" shapeId="0" xr:uid="{4128FC68-B5BB-4A95-8499-F0EE0C145995}">
      <text>
        <r>
          <rPr>
            <sz val="9"/>
            <color indexed="81"/>
            <rFont val="Tahoma"/>
            <family val="2"/>
          </rPr>
          <t xml:space="preserve">C'est le volume minimal à mettre en œuvre pour respecter les règles du zonage pluvial.
Valeur calculée à partir des hypothèses précédentes
et de la méthode des pluies
</t>
        </r>
      </text>
    </comment>
    <comment ref="C53" authorId="0" shapeId="0" xr:uid="{D2DE3EB3-B65C-42A0-A4D7-B4018105C0D2}">
      <text>
        <r>
          <rPr>
            <sz val="9"/>
            <color indexed="81"/>
            <rFont val="Tahoma"/>
            <family val="2"/>
          </rPr>
          <t>C'est la part occupée par le vide entre les matériaux, par exemple : 
- Grave non traitée propre (type 30/80) ou galet = indice de vide 30%
- Matériaux de démolition (type béton concassé propre exempt de fine et de polluant) = indice de vide 30%
- Matériaux préfabriqués en béton spécifiques  = indice de vide 50%
- Structures alvéolaires = indice de vide 80%</t>
        </r>
      </text>
    </comment>
    <comment ref="I53" authorId="0" shapeId="0" xr:uid="{E3F22F4E-29D4-4D9D-8365-F30AFF160A81}">
      <text>
        <r>
          <rPr>
            <sz val="9"/>
            <color indexed="81"/>
            <rFont val="Tahoma"/>
            <family val="2"/>
          </rPr>
          <t>Valeur estimée de manière simplifiée à partir des caractéristiques envisagées du dispositif</t>
        </r>
      </text>
    </comment>
    <comment ref="C54" authorId="0" shapeId="0" xr:uid="{BC169A0C-AD8A-4ADC-A088-FA0A6EBE87CC}">
      <text>
        <r>
          <rPr>
            <sz val="9"/>
            <color indexed="81"/>
            <rFont val="Tahoma"/>
            <family val="2"/>
          </rPr>
          <t>C'est la surface totale occupée par le dispositif, hors accès</t>
        </r>
      </text>
    </comment>
    <comment ref="I54" authorId="0" shapeId="0" xr:uid="{9D5B95DE-BDE5-4427-B4B2-42C45B873A92}">
      <text>
        <r>
          <rPr>
            <sz val="9"/>
            <color indexed="81"/>
            <rFont val="Tahoma"/>
            <family val="2"/>
          </rPr>
          <t>Durée de vidange du dispositif complètement rempli, compte tenu du débit de vidange total</t>
        </r>
      </text>
    </comment>
    <comment ref="C55" authorId="1" shapeId="0" xr:uid="{035BB889-2B57-4F1B-942A-D322A22E24DC}">
      <text>
        <r>
          <rPr>
            <sz val="9"/>
            <color indexed="81"/>
            <rFont val="Tahoma"/>
            <family val="2"/>
          </rPr>
          <t>En cas de présence d'une nappe phréatique peu profonde ou de venues d'eau importantes, la profondeur du dispositif doit être adaptée de manière à rester 1m au dessus de la nappe.
En l'absence de nappe peu profonde, le dispositif sera considéré comme "profond" à partir de 2m, cela impliquera la mise en oeuvre en amont d'un dispositif spécifique pour l'infiltration des pluies courantes.</t>
        </r>
      </text>
    </comment>
    <comment ref="C56" authorId="0" shapeId="0" xr:uid="{3571E14A-AE99-4400-9960-54FD35E739FC}">
      <text>
        <r>
          <rPr>
            <sz val="9"/>
            <color indexed="81"/>
            <rFont val="Tahoma"/>
            <family val="2"/>
          </rPr>
          <t>Par exemple :
-Rectangle pour une tranchée
-Triangle pour une noue à profil triangulaire
-Trapèze pour une noue à fond plat
-Arrondi pour un espace "en creux"</t>
        </r>
      </text>
    </comment>
    <comment ref="C65" authorId="0" shapeId="0" xr:uid="{AC22B263-5E10-4F72-BB38-3228655B2CC8}">
      <text>
        <r>
          <rPr>
            <sz val="9"/>
            <color indexed="81"/>
            <rFont val="Tahoma"/>
            <family val="2"/>
          </rPr>
          <t>Adaptées selon les caractéristiques retenues du dispositif de gestion des pluies moyennes à fortes (recours à un débit de fuite ou non, profondeur)</t>
        </r>
      </text>
    </comment>
    <comment ref="C67" authorId="0" shapeId="0" xr:uid="{F034FD0E-4D4F-4FB3-8665-E41452CB5D62}">
      <text>
        <r>
          <rPr>
            <sz val="9"/>
            <color indexed="81"/>
            <rFont val="Tahoma"/>
            <family val="2"/>
          </rPr>
          <t>Si ce volume est nécessaire (cf. explications ci-dessus), c'est la surface imperméabilisée totale collectée par le dispositif x le ratio 15 l/m² imperméabilisé</t>
        </r>
      </text>
    </comment>
    <comment ref="C74" authorId="0" shapeId="0" xr:uid="{02BF7E8D-1EED-4F81-B715-883BACEA5CE8}">
      <text>
        <r>
          <rPr>
            <sz val="9"/>
            <color indexed="81"/>
            <rFont val="Tahoma"/>
            <family val="2"/>
          </rPr>
          <t>Oui par exemple pour les tranchées d'infiltration remplies de granulats</t>
        </r>
      </text>
    </comment>
    <comment ref="I74" authorId="0" shapeId="0" xr:uid="{D6F4422C-B2BD-4EA2-B0F4-3B08D12EE04F}">
      <text>
        <r>
          <rPr>
            <sz val="9"/>
            <color indexed="81"/>
            <rFont val="Tahoma"/>
            <family val="2"/>
          </rPr>
          <t>Par exemple :
-Rectangle pour une tranchée
-Triangle pour une noue à profil triangulaire
-Trapèze pour une noue à fond plat
-Arrondi pour un espace "en creux"</t>
        </r>
      </text>
    </comment>
    <comment ref="C75" authorId="0" shapeId="0" xr:uid="{ECD87CBF-94B4-425F-BC04-AB202E346BD9}">
      <text>
        <r>
          <rPr>
            <sz val="9"/>
            <color indexed="81"/>
            <rFont val="Tahoma"/>
            <family val="2"/>
          </rPr>
          <t>C'est la part occupée par le vide entre les matériaux, par exemple : 
- Grave non traitée propre (type 30/80) ou galet = indice de vide 30%
- Matériaux de démolition (type béton concassé propre exempt de fine et de polluant) = indice de vide 30%
- Matériaux préfabriqués en béton spécifiques  = indice de vide 50%
- Structures alvéolaires = indice de vide 80%</t>
        </r>
      </text>
    </comment>
    <comment ref="C76" authorId="0" shapeId="0" xr:uid="{1EB249D2-EAC0-4913-AA48-6B8AB29A39F4}">
      <text>
        <r>
          <rPr>
            <sz val="9"/>
            <color indexed="81"/>
            <rFont val="Tahoma"/>
            <family val="2"/>
          </rPr>
          <t>C'est la surface totale occupée par le dispositif, hors accès</t>
        </r>
      </text>
    </comment>
    <comment ref="I76" authorId="0" shapeId="0" xr:uid="{61D2A534-BAA2-4C2F-8359-DD3432F499B1}">
      <text>
        <r>
          <rPr>
            <sz val="9"/>
            <color indexed="81"/>
            <rFont val="Tahoma"/>
            <family val="2"/>
          </rPr>
          <t>Valeur estimée de manière simplifiée à partir des caractéristiques envisagées du dispositif</t>
        </r>
      </text>
    </comment>
  </commentList>
</comments>
</file>

<file path=xl/sharedStrings.xml><?xml version="1.0" encoding="utf-8"?>
<sst xmlns="http://schemas.openxmlformats.org/spreadsheetml/2006/main" count="190" uniqueCount="126">
  <si>
    <t>durée de pluie (mn)</t>
  </si>
  <si>
    <t>durée de pluie (h)</t>
  </si>
  <si>
    <t>hauteur de pluie (mm)</t>
  </si>
  <si>
    <t>volume ruisselé et collecté par l'ouvrage (m3)</t>
  </si>
  <si>
    <t>volume évacué de l'ouvrage par le débit de fuite (m3)</t>
  </si>
  <si>
    <t>volume stocké dans l'ouvrage (m3)</t>
  </si>
  <si>
    <t>Coefficients de Montana</t>
  </si>
  <si>
    <t>Volume de rétention nécessaire (m3)</t>
  </si>
  <si>
    <t>RESULTATS</t>
  </si>
  <si>
    <t>HYPOTHESES</t>
  </si>
  <si>
    <t>CALCULS</t>
  </si>
  <si>
    <t>Durée de vidange de l'ouvrage (h)</t>
  </si>
  <si>
    <t>durée de pluie</t>
  </si>
  <si>
    <t>Durée de la pluie provoquant le remplissage maxi de l'ouvrage (h)</t>
  </si>
  <si>
    <t>TOTAL</t>
  </si>
  <si>
    <t>Coefficient d'apport unitaire</t>
  </si>
  <si>
    <t>Surface active totale collectée par l'ouvrage (m²)</t>
  </si>
  <si>
    <t>Débit de vidange total (l/s)</t>
  </si>
  <si>
    <t>Code couleur :</t>
  </si>
  <si>
    <t>Informations
à saisir</t>
  </si>
  <si>
    <t>Valeurs
calculées automatiquement</t>
  </si>
  <si>
    <t>Maître d'ouvrage</t>
  </si>
  <si>
    <t>Adresse du projet</t>
  </si>
  <si>
    <t>Commune</t>
  </si>
  <si>
    <t>1 - IDENTIFICATION DU PROJET D'AMENAGEMENT</t>
  </si>
  <si>
    <t>Surfaces imperméables</t>
  </si>
  <si>
    <t>Espaces verts en pleine terre</t>
  </si>
  <si>
    <t>Surfaces déconnectées</t>
  </si>
  <si>
    <t>Superficie S
(en m²)</t>
  </si>
  <si>
    <t>Surface active (en m²)</t>
  </si>
  <si>
    <t>Type de surface</t>
  </si>
  <si>
    <t>Surface (en m²)</t>
  </si>
  <si>
    <t>Coefficient d'apport global à l'amont des dispositifs</t>
  </si>
  <si>
    <t>Choix</t>
  </si>
  <si>
    <t>oui</t>
  </si>
  <si>
    <t>non</t>
  </si>
  <si>
    <t>Surfaces aménagées perméables et/ou végétalisées</t>
  </si>
  <si>
    <t>Surfaces actives et coefficients d'apport</t>
  </si>
  <si>
    <t>Pluies fortes
(T 5 ans compris à 30 ans exclu)</t>
  </si>
  <si>
    <t>Emprise du dispositif (m²)</t>
  </si>
  <si>
    <t>Durée de vidange (h)</t>
  </si>
  <si>
    <t>Surface d'infiltration moyenne (m²)</t>
  </si>
  <si>
    <t>Explications</t>
  </si>
  <si>
    <t>Les pluies courantes doivent être infiltrées à faible profondeur. Elles ne peuvent donc pas être infiltrées au fond du dispositif prévu pour la rétention et la régulation des pluies moyennes à fortes. Elles doivent être infiltrées dans un dispositif spécifique, à l’amont de celui prévu pour la gestion des pluies moyennes à fortes.</t>
  </si>
  <si>
    <t>Objectifs et limites de l’outil :</t>
  </si>
  <si>
    <t>Principes généraux d’utilisation :</t>
  </si>
  <si>
    <t>NOTICE D'UTILISATION DE L'OUTIL</t>
  </si>
  <si>
    <t>Le dispositif sera-t-il rempli de matériaux ?</t>
  </si>
  <si>
    <t>Le recours à un débit de fuite est-il envisagé ?</t>
  </si>
  <si>
    <t>Les pluies courantes peuvent être infiltrées au fond du dispositif prévu pour la rétention et l'infiltration des pluies moyennes à fortes. Aucun volume supplémentaire ni dispositif spécifique n’est donc nécessaire pour l’infiltration des pluies courantes.</t>
  </si>
  <si>
    <t>Les pluies courantes doivent être infiltrées à faible profondeur. Elles ne peuvent donc pas être infiltrées au fond du dispositif prévu pour la rétention et l’infiltration des pluies moyennes à fortes. Elles doivent être infiltrées dans un dispositif spécifique, à l’amont de celui prévu pour la gestion des pluies moyennes à fortes. Le volume de ce dispositif peut toutefois être soustrait au volume de rétention à mettre en oeuvre pour la gestion des fortes pluies.</t>
  </si>
  <si>
    <t>2 - SURFACES AMENAGEES EN AMONT DES DISPOSITIFS DE GESTION DES EAUX PLUVIALES</t>
  </si>
  <si>
    <t>3 - DISPOSITIF D'INFILTRATION (et régulation dans certains cas) DES PLUIES MOYENNES A FORTES</t>
  </si>
  <si>
    <t>3.4 - CARACTERISTIQUES ENVISAGEES DU DISPOSITIF - CAS DU RECOURS A UN DEBIT DE FUITE</t>
  </si>
  <si>
    <t>3.4.1 - Détermination du débit de fuite</t>
  </si>
  <si>
    <t>3.4.2 - Caractéristiques du dispositif</t>
  </si>
  <si>
    <t>CARACTERISTIQUES ENVISAGEES DU DISPOSITIF</t>
  </si>
  <si>
    <t>Débit de rejet maxi autorisé (l/s)</t>
  </si>
  <si>
    <t>Débit d'infiltration moyen (l/s)</t>
  </si>
  <si>
    <r>
      <rPr>
        <i/>
        <u/>
        <sz val="10"/>
        <rFont val="Calibri"/>
        <family val="2"/>
        <scheme val="minor"/>
      </rPr>
      <t>Remarque :</t>
    </r>
    <r>
      <rPr>
        <i/>
        <sz val="10"/>
        <rFont val="Calibri"/>
        <family val="2"/>
        <scheme val="minor"/>
      </rPr>
      <t xml:space="preserve"> Ce volet se base sur les différents cas de figure exposés dans la notice du zonage pluvial.</t>
    </r>
  </si>
  <si>
    <r>
      <rPr>
        <b/>
        <sz val="11"/>
        <color theme="1"/>
        <rFont val="Calibri"/>
        <family val="2"/>
        <scheme val="minor"/>
      </rPr>
      <t>* Dans les cas plus complexes</t>
    </r>
    <r>
      <rPr>
        <sz val="11"/>
        <color theme="1"/>
        <rFont val="Calibri"/>
        <family val="2"/>
        <scheme val="minor"/>
      </rPr>
      <t xml:space="preserve">, notamment les projets d'envergure ou lorsque les fortes pluies sont régulées dans plusieurs dispositifs en série, </t>
    </r>
    <r>
      <rPr>
        <b/>
        <sz val="11"/>
        <color theme="1"/>
        <rFont val="Calibri"/>
        <family val="2"/>
        <scheme val="minor"/>
      </rPr>
      <t>des méthodes mieux adaptées doivent être utilisées</t>
    </r>
    <r>
      <rPr>
        <sz val="11"/>
        <color theme="1"/>
        <rFont val="Calibri"/>
        <family val="2"/>
        <scheme val="minor"/>
      </rPr>
      <t>.</t>
    </r>
  </si>
  <si>
    <r>
      <rPr>
        <b/>
        <sz val="11"/>
        <color theme="1"/>
        <rFont val="Calibri"/>
        <family val="2"/>
        <scheme val="minor"/>
      </rPr>
      <t xml:space="preserve">* Lorsque le projet comprend plusieurs parties dont les eaux pluviales sont gérées par des systèmes totalement indépendants, </t>
    </r>
    <r>
      <rPr>
        <sz val="11"/>
        <color theme="1"/>
        <rFont val="Calibri"/>
        <family val="2"/>
        <scheme val="minor"/>
      </rPr>
      <t xml:space="preserve">cet outil peut être utilisé mais </t>
    </r>
    <r>
      <rPr>
        <b/>
        <sz val="11"/>
        <color theme="1"/>
        <rFont val="Calibri"/>
        <family val="2"/>
        <scheme val="minor"/>
      </rPr>
      <t>plusieurs calculs doivent être réalisés</t>
    </r>
    <r>
      <rPr>
        <sz val="11"/>
        <color theme="1"/>
        <rFont val="Calibri"/>
        <family val="2"/>
        <scheme val="minor"/>
      </rPr>
      <t xml:space="preserve"> (autant de calculs que de systèmes indépendants), et </t>
    </r>
    <r>
      <rPr>
        <b/>
        <sz val="11"/>
        <color theme="1"/>
        <rFont val="Calibri"/>
        <family val="2"/>
        <scheme val="minor"/>
      </rPr>
      <t xml:space="preserve">cela doit bien être explicité </t>
    </r>
    <r>
      <rPr>
        <sz val="11"/>
        <color theme="1"/>
        <rFont val="Calibri"/>
        <family val="2"/>
        <scheme val="minor"/>
      </rPr>
      <t>dans le dossier fourni.</t>
    </r>
  </si>
  <si>
    <r>
      <rPr>
        <b/>
        <sz val="11"/>
        <color theme="1"/>
        <rFont val="Calibri"/>
        <family val="2"/>
        <scheme val="minor"/>
      </rPr>
      <t>* Cet outil n'est pas adapté au cas des "toitures stockantes"</t>
    </r>
    <r>
      <rPr>
        <sz val="11"/>
        <color theme="1"/>
        <rFont val="Calibri"/>
        <family val="2"/>
        <scheme val="minor"/>
      </rPr>
      <t xml:space="preserve"> (toitures terrasses permettant la rétention temporaire et la régulation des débits sur le toit), qu'elles soient végétalisées ou non. </t>
    </r>
    <r>
      <rPr>
        <b/>
        <sz val="11"/>
        <color theme="1"/>
        <rFont val="Calibri"/>
        <family val="2"/>
        <scheme val="minor"/>
      </rPr>
      <t xml:space="preserve">Les surfaces de toitures stockantes ne doivent donc pas être comptabilisées dans les surfaces d'apport, </t>
    </r>
    <r>
      <rPr>
        <sz val="11"/>
        <color theme="1"/>
        <rFont val="Calibri"/>
        <family val="2"/>
        <scheme val="minor"/>
      </rPr>
      <t>et le dimensionnement des toitures stockantes doit être réalisé par ailleurs. En revanche, les toitures végétalisées "non stockantes" (sans régulation des débits) doivent être comptabilisées dans les surfaces d'apport.</t>
    </r>
  </si>
  <si>
    <r>
      <rPr>
        <b/>
        <sz val="11"/>
        <color theme="1"/>
        <rFont val="Calibri"/>
        <family val="2"/>
        <scheme val="minor"/>
      </rPr>
      <t xml:space="preserve">* </t>
    </r>
    <r>
      <rPr>
        <sz val="11"/>
        <color theme="1"/>
        <rFont val="Calibri"/>
        <family val="2"/>
        <scheme val="minor"/>
      </rPr>
      <t xml:space="preserve">Cet outil est une </t>
    </r>
    <r>
      <rPr>
        <b/>
        <sz val="11"/>
        <color theme="1"/>
        <rFont val="Calibri"/>
        <family val="2"/>
        <scheme val="minor"/>
      </rPr>
      <t>aide au choix et au prédimensionnement des dispositifs</t>
    </r>
    <r>
      <rPr>
        <sz val="11"/>
        <color theme="1"/>
        <rFont val="Calibri"/>
        <family val="2"/>
        <scheme val="minor"/>
      </rPr>
      <t xml:space="preserve"> de gestion des eaux pluviales (pluies courantes et pluies moyennes à fortes). Il donne des premiers ordres de grandeur des dimensions des dispositifs, pour aider le maître d'ouvrage dans ses choix. Ces dimensions </t>
    </r>
    <r>
      <rPr>
        <b/>
        <sz val="11"/>
        <color theme="1"/>
        <rFont val="Calibri"/>
        <family val="2"/>
        <scheme val="minor"/>
      </rPr>
      <t>devront être précisées au stade de la conception</t>
    </r>
    <r>
      <rPr>
        <sz val="11"/>
        <color theme="1"/>
        <rFont val="Calibri"/>
        <family val="2"/>
        <scheme val="minor"/>
      </rPr>
      <t xml:space="preserve"> des dispositifs, en tenant compte notamment de leur forme, des pentes, de la revanche de sécurité nécessaire...</t>
    </r>
  </si>
  <si>
    <r>
      <rPr>
        <b/>
        <sz val="11"/>
        <color theme="1"/>
        <rFont val="Calibri"/>
        <family val="2"/>
        <scheme val="minor"/>
      </rPr>
      <t xml:space="preserve">* </t>
    </r>
    <r>
      <rPr>
        <sz val="11"/>
        <color theme="1"/>
        <rFont val="Calibri"/>
        <family val="2"/>
        <scheme val="minor"/>
      </rPr>
      <t>Un certain nombre de précisions sur les hypothèses demandées et sur les résultats donnés apparaissent en fonction de la position de la souris.</t>
    </r>
  </si>
  <si>
    <t>4 - ARTICULATION ENTRE LES DISPOSITIFS DE GESTION DES PLUIES COURANTES ET DES PLUIES MOYENNES A FORTES, ET BILAN DES VOLUMES A METTRE EN ŒUVRE</t>
  </si>
  <si>
    <t>Volume à mettre en œuvre pour la gestion des pluies courantes (m3)</t>
  </si>
  <si>
    <t>5 - DISPOSITIF D'INFILTRATION-EVAPOTRANSPIRATION DES PLUIES COURANTES (si nécessaire)</t>
  </si>
  <si>
    <t>Le dispositif sera-t-il "à ciel ouvert" ?</t>
  </si>
  <si>
    <t>Profondeur du dispositif (m)</t>
  </si>
  <si>
    <t>Type de profil en travers</t>
  </si>
  <si>
    <t>Si profil en travers trapézoïdal, surface du fond plat (m²)</t>
  </si>
  <si>
    <t>Profil en travers</t>
  </si>
  <si>
    <t>Rectangle</t>
  </si>
  <si>
    <t>Triangle</t>
  </si>
  <si>
    <t>Trapèze</t>
  </si>
  <si>
    <t>Arrondi</t>
  </si>
  <si>
    <r>
      <rPr>
        <i/>
        <u/>
        <sz val="10"/>
        <color theme="1"/>
        <rFont val="Calibri"/>
        <family val="2"/>
        <scheme val="minor"/>
      </rPr>
      <t>Remarque :</t>
    </r>
    <r>
      <rPr>
        <i/>
        <sz val="10"/>
        <color theme="1"/>
        <rFont val="Calibri"/>
        <family val="2"/>
        <scheme val="minor"/>
      </rPr>
      <t xml:space="preserve"> Là aussi, le dimensionnement du dispositif est une </t>
    </r>
    <r>
      <rPr>
        <b/>
        <i/>
        <sz val="10"/>
        <color theme="1"/>
        <rFont val="Calibri"/>
        <family val="2"/>
        <scheme val="minor"/>
      </rPr>
      <t>démarche itérative</t>
    </r>
    <r>
      <rPr>
        <i/>
        <sz val="10"/>
        <color theme="1"/>
        <rFont val="Calibri"/>
        <family val="2"/>
        <scheme val="minor"/>
      </rPr>
      <t>. Il est nécessaire de faire de premières hypothèses sur les caractéristiques du dispositif. En fonction des résultats, des ajustements de ces hypothèses initiales peuvent être nécessaires.</t>
    </r>
  </si>
  <si>
    <r>
      <rPr>
        <i/>
        <u/>
        <sz val="10"/>
        <rFont val="Calibri"/>
        <family val="2"/>
        <scheme val="minor"/>
      </rPr>
      <t>Remarque :</t>
    </r>
    <r>
      <rPr>
        <i/>
        <sz val="10"/>
        <rFont val="Calibri"/>
        <family val="2"/>
        <scheme val="minor"/>
      </rPr>
      <t xml:space="preserve"> Là aussi, le dimensionnement du dispositif est une</t>
    </r>
    <r>
      <rPr>
        <b/>
        <i/>
        <sz val="10"/>
        <rFont val="Calibri"/>
        <family val="2"/>
        <scheme val="minor"/>
      </rPr>
      <t xml:space="preserve"> démarche itérative</t>
    </r>
    <r>
      <rPr>
        <i/>
        <sz val="10"/>
        <rFont val="Calibri"/>
        <family val="2"/>
        <scheme val="minor"/>
      </rPr>
      <t>. Il est nécessaire de faire de premières hypothèses sur les caractéristiques du dispositif, puis de les ajuster progressivement en fonction des résultats obtenus, pour aboutir à un dispositif présentant à la fois un volume de rétention suffisant, une durée de vidange et une profondeur convenables.</t>
    </r>
  </si>
  <si>
    <t>Volume minimal nécessaire (m3)</t>
  </si>
  <si>
    <t>Volume disponible (m3)</t>
  </si>
  <si>
    <r>
      <rPr>
        <b/>
        <sz val="11"/>
        <color theme="1"/>
        <rFont val="Calibri"/>
        <family val="2"/>
        <scheme val="minor"/>
      </rPr>
      <t>*</t>
    </r>
    <r>
      <rPr>
        <sz val="11"/>
        <color theme="1"/>
        <rFont val="Calibri"/>
        <family val="2"/>
        <scheme val="minor"/>
      </rPr>
      <t xml:space="preserve"> Cet outil est </t>
    </r>
    <r>
      <rPr>
        <b/>
        <sz val="11"/>
        <color theme="1"/>
        <rFont val="Calibri"/>
        <family val="2"/>
        <scheme val="minor"/>
      </rPr>
      <t xml:space="preserve">adapté aux projets de taille limitée </t>
    </r>
    <r>
      <rPr>
        <sz val="11"/>
        <color theme="1"/>
        <rFont val="Calibri"/>
        <family val="2"/>
        <scheme val="minor"/>
      </rPr>
      <t xml:space="preserve">(jusqu' à environ 1 ha) </t>
    </r>
    <r>
      <rPr>
        <b/>
        <sz val="11"/>
        <color theme="1"/>
        <rFont val="Calibri"/>
        <family val="2"/>
        <scheme val="minor"/>
      </rPr>
      <t>et aux cas simples</t>
    </r>
    <r>
      <rPr>
        <sz val="11"/>
        <color theme="1"/>
        <rFont val="Calibri"/>
        <family val="2"/>
        <scheme val="minor"/>
      </rPr>
      <t>, où les écoulements d'une surface aménagée ou d'un ensemble de surfaces aménagées sont collectés puis gérés (infiltrés et/ou régulés) dans un dispositif unique, ou dans deux dispositifs complémentaires de gestion des pluies courantes et des pluies moyennes à fortes. Il donne alors des premiers ordres de grandeur des dimensions du ou des dispositifs.</t>
    </r>
  </si>
  <si>
    <r>
      <rPr>
        <b/>
        <sz val="11"/>
        <color theme="1"/>
        <rFont val="Calibri"/>
        <family val="2"/>
        <scheme val="minor"/>
      </rPr>
      <t>* Les principaux résultats fournis</t>
    </r>
    <r>
      <rPr>
        <sz val="11"/>
        <color theme="1"/>
        <rFont val="Calibri"/>
        <family val="2"/>
        <scheme val="minor"/>
      </rPr>
      <t xml:space="preserve"> portent sur le volume nécessaire (pour respecter le zonage pluvial), le volume disponible (compte tenu des caractéristiques envisagées) et la durée de vidange. Des alertes peuvent également apparaître, en cas de risques de dysfonctionnement des dispositifs.</t>
    </r>
  </si>
  <si>
    <r>
      <rPr>
        <b/>
        <sz val="18"/>
        <color theme="1"/>
        <rFont val="Calibri"/>
        <family val="2"/>
        <scheme val="minor"/>
      </rPr>
      <t>Conditions générales d’utilisation</t>
    </r>
    <r>
      <rPr>
        <sz val="12"/>
        <color theme="1"/>
        <rFont val="Calibri"/>
        <family val="2"/>
        <scheme val="minor"/>
      </rPr>
      <t xml:space="preserve">
Les présentes conditions générales d'utilisation (ci-après les "CGU") ont pour objet de définir les conditions dans lesquelles vous pouvez utiliser l’outil d’aide au choix de pré-dimensionnement des dispositifs de gestion des eaux pluviales (pluies courantes et pluies moyennes à fortes) (Ci-après « l’Outil).
L’Outil permet à tous ses utilisateurs (ci-après "vous") de donner les premiers ordres de grandeur des dimensions des dispositifs de gestion des eaux pluviales, pour aider le maître d’ouvrage dans ses choix. Ces dimensions devront être précisées au stade de conception des dispositifs, en tenant compte notamment de leur forme, des pentes, de la revanche de sécurité nécessaire...
En utilisant les fonctionnalités de l’Outil, l’utilisateur reconnaît avoir pris connaissance des Conditions et accepte d’être lié par les présentes dispositions. 
Si l’utilisateur s’inscrit et/ou utilise l’Outil pour le compte d’une personne morale, il est néanmoins personnellement lié par les présentes. 
La Communauté d’Agglomération du Grand Annecy pourra être amenée à modifier les CGU à sa convenance à tout moment, notamment afin de se conformer à la règlementation en vigueur. Il est de votre responsabilité de consulter régulièrement les CGU afin d’avoir connaissance de toute modification ou mise à jour (voir date de dernière mise à jour ci-dessus). 
En cas de discordance entre des conditions générales invoquées par l’une et par l’autre des parties, les clauses incompatibles sont sans effet. </t>
    </r>
  </si>
  <si>
    <r>
      <rPr>
        <b/>
        <u/>
        <sz val="14"/>
        <color theme="1"/>
        <rFont val="Calibri"/>
        <family val="2"/>
        <scheme val="minor"/>
      </rPr>
      <t>2. Comportements interdits</t>
    </r>
    <r>
      <rPr>
        <sz val="12"/>
        <color theme="1"/>
        <rFont val="Calibri"/>
        <family val="2"/>
        <scheme val="minor"/>
      </rPr>
      <t xml:space="preserve">
De manière générale, vous vous engagez à utiliser l’Outilsde manière loyale, conformément à sa finalité professionnelle et aux dispositions légales, règlementaires, aux présentes Conditions et aux usages en vigueur. 
La Communauté d’Agglomération du Grand Annecy ne donne aucune garantie quant à la conformité de l’utilisation de l’Outil que vous faites, ou que vous projetez de faire, aux dispositions légales et règlementaires nationales ou internationales. 
Si, par </t>
    </r>
    <r>
      <rPr>
        <b/>
        <sz val="12"/>
        <color theme="1"/>
        <rFont val="Calibri"/>
        <family val="2"/>
        <scheme val="minor"/>
      </rPr>
      <t>une circonstance extraordinaire</t>
    </r>
    <r>
      <rPr>
        <sz val="12"/>
        <color theme="1"/>
        <rFont val="Calibri"/>
        <family val="2"/>
        <scheme val="minor"/>
      </rPr>
      <t xml:space="preserve">, vous n’êtes pas en mesure de tenir vos obligations, vous vous engagez à prendre toutes les mesures nécessaires afin que l’image de la Communauté d’Agglomération du Grand Annecy ne soit pas dégradée, à défaut cette dernière se réserve le droit de diligenter toute action afin notamment de préserver son image et son honneur. </t>
    </r>
  </si>
  <si>
    <r>
      <rPr>
        <b/>
        <u/>
        <sz val="14"/>
        <color theme="1"/>
        <rFont val="Calibri"/>
        <family val="2"/>
        <scheme val="minor"/>
      </rPr>
      <t>3. Exclusions de garantie</t>
    </r>
    <r>
      <rPr>
        <sz val="12"/>
        <color theme="1"/>
        <rFont val="Calibri"/>
        <family val="2"/>
        <scheme val="minor"/>
      </rPr>
      <t xml:space="preserve">
La Communauté d’Agglomération du Grand Annecy ne garantit en aucun cas la qualité, l'exactitude, la complétude et la mise à jour des Données figurant sur l’Outil, ces dernières étant fournies en l'état. Toute utilisation, déduction, ou toute conclusion relative aux Données est à vos propres risques. </t>
    </r>
  </si>
  <si>
    <r>
      <rPr>
        <b/>
        <u/>
        <sz val="14"/>
        <color theme="1"/>
        <rFont val="Calibri"/>
        <family val="2"/>
        <scheme val="minor"/>
      </rPr>
      <t>4. Responsabilité</t>
    </r>
    <r>
      <rPr>
        <sz val="12"/>
        <color theme="1"/>
        <rFont val="Calibri"/>
        <family val="2"/>
        <scheme val="minor"/>
      </rPr>
      <t xml:space="preserve">
Vous reconnaissez et acceptez que la Communauté d’Agglomération du Grand Annecy ne peut être tenue responsable à votre égard pour tout dommage indirect, résultant de votre utilisation de l’Outil ou de votre impossibilité d'accéder à celui-ci, de votre utilisation des Données, de toute défaillance, erreur de l’Outil. 
Vous reconnaissez et acceptez être intégralement responsable des actions que vous réalisez avec l’Outil. 
Conformément au droit commun, vous engagez votre responsabilité au titre de tous les dommages directs que pourrait subir la Communauté d’Agglomération du Grand Annecy de votre fait. </t>
    </r>
  </si>
  <si>
    <r>
      <rPr>
        <b/>
        <u/>
        <sz val="14"/>
        <color theme="1"/>
        <rFont val="Calibri"/>
        <family val="2"/>
        <scheme val="minor"/>
      </rPr>
      <t>5. Dispositions finales</t>
    </r>
    <r>
      <rPr>
        <sz val="12"/>
        <color theme="1"/>
        <rFont val="Calibri"/>
        <family val="2"/>
        <scheme val="minor"/>
      </rPr>
      <t xml:space="preserve">
Le fait que la Communauté d’Agglomération du Grand Annecy ne se prévale pas à un moment donné de l'une quelconque des dispositions des présentes CGU et/ou tolère un manquement à l'une quelconque des obligations visées dans les présentes CGU ne peut être interprété comme valant renonciation à se prévaloir ultérieurement de l'une quelconque desdites dispositions. 
Si une ou plusieurs dispositions des présentes CGU sont tenues pour non valides ou déclarées comme telles en application d'une loi, d'un règlement ou à la suite d'une décision passée en force de chose jugée d'une juridiction compétente, les autres dispositions garderont toute leur force et leur portée. La Communauté d’Agglomération du Grand Annecy pourra le cas échéant remplacer la ou les dispositions non valides par une nouvelle disposition. </t>
    </r>
  </si>
  <si>
    <r>
      <rPr>
        <b/>
        <u/>
        <sz val="14"/>
        <color theme="1"/>
        <rFont val="Calibri"/>
        <family val="2"/>
        <scheme val="minor"/>
      </rPr>
      <t>6. Loi applicable et juridictions compétentes</t>
    </r>
    <r>
      <rPr>
        <sz val="12"/>
        <color theme="1"/>
        <rFont val="Calibri"/>
        <family val="2"/>
        <scheme val="minor"/>
      </rPr>
      <t xml:space="preserve">
Les présentes CGU sont régies par le droit français.
En cas de litige, né de l'application ou l'interprétation des CGU, vous vous engagez à épuiser toutes les voies de conciliation possible, avant de saisir le tribunal territorialement compétent. 
Dans le cas où un accord amiable ne saurait être trouvé, le différend sera alors soumis aux tribunaux territorialement compétents.</t>
    </r>
  </si>
  <si>
    <t>Notice</t>
  </si>
  <si>
    <t xml:space="preserve">Les modalités de fonctionnement et principes généraux d’utilisation de l’Outil sont décrits dans la </t>
  </si>
  <si>
    <r>
      <rPr>
        <b/>
        <u/>
        <sz val="14"/>
        <color theme="1"/>
        <rFont val="Calibri"/>
        <family val="2"/>
        <scheme val="minor"/>
      </rPr>
      <t>1. Utilisation de l’outil et droit d’accès</t>
    </r>
    <r>
      <rPr>
        <sz val="12"/>
        <color theme="1"/>
        <rFont val="Calibri"/>
        <family val="2"/>
        <scheme val="minor"/>
      </rPr>
      <t xml:space="preserve">
L’accès à l’Outil est mis à disposition à titre gratuit. 
La Communauté d’Agglomération du Grand Annecy vous concède à titre gratuit, personnel et non exclusif un droit d'accès et d'utilisation à l’Outil, conformément aux conditions définies aux présentes. </t>
    </r>
  </si>
  <si>
    <r>
      <rPr>
        <i/>
        <u/>
        <sz val="10"/>
        <color theme="1"/>
        <rFont val="Calibri"/>
        <family val="2"/>
        <scheme val="minor"/>
      </rPr>
      <t xml:space="preserve">Remarques :
</t>
    </r>
    <r>
      <rPr>
        <i/>
        <sz val="10"/>
        <color theme="1"/>
        <rFont val="Calibri"/>
        <family val="2"/>
        <scheme val="minor"/>
      </rPr>
      <t>Les surfaces à renseigner ci-contre sont celles situées</t>
    </r>
    <r>
      <rPr>
        <b/>
        <i/>
        <sz val="10"/>
        <color theme="1"/>
        <rFont val="Calibri"/>
        <family val="2"/>
        <scheme val="minor"/>
      </rPr>
      <t xml:space="preserve"> à l'amont du dispositif </t>
    </r>
    <r>
      <rPr>
        <i/>
        <sz val="10"/>
        <color theme="1"/>
        <rFont val="Calibri"/>
        <family val="2"/>
        <scheme val="minor"/>
      </rPr>
      <t xml:space="preserve">et qui viendront l'alimenter :
- Dans le cas d'un </t>
    </r>
    <r>
      <rPr>
        <b/>
        <i/>
        <sz val="10"/>
        <color theme="1"/>
        <rFont val="Calibri"/>
        <family val="2"/>
        <scheme val="minor"/>
      </rPr>
      <t>disposi</t>
    </r>
    <r>
      <rPr>
        <b/>
        <i/>
        <sz val="10"/>
        <rFont val="Calibri"/>
        <family val="2"/>
        <scheme val="minor"/>
      </rPr>
      <t>tif à ciel ouvert, sa propre surface n'est pas à comptabiliser</t>
    </r>
    <r>
      <rPr>
        <i/>
        <sz val="10"/>
        <rFont val="Calibri"/>
        <family val="2"/>
        <scheme val="minor"/>
      </rPr>
      <t xml:space="preserve">. 
- Dans le cas d'un </t>
    </r>
    <r>
      <rPr>
        <b/>
        <i/>
        <sz val="10"/>
        <rFont val="Calibri"/>
        <family val="2"/>
        <scheme val="minor"/>
      </rPr>
      <t>dispositif enterré</t>
    </r>
    <r>
      <rPr>
        <i/>
        <sz val="10"/>
        <rFont val="Calibri"/>
        <family val="2"/>
        <scheme val="minor"/>
      </rPr>
      <t>, la surface au sol située au dessus de l'ouvrage ne doit être comptabilisée que si elle est collectée par l'ouvrage</t>
    </r>
    <r>
      <rPr>
        <i/>
        <sz val="10"/>
        <color theme="1"/>
        <rFont val="Calibri"/>
        <family val="2"/>
        <scheme val="minor"/>
      </rPr>
      <t>.
Dans le cas des toitures, l</t>
    </r>
    <r>
      <rPr>
        <b/>
        <i/>
        <sz val="10"/>
        <color theme="1"/>
        <rFont val="Calibri"/>
        <family val="2"/>
        <scheme val="minor"/>
      </rPr>
      <t>es "toitures stockantes"</t>
    </r>
    <r>
      <rPr>
        <i/>
        <sz val="10"/>
        <color theme="1"/>
        <rFont val="Calibri"/>
        <family val="2"/>
        <scheme val="minor"/>
      </rPr>
      <t xml:space="preserve"> (toitures terrasses permettent la rétention temporaire et la régulation des débits sur le toit) </t>
    </r>
    <r>
      <rPr>
        <b/>
        <i/>
        <sz val="10"/>
        <color theme="1"/>
        <rFont val="Calibri"/>
        <family val="2"/>
        <scheme val="minor"/>
      </rPr>
      <t xml:space="preserve">ne doivent pas être comptabilisées </t>
    </r>
    <r>
      <rPr>
        <i/>
        <sz val="10"/>
        <color theme="1"/>
        <rFont val="Calibri"/>
        <family val="2"/>
        <scheme val="minor"/>
      </rPr>
      <t xml:space="preserve">dans les surfaces renseignées ci-contre. En revanche, </t>
    </r>
    <r>
      <rPr>
        <b/>
        <i/>
        <sz val="10"/>
        <color theme="1"/>
        <rFont val="Calibri"/>
        <family val="2"/>
        <scheme val="minor"/>
      </rPr>
      <t xml:space="preserve">les toitures végétalisées "non stockantes" </t>
    </r>
    <r>
      <rPr>
        <i/>
        <sz val="10"/>
        <color theme="1"/>
        <rFont val="Calibri"/>
        <family val="2"/>
        <scheme val="minor"/>
      </rPr>
      <t xml:space="preserve">(sans régulation des débits) </t>
    </r>
    <r>
      <rPr>
        <b/>
        <i/>
        <sz val="10"/>
        <color theme="1"/>
        <rFont val="Calibri"/>
        <family val="2"/>
        <scheme val="minor"/>
      </rPr>
      <t xml:space="preserve">doivent être comptabilisées </t>
    </r>
    <r>
      <rPr>
        <i/>
        <sz val="10"/>
        <color theme="1"/>
        <rFont val="Calibri"/>
        <family val="2"/>
        <scheme val="minor"/>
      </rPr>
      <t xml:space="preserve">(dans les surfaces perméables et/ou végétalisées).
La mise en œuvre de </t>
    </r>
    <r>
      <rPr>
        <b/>
        <i/>
        <sz val="10"/>
        <color theme="1"/>
        <rFont val="Calibri"/>
        <family val="2"/>
        <scheme val="minor"/>
      </rPr>
      <t>revêtements perméables et/ou végétalisés</t>
    </r>
    <r>
      <rPr>
        <i/>
        <sz val="10"/>
        <color theme="1"/>
        <rFont val="Calibri"/>
        <family val="2"/>
        <scheme val="minor"/>
      </rPr>
      <t xml:space="preserve"> permet de réduire le ruissellement et donc les volumes et emprises nécessaires pour les dispositifs.
La </t>
    </r>
    <r>
      <rPr>
        <b/>
        <i/>
        <sz val="10"/>
        <color theme="1"/>
        <rFont val="Calibri"/>
        <family val="2"/>
        <scheme val="minor"/>
      </rPr>
      <t>déconnexion de surfaces</t>
    </r>
    <r>
      <rPr>
        <i/>
        <sz val="10"/>
        <color theme="1"/>
        <rFont val="Calibri"/>
        <family val="2"/>
        <scheme val="minor"/>
      </rPr>
      <t xml:space="preserve"> (c'est-à-dire leur conception de manière à infiltrer toutes les eaux sur place et à éviter ainsi tout ruissellement vers l’aval, par exemple des espaces verts en pleine terre et « en creux ») permet de </t>
    </r>
    <r>
      <rPr>
        <b/>
        <i/>
        <sz val="10"/>
        <color theme="1"/>
        <rFont val="Calibri"/>
        <family val="2"/>
        <scheme val="minor"/>
      </rPr>
      <t xml:space="preserve">réduire encore plus fortement </t>
    </r>
    <r>
      <rPr>
        <i/>
        <sz val="10"/>
        <color theme="1"/>
        <rFont val="Calibri"/>
        <family val="2"/>
        <scheme val="minor"/>
      </rPr>
      <t xml:space="preserve">les volumes et emprises des dispositifs.
</t>
    </r>
  </si>
  <si>
    <t>Hypothèses incohérentes, à ajuster si besoin</t>
  </si>
  <si>
    <t>Si oui, indice des vides (%)</t>
  </si>
  <si>
    <t>Coefficient a pour des durées de pluies de 30 mn à 2 h</t>
  </si>
  <si>
    <t>Coefficient a pour des durées de pluies de 2 h à 6 h</t>
  </si>
  <si>
    <t>Coefficient a pour des durées de pluies de 6 h à 24 h</t>
  </si>
  <si>
    <t>Coefficient b pour des durées de pluies de 30 mn à 2 h</t>
  </si>
  <si>
    <t>Coefficient b pour des durées de pluies de 2 h à 6 h</t>
  </si>
  <si>
    <t>Coefficient b pour des durées de pluies de 6 h à 24 h</t>
  </si>
  <si>
    <t>3.1 - CAPACITES D'INFILTRATION MESUREES</t>
  </si>
  <si>
    <t>3 - DISPOSITIF D'INFILTRATION</t>
  </si>
  <si>
    <t>J'ai réalisé des tests d'infiltration sur le site du projet ?</t>
  </si>
  <si>
    <t>Surfaces imperméables (m²)</t>
  </si>
  <si>
    <r>
      <rPr>
        <i/>
        <u/>
        <sz val="10"/>
        <color theme="1"/>
        <rFont val="Calibri"/>
        <family val="2"/>
        <scheme val="minor"/>
      </rPr>
      <t xml:space="preserve">Remarque </t>
    </r>
    <r>
      <rPr>
        <i/>
        <sz val="10"/>
        <color theme="1"/>
        <rFont val="Calibri"/>
        <family val="2"/>
        <scheme val="minor"/>
      </rPr>
      <t xml:space="preserve">: Les capacités d'infiltration doivent être </t>
    </r>
    <r>
      <rPr>
        <b/>
        <i/>
        <sz val="10"/>
        <color theme="1"/>
        <rFont val="Calibri"/>
        <family val="2"/>
        <scheme val="minor"/>
      </rPr>
      <t>mesurées sur le site, à l'aide de tests adaptés</t>
    </r>
    <r>
      <rPr>
        <i/>
        <sz val="10"/>
        <color theme="1"/>
        <rFont val="Calibri"/>
        <family val="2"/>
        <scheme val="minor"/>
      </rPr>
      <t>.</t>
    </r>
  </si>
  <si>
    <t>3.2 - CARACTERISTIQUES ENVISAGEES DU DISPOSITIF</t>
  </si>
  <si>
    <r>
      <rPr>
        <i/>
        <u/>
        <sz val="10"/>
        <color theme="1"/>
        <rFont val="Calibri"/>
        <family val="2"/>
        <scheme val="minor"/>
      </rPr>
      <t xml:space="preserve">Remarque :
</t>
    </r>
    <r>
      <rPr>
        <i/>
        <sz val="10"/>
        <color theme="1"/>
        <rFont val="Calibri"/>
        <family val="2"/>
        <scheme val="minor"/>
      </rPr>
      <t xml:space="preserve">Les surfaces à renseigner ci-dessous sont celles </t>
    </r>
    <r>
      <rPr>
        <b/>
        <i/>
        <sz val="10"/>
        <color theme="1"/>
        <rFont val="Calibri"/>
        <family val="2"/>
        <scheme val="minor"/>
      </rPr>
      <t>imperméabilisées</t>
    </r>
    <r>
      <rPr>
        <i/>
        <sz val="10"/>
        <color theme="1"/>
        <rFont val="Calibri"/>
        <family val="2"/>
        <scheme val="minor"/>
      </rPr>
      <t xml:space="preserve"> situées</t>
    </r>
    <r>
      <rPr>
        <b/>
        <i/>
        <sz val="10"/>
        <color theme="1"/>
        <rFont val="Calibri"/>
        <family val="2"/>
        <scheme val="minor"/>
      </rPr>
      <t xml:space="preserve">  à l'amont du dispositif </t>
    </r>
    <r>
      <rPr>
        <i/>
        <sz val="10"/>
        <color theme="1"/>
        <rFont val="Calibri"/>
        <family val="2"/>
        <scheme val="minor"/>
      </rPr>
      <t>et qui viendront l'alimenter .
Il s'agit par exemple de toitures non végétalisées, d'accès ou de stationnements en bitume, de terrasses en béton, de dallages avec couche de mortier, etc.</t>
    </r>
  </si>
  <si>
    <t>Alerte</t>
  </si>
  <si>
    <t>Les pluies courantes peuvent être infiltrées au fond du dispositif prévu pour la rétention et la régulation des pluies moyennes à fortes, dans un « volume mort » supplémentaire (aménagé sous le fil d’eau de l’ouvrage de fuite et se vidangeant donc bien par infiltration).</t>
  </si>
  <si>
    <t>Articulation gestion pluie courantes</t>
  </si>
  <si>
    <t>* Les hypothèses à saisir portent sur l’identification du projet, sa localisation, sa superficie, l’occupation des sols, la vitesse d’infiltration mesurée sur site, les règles imposées par le zonage (pluie de référence, période de retour, débit de rejet), et les principales caractéristiques des dispositifs de gestion des eaux pluviales envisagées.</t>
  </si>
  <si>
    <r>
      <rPr>
        <b/>
        <sz val="11"/>
        <color theme="1"/>
        <rFont val="Calibri"/>
        <family val="2"/>
        <scheme val="minor"/>
      </rPr>
      <t>*</t>
    </r>
    <r>
      <rPr>
        <sz val="11"/>
        <color theme="1"/>
        <rFont val="Calibri"/>
        <family val="2"/>
        <scheme val="minor"/>
      </rPr>
      <t xml:space="preserve"> </t>
    </r>
    <r>
      <rPr>
        <b/>
        <sz val="11"/>
        <color theme="1"/>
        <rFont val="Calibri"/>
        <family val="2"/>
        <scheme val="minor"/>
      </rPr>
      <t>Les hypothèses à saisir correspondent aux cases jaunes</t>
    </r>
    <r>
      <rPr>
        <sz val="11"/>
        <color theme="1"/>
        <rFont val="Calibri"/>
        <family val="2"/>
        <scheme val="minor"/>
      </rPr>
      <t>. Les valeurs des cases bleues sont déterminées automatiquement. Les cases rouges correspondent à des alertes.</t>
    </r>
  </si>
  <si>
    <r>
      <rPr>
        <b/>
        <u/>
        <sz val="11"/>
        <color theme="1"/>
        <rFont val="Calibri"/>
        <family val="2"/>
        <scheme val="minor"/>
      </rPr>
      <t>Etape 1 :</t>
    </r>
    <r>
      <rPr>
        <b/>
        <sz val="11"/>
        <color theme="1"/>
        <rFont val="Calibri"/>
        <family val="2"/>
        <scheme val="minor"/>
      </rPr>
      <t xml:space="preserve"> Identification générale du projet d’aménagement</t>
    </r>
    <r>
      <rPr>
        <sz val="11"/>
        <color theme="1"/>
        <rFont val="Calibri"/>
        <family val="2"/>
        <scheme val="minor"/>
      </rPr>
      <t xml:space="preserve"> : maître d’ouvrage, adresse, commune</t>
    </r>
  </si>
  <si>
    <r>
      <t xml:space="preserve">Etape 3.1 : </t>
    </r>
    <r>
      <rPr>
        <b/>
        <sz val="11"/>
        <color theme="1"/>
        <rFont val="Calibri"/>
        <family val="2"/>
        <scheme val="minor"/>
      </rPr>
      <t>Renseignement de la vitesse d’infiltration</t>
    </r>
    <r>
      <rPr>
        <sz val="11"/>
        <color theme="1"/>
        <rFont val="Calibri"/>
        <family val="2"/>
        <scheme val="minor"/>
      </rPr>
      <t xml:space="preserve"> de référence issue des tests réalisés sur le site</t>
    </r>
  </si>
  <si>
    <t>3.2 - CARACTERISTIQUES ENVISAGEES DU DISPOSITIF - VIDANGE UNIQUEMENT PAR INFILTRATION</t>
  </si>
  <si>
    <r>
      <t xml:space="preserve">Etape 3.2 : </t>
    </r>
    <r>
      <rPr>
        <b/>
        <sz val="11"/>
        <color theme="1"/>
        <rFont val="Calibri"/>
        <family val="2"/>
        <scheme val="minor"/>
      </rPr>
      <t>Dans l’hypothèse d’une vidange uniquement par infiltration :</t>
    </r>
    <r>
      <rPr>
        <sz val="11"/>
        <color theme="1"/>
        <rFont val="Calibri"/>
        <family val="2"/>
        <scheme val="minor"/>
      </rPr>
      <t xml:space="preserve">
-	Renseignement des caractéristiques du dispositif envisagées en première approche
-	Analyse des résultats : volume suffisant ou non, durée de vidange
-	Si besoin, ajustements de l’occupation des sols (avec plus de perméabilité ou de déconnexion des surfaces) et/ou des caractéristiques du dispositif, pour rechercher la faisabilité de l’infiltration des fortes pluies</t>
    </r>
  </si>
  <si>
    <r>
      <rPr>
        <i/>
        <u/>
        <sz val="10"/>
        <rFont val="Calibri"/>
        <family val="2"/>
        <scheme val="minor"/>
      </rPr>
      <t>Remarques :</t>
    </r>
    <r>
      <rPr>
        <i/>
        <sz val="10"/>
        <rFont val="Calibri"/>
        <family val="2"/>
        <scheme val="minor"/>
      </rPr>
      <t xml:space="preserve">
-Le zonage pluvial impose que </t>
    </r>
    <r>
      <rPr>
        <b/>
        <i/>
        <sz val="10"/>
        <rFont val="Calibri"/>
        <family val="2"/>
        <scheme val="minor"/>
      </rPr>
      <t>l'infiltration soit la première solution recherchée</t>
    </r>
    <r>
      <rPr>
        <i/>
        <sz val="10"/>
        <rFont val="Calibri"/>
        <family val="2"/>
        <scheme val="minor"/>
      </rPr>
      <t xml:space="preserve">. Les premiers calculs doivent donc être réalisés en supposant une vidange du dispositif uniquement par infiltration.
-Le dimensionnement du dispositif est une </t>
    </r>
    <r>
      <rPr>
        <b/>
        <i/>
        <sz val="10"/>
        <rFont val="Calibri"/>
        <family val="2"/>
        <scheme val="minor"/>
      </rPr>
      <t>démarche itérative</t>
    </r>
    <r>
      <rPr>
        <i/>
        <sz val="10"/>
        <rFont val="Calibri"/>
        <family val="2"/>
        <scheme val="minor"/>
      </rPr>
      <t>. Il est nécessaire de faire de premières hypothèses sur les caractéristiques du dispositif, puis de les ajuster progressivement en fonction des résultats obtenus, pour aboutir à un dispositif présentant à la fois un volume de rétention suffisant, une durée de vidange et une profondeur convenables.
- En cas de présence d'une nappe phréatique peu profonde ou de venues d'eau importantes, la profondeur du dispositif doit être adaptée de manière à rester 1m au dessus de la nappe. En l'absence de nappe peu profonde, le dispositif sera considéré comme "profond" à partir de 1 m, cela impliquera la mise en oeuvre en amont d'un dispositif spécifique pour l'infiltration des pluies courantes.</t>
    </r>
  </si>
  <si>
    <r>
      <rPr>
        <i/>
        <u/>
        <sz val="10"/>
        <rFont val="Calibri"/>
        <family val="2"/>
        <scheme val="minor"/>
      </rPr>
      <t>Remarque :</t>
    </r>
    <r>
      <rPr>
        <i/>
        <sz val="10"/>
        <rFont val="Calibri"/>
        <family val="2"/>
        <scheme val="minor"/>
      </rPr>
      <t xml:space="preserve"> </t>
    </r>
    <r>
      <rPr>
        <b/>
        <i/>
        <sz val="10"/>
        <rFont val="Calibri"/>
        <family val="2"/>
        <scheme val="minor"/>
      </rPr>
      <t>L'autorisation d'un rejet à débit régulé peut-être demandée uniquement s'il est démontré que l'infiltration de toutes les fortes pluies est trop complexe</t>
    </r>
    <r>
      <rPr>
        <i/>
        <sz val="10"/>
        <rFont val="Calibri"/>
        <family val="2"/>
        <scheme val="minor"/>
      </rPr>
      <t xml:space="preserve"> (par exemple sur la base du calcul réalisé ci-dessus), et si un exutoire existe (vers le réseau hydrographique superficiel ou vers des ouvrages de collecte publics). 
- En cas de présence d'une nappe phréatique peu profonde ou de venues d'eau importantes, la profondeur du dispositif doit être adaptée de manière à rester 1 m au dessus de la nappe. En l'absence de nappe peu profonde, le dispositif sera considéré comme "profond" à partir de 1 m, cela impliquera la mise en oeuvre en amont d'un dispositif spécifique pour l'infiltration des pluies courantes.</t>
    </r>
  </si>
  <si>
    <t>Vitesse d'infiltration de référence issue des tests sur site (m/s)</t>
  </si>
  <si>
    <t>Vitesse d'infiltration de référence (mm/h)</t>
  </si>
  <si>
    <t>Coefficient de ruissellement unitaire</t>
  </si>
  <si>
    <t>Etapes de prédimensionnement d'un projet pour des surfaces imperméabilisées &lt; 240 m² :</t>
  </si>
  <si>
    <t>L’outil est utilisé « de haut en bas », selon les étapes suivantes :</t>
  </si>
  <si>
    <r>
      <rPr>
        <b/>
        <u/>
        <sz val="11"/>
        <color theme="1"/>
        <rFont val="Calibri"/>
        <family val="2"/>
        <scheme val="minor"/>
      </rPr>
      <t>Etape 2 :</t>
    </r>
    <r>
      <rPr>
        <sz val="11"/>
        <color theme="1"/>
        <rFont val="Calibri"/>
        <family val="2"/>
        <scheme val="minor"/>
      </rPr>
      <t xml:space="preserve"> </t>
    </r>
    <r>
      <rPr>
        <b/>
        <sz val="11"/>
        <color theme="1"/>
        <rFont val="Calibri"/>
        <family val="2"/>
        <scheme val="minor"/>
      </rPr>
      <t>Renseignement des surfaces imperméables en amont du dispositif</t>
    </r>
    <r>
      <rPr>
        <sz val="11"/>
        <color theme="1"/>
        <rFont val="Calibri"/>
        <family val="2"/>
        <scheme val="minor"/>
      </rPr>
      <t xml:space="preserve"> de gestion des eaux pluviales </t>
    </r>
  </si>
  <si>
    <r>
      <rPr>
        <b/>
        <u/>
        <sz val="11"/>
        <color theme="1"/>
        <rFont val="Calibri"/>
        <family val="2"/>
        <scheme val="minor"/>
      </rPr>
      <t>Etape 3 :</t>
    </r>
    <r>
      <rPr>
        <sz val="11"/>
        <color theme="1"/>
        <rFont val="Calibri"/>
        <family val="2"/>
        <scheme val="minor"/>
      </rPr>
      <t xml:space="preserve"> Dispositif d'infiltration</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</si>
</sst>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0.0"/>
    <numFmt numFmtId="167" formatCode="0.0E+00"/>
    <numFmt numFmtId="168" formatCode="0.0000"/>
    <numFmt numFmtId="169" formatCode="#,##0.000"/>
  </numFmts>
  <fonts count="35" x14ac:knownFonts="1">
    <font>
      <sz val="11"/>
      <color theme="1"/>
      <name val="Calibri"/>
      <family val="2"/>
      <scheme val="minor"/>
    </font>
    <font>
      <b/>
      <sz val="11"/>
      <color theme="1"/>
      <name val="Calibri"/>
      <family val="2"/>
      <scheme val="minor"/>
    </font>
    <font>
      <b/>
      <sz val="11"/>
      <color rgb="FFFF0000"/>
      <name val="Calibri"/>
      <family val="2"/>
      <scheme val="minor"/>
    </font>
    <font>
      <b/>
      <sz val="9"/>
      <color theme="1"/>
      <name val="Calibri"/>
      <family val="2"/>
      <scheme val="minor"/>
    </font>
    <font>
      <sz val="7"/>
      <color theme="1"/>
      <name val="Calibri"/>
      <family val="2"/>
      <scheme val="minor"/>
    </font>
    <font>
      <sz val="10"/>
      <color theme="1"/>
      <name val="Calibri"/>
      <family val="2"/>
      <scheme val="minor"/>
    </font>
    <font>
      <sz val="8"/>
      <color theme="0" tint="-0.249977111117893"/>
      <name val="Calibri"/>
      <family val="2"/>
      <scheme val="minor"/>
    </font>
    <font>
      <i/>
      <sz val="11"/>
      <color theme="1"/>
      <name val="Calibri"/>
      <family val="2"/>
      <scheme val="minor"/>
    </font>
    <font>
      <b/>
      <u/>
      <sz val="11"/>
      <color theme="1"/>
      <name val="Calibri"/>
      <family val="2"/>
      <scheme val="minor"/>
    </font>
    <font>
      <b/>
      <u/>
      <sz val="10"/>
      <color rgb="FF0070C0"/>
      <name val="Calibri"/>
      <family val="2"/>
      <scheme val="minor"/>
    </font>
    <font>
      <b/>
      <sz val="10"/>
      <color theme="1"/>
      <name val="Calibri"/>
      <family val="2"/>
      <scheme val="minor"/>
    </font>
    <font>
      <b/>
      <u/>
      <sz val="10"/>
      <color rgb="FFFF0000"/>
      <name val="Calibri"/>
      <family val="2"/>
      <scheme val="minor"/>
    </font>
    <font>
      <b/>
      <u/>
      <sz val="10"/>
      <color rgb="FF00B050"/>
      <name val="Calibri"/>
      <family val="2"/>
      <scheme val="minor"/>
    </font>
    <font>
      <b/>
      <u/>
      <sz val="12"/>
      <color rgb="FF0070C0"/>
      <name val="Calibri"/>
      <family val="2"/>
      <scheme val="minor"/>
    </font>
    <font>
      <sz val="10"/>
      <color rgb="FF00B050"/>
      <name val="Calibri"/>
      <family val="2"/>
      <scheme val="minor"/>
    </font>
    <font>
      <b/>
      <u/>
      <sz val="10"/>
      <color theme="1"/>
      <name val="Calibri"/>
      <family val="2"/>
      <scheme val="minor"/>
    </font>
    <font>
      <b/>
      <sz val="10"/>
      <name val="Calibri"/>
      <family val="2"/>
      <scheme val="minor"/>
    </font>
    <font>
      <b/>
      <u/>
      <sz val="11"/>
      <color rgb="FF00B050"/>
      <name val="Calibri"/>
      <family val="2"/>
      <scheme val="minor"/>
    </font>
    <font>
      <sz val="9"/>
      <color indexed="81"/>
      <name val="Tahoma"/>
      <family val="2"/>
    </font>
    <font>
      <i/>
      <sz val="10"/>
      <color theme="1"/>
      <name val="Calibri"/>
      <family val="2"/>
      <scheme val="minor"/>
    </font>
    <font>
      <b/>
      <i/>
      <sz val="10"/>
      <color theme="1"/>
      <name val="Calibri"/>
      <family val="2"/>
      <scheme val="minor"/>
    </font>
    <font>
      <i/>
      <sz val="10"/>
      <name val="Calibri"/>
      <family val="2"/>
      <scheme val="minor"/>
    </font>
    <font>
      <b/>
      <u/>
      <sz val="16"/>
      <color rgb="FF0070C0"/>
      <name val="Calibri"/>
      <family val="2"/>
      <scheme val="minor"/>
    </font>
    <font>
      <b/>
      <u/>
      <sz val="11"/>
      <color rgb="FF0070C0"/>
      <name val="Calibri"/>
      <family val="2"/>
      <scheme val="minor"/>
    </font>
    <font>
      <b/>
      <i/>
      <sz val="10"/>
      <name val="Calibri"/>
      <family val="2"/>
      <scheme val="minor"/>
    </font>
    <font>
      <i/>
      <u/>
      <sz val="10"/>
      <color theme="1"/>
      <name val="Calibri"/>
      <family val="2"/>
      <scheme val="minor"/>
    </font>
    <font>
      <i/>
      <u/>
      <sz val="10"/>
      <name val="Calibri"/>
      <family val="2"/>
      <scheme val="minor"/>
    </font>
    <font>
      <sz val="10"/>
      <color rgb="FFA11203"/>
      <name val="Calibri"/>
      <family val="2"/>
      <scheme val="minor"/>
    </font>
    <font>
      <b/>
      <sz val="10"/>
      <color rgb="FFFF0000"/>
      <name val="Calibri"/>
      <family val="2"/>
      <scheme val="minor"/>
    </font>
    <font>
      <sz val="10"/>
      <name val="Calibri"/>
      <family val="2"/>
      <scheme val="minor"/>
    </font>
    <font>
      <sz val="12"/>
      <color theme="1"/>
      <name val="Calibri"/>
      <family val="2"/>
      <scheme val="minor"/>
    </font>
    <font>
      <b/>
      <sz val="12"/>
      <color theme="1"/>
      <name val="Calibri"/>
      <family val="2"/>
      <scheme val="minor"/>
    </font>
    <font>
      <b/>
      <u/>
      <sz val="14"/>
      <color theme="1"/>
      <name val="Calibri"/>
      <family val="2"/>
      <scheme val="minor"/>
    </font>
    <font>
      <b/>
      <sz val="18"/>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ECBC6"/>
        <bgColor indexed="64"/>
      </patternFill>
    </fill>
    <fill>
      <patternFill patternType="solid">
        <fgColor theme="1" tint="4.9989318521683403E-2"/>
        <bgColor indexed="64"/>
      </patternFill>
    </fill>
    <fill>
      <patternFill patternType="solid">
        <fgColor theme="1"/>
        <bgColor indexed="64"/>
      </patternFill>
    </fill>
    <fill>
      <patternFill patternType="solid">
        <fgColor theme="6"/>
        <bgColor indexed="64"/>
      </patternFill>
    </fill>
  </fills>
  <borders count="3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34" fillId="0" borderId="0" applyNumberFormat="0" applyFill="0" applyBorder="0" applyAlignment="0" applyProtection="0"/>
  </cellStyleXfs>
  <cellXfs count="262">
    <xf numFmtId="0" fontId="0" fillId="0" borderId="0" xfId="0"/>
    <xf numFmtId="0" fontId="0" fillId="0" borderId="0" xfId="0" applyAlignment="1">
      <alignment horizontal="center" vertical="center" wrapText="1"/>
    </xf>
    <xf numFmtId="0" fontId="1" fillId="0" borderId="0" xfId="0" applyFont="1"/>
    <xf numFmtId="0" fontId="1" fillId="0" borderId="0" xfId="0" applyFont="1" applyAlignment="1">
      <alignment horizontal="center" vertical="center"/>
    </xf>
    <xf numFmtId="0" fontId="0" fillId="0" borderId="0" xfId="0" applyAlignment="1">
      <alignment horizontal="center" vertical="center"/>
    </xf>
    <xf numFmtId="2" fontId="0" fillId="2" borderId="17" xfId="0" applyNumberFormat="1" applyFill="1" applyBorder="1" applyAlignment="1">
      <alignment horizontal="center" vertical="center"/>
    </xf>
    <xf numFmtId="2" fontId="0" fillId="2" borderId="19" xfId="0" applyNumberFormat="1" applyFill="1" applyBorder="1" applyAlignment="1">
      <alignment horizontal="center" vertical="center"/>
    </xf>
    <xf numFmtId="1" fontId="0" fillId="2" borderId="16" xfId="0" applyNumberFormat="1" applyFill="1" applyBorder="1" applyAlignment="1">
      <alignment horizontal="center" vertical="center"/>
    </xf>
    <xf numFmtId="2" fontId="0" fillId="0" borderId="0" xfId="0" applyNumberFormat="1"/>
    <xf numFmtId="2" fontId="0" fillId="2" borderId="16" xfId="0" applyNumberFormat="1" applyFill="1" applyBorder="1" applyAlignment="1">
      <alignment horizontal="center" vertical="center"/>
    </xf>
    <xf numFmtId="0" fontId="0" fillId="0" borderId="22" xfId="0" applyBorder="1"/>
    <xf numFmtId="0" fontId="0" fillId="0" borderId="1" xfId="0" applyBorder="1"/>
    <xf numFmtId="0" fontId="0" fillId="0" borderId="2" xfId="0" applyBorder="1"/>
    <xf numFmtId="0" fontId="0" fillId="0" borderId="23" xfId="0" applyBorder="1" applyAlignment="1">
      <alignment horizontal="center" vertical="center" wrapText="1"/>
    </xf>
    <xf numFmtId="0" fontId="0" fillId="0" borderId="3" xfId="0" applyBorder="1" applyAlignment="1">
      <alignment horizontal="center" vertical="center" wrapText="1"/>
    </xf>
    <xf numFmtId="0" fontId="0" fillId="0" borderId="23" xfId="0" applyBorder="1"/>
    <xf numFmtId="0" fontId="0" fillId="0" borderId="3" xfId="0" applyBorder="1"/>
    <xf numFmtId="0" fontId="0" fillId="0" borderId="24" xfId="0" applyBorder="1"/>
    <xf numFmtId="0" fontId="0" fillId="0" borderId="4" xfId="0" applyBorder="1" applyAlignment="1">
      <alignment horizontal="center"/>
    </xf>
    <xf numFmtId="0" fontId="0" fillId="0" borderId="5" xfId="0" applyBorder="1"/>
    <xf numFmtId="2" fontId="0" fillId="0" borderId="4" xfId="0" applyNumberFormat="1" applyBorder="1" applyAlignment="1">
      <alignment horizontal="center" vertical="center"/>
    </xf>
    <xf numFmtId="0" fontId="2" fillId="0" borderId="1" xfId="0" applyFont="1" applyBorder="1"/>
    <xf numFmtId="1" fontId="1" fillId="0" borderId="0" xfId="0" applyNumberFormat="1" applyFont="1" applyAlignment="1">
      <alignment horizontal="center" vertical="center"/>
    </xf>
    <xf numFmtId="2" fontId="0" fillId="0" borderId="23" xfId="0" applyNumberFormat="1" applyBorder="1"/>
    <xf numFmtId="2" fontId="0" fillId="0" borderId="3" xfId="0" applyNumberFormat="1" applyBorder="1"/>
    <xf numFmtId="0" fontId="4" fillId="0" borderId="0" xfId="0" applyFont="1"/>
    <xf numFmtId="2" fontId="4" fillId="0" borderId="0" xfId="0" applyNumberFormat="1" applyFont="1"/>
    <xf numFmtId="0" fontId="4" fillId="2" borderId="0" xfId="0" applyFont="1" applyFill="1"/>
    <xf numFmtId="2" fontId="4" fillId="2" borderId="0" xfId="0" applyNumberFormat="1" applyFont="1" applyFill="1"/>
    <xf numFmtId="0" fontId="4" fillId="0" borderId="4" xfId="0" applyFont="1" applyBorder="1"/>
    <xf numFmtId="2" fontId="4" fillId="0" borderId="4" xfId="0" applyNumberFormat="1" applyFont="1" applyBorder="1"/>
    <xf numFmtId="2" fontId="4" fillId="2" borderId="4" xfId="0" applyNumberFormat="1" applyFont="1" applyFill="1" applyBorder="1"/>
    <xf numFmtId="0" fontId="4" fillId="2" borderId="4" xfId="0" applyFont="1" applyFill="1" applyBorder="1"/>
    <xf numFmtId="2" fontId="0" fillId="0" borderId="24" xfId="0" applyNumberFormat="1" applyBorder="1"/>
    <xf numFmtId="2" fontId="0" fillId="0" borderId="5" xfId="0" applyNumberFormat="1" applyBorder="1"/>
    <xf numFmtId="0" fontId="0" fillId="0" borderId="0" xfId="0" applyAlignment="1">
      <alignment horizontal="center"/>
    </xf>
    <xf numFmtId="2" fontId="6" fillId="0" borderId="0" xfId="0" applyNumberFormat="1" applyFont="1" applyAlignment="1">
      <alignment horizontal="center" vertical="center"/>
    </xf>
    <xf numFmtId="166" fontId="0" fillId="2" borderId="17" xfId="0" applyNumberFormat="1" applyFill="1" applyBorder="1" applyAlignment="1">
      <alignment horizontal="center" vertical="center"/>
    </xf>
    <xf numFmtId="166" fontId="0" fillId="2" borderId="19" xfId="0" applyNumberFormat="1" applyFill="1" applyBorder="1" applyAlignment="1">
      <alignment horizontal="center" vertical="center"/>
    </xf>
    <xf numFmtId="0" fontId="0" fillId="0" borderId="0" xfId="0" applyAlignment="1">
      <alignment horizontal="right"/>
    </xf>
    <xf numFmtId="2" fontId="1" fillId="0" borderId="0" xfId="0" applyNumberFormat="1" applyFon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wrapText="1"/>
    </xf>
    <xf numFmtId="2" fontId="0" fillId="0" borderId="22" xfId="0" applyNumberFormat="1" applyBorder="1"/>
    <xf numFmtId="0" fontId="4" fillId="0" borderId="1" xfId="0" applyFont="1" applyBorder="1"/>
    <xf numFmtId="2" fontId="4" fillId="0" borderId="1" xfId="0" applyNumberFormat="1" applyFont="1" applyBorder="1"/>
    <xf numFmtId="0" fontId="4" fillId="2" borderId="1" xfId="0" applyFont="1" applyFill="1" applyBorder="1"/>
    <xf numFmtId="2" fontId="0" fillId="0" borderId="2" xfId="0" applyNumberFormat="1" applyBorder="1"/>
    <xf numFmtId="2" fontId="4" fillId="2" borderId="1" xfId="0" applyNumberFormat="1" applyFont="1" applyFill="1" applyBorder="1"/>
    <xf numFmtId="3" fontId="0" fillId="2" borderId="16" xfId="0" applyNumberFormat="1" applyFill="1" applyBorder="1" applyAlignment="1">
      <alignment horizontal="center" vertical="center"/>
    </xf>
    <xf numFmtId="0" fontId="3" fillId="0" borderId="0" xfId="0" applyFont="1" applyAlignment="1">
      <alignment horizontal="center" vertical="center" wrapText="1"/>
    </xf>
    <xf numFmtId="1" fontId="1" fillId="0" borderId="0" xfId="0" applyNumberFormat="1" applyFont="1" applyAlignment="1">
      <alignment horizontal="center"/>
    </xf>
    <xf numFmtId="0" fontId="0" fillId="0" borderId="24" xfId="0" applyBorder="1" applyAlignment="1">
      <alignment horizontal="center" vertical="center"/>
    </xf>
    <xf numFmtId="0" fontId="1" fillId="0" borderId="0" xfId="0" applyFont="1" applyAlignment="1">
      <alignment horizontal="right" vertical="center" wrapText="1"/>
    </xf>
    <xf numFmtId="0" fontId="7" fillId="0" borderId="0" xfId="0" applyFont="1" applyAlignment="1">
      <alignment horizontal="left" vertical="center" wrapText="1"/>
    </xf>
    <xf numFmtId="0" fontId="0" fillId="0" borderId="0" xfId="0" applyAlignment="1">
      <alignment horizontal="right" vertical="center" wrapText="1"/>
    </xf>
    <xf numFmtId="0" fontId="0" fillId="0" borderId="9" xfId="0" applyBorder="1" applyAlignment="1">
      <alignment horizontal="right" vertical="center" wrapText="1"/>
    </xf>
    <xf numFmtId="3" fontId="0" fillId="4" borderId="10" xfId="0" applyNumberFormat="1" applyFill="1"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3" fontId="0" fillId="4" borderId="17" xfId="0" applyNumberFormat="1" applyFill="1" applyBorder="1" applyAlignment="1">
      <alignment horizontal="center" vertical="center" wrapText="1"/>
    </xf>
    <xf numFmtId="0" fontId="1" fillId="0" borderId="0" xfId="0" applyFont="1" applyAlignment="1">
      <alignment horizontal="center" vertical="center" wrapText="1"/>
    </xf>
    <xf numFmtId="2" fontId="0" fillId="3" borderId="7" xfId="0" applyNumberFormat="1" applyFill="1" applyBorder="1" applyAlignment="1">
      <alignment horizontal="center" vertical="center" wrapText="1"/>
    </xf>
    <xf numFmtId="0" fontId="0" fillId="0" borderId="10" xfId="0" applyBorder="1" applyAlignment="1">
      <alignment vertical="center"/>
    </xf>
    <xf numFmtId="0" fontId="0" fillId="0" borderId="11" xfId="0" applyBorder="1" applyAlignment="1">
      <alignment horizontal="center" vertical="center" wrapText="1"/>
    </xf>
    <xf numFmtId="3" fontId="0" fillId="4" borderId="11" xfId="0" applyNumberFormat="1" applyFill="1" applyBorder="1" applyAlignment="1">
      <alignment horizontal="center" vertical="center" wrapText="1"/>
    </xf>
    <xf numFmtId="3" fontId="0" fillId="4" borderId="25" xfId="0" applyNumberFormat="1" applyFill="1" applyBorder="1" applyAlignment="1">
      <alignment horizontal="center" vertical="center" wrapText="1"/>
    </xf>
    <xf numFmtId="0" fontId="0" fillId="0" borderId="25" xfId="0" applyBorder="1" applyAlignment="1">
      <alignment vertical="center" wrapText="1"/>
    </xf>
    <xf numFmtId="2" fontId="0" fillId="0" borderId="9" xfId="0" applyNumberFormat="1" applyBorder="1" applyAlignment="1">
      <alignment horizontal="center" vertical="center" wrapText="1"/>
    </xf>
    <xf numFmtId="2" fontId="0" fillId="4" borderId="9" xfId="0" applyNumberFormat="1" applyFill="1" applyBorder="1" applyAlignment="1">
      <alignment horizontal="center" vertical="center" wrapText="1"/>
    </xf>
    <xf numFmtId="0" fontId="17" fillId="0" borderId="0" xfId="0" applyFont="1" applyAlignment="1">
      <alignment vertical="center"/>
    </xf>
    <xf numFmtId="0" fontId="0" fillId="0" borderId="14" xfId="0" applyBorder="1" applyAlignment="1">
      <alignment horizontal="right" vertical="center" wrapText="1"/>
    </xf>
    <xf numFmtId="3" fontId="5" fillId="3" borderId="14" xfId="0" applyNumberFormat="1" applyFont="1" applyFill="1" applyBorder="1" applyAlignment="1" applyProtection="1">
      <alignment horizontal="center" vertical="center"/>
      <protection locked="0"/>
    </xf>
    <xf numFmtId="9" fontId="5" fillId="3" borderId="14" xfId="0" applyNumberFormat="1" applyFont="1" applyFill="1" applyBorder="1" applyAlignment="1" applyProtection="1">
      <alignment horizontal="center" vertical="center"/>
      <protection locked="0"/>
    </xf>
    <xf numFmtId="166" fontId="5" fillId="3" borderId="14" xfId="0" applyNumberFormat="1" applyFont="1" applyFill="1" applyBorder="1" applyAlignment="1" applyProtection="1">
      <alignment horizontal="center" vertical="center"/>
      <protection locked="0"/>
    </xf>
    <xf numFmtId="0" fontId="0" fillId="0" borderId="0" xfId="0" applyAlignment="1">
      <alignment wrapText="1"/>
    </xf>
    <xf numFmtId="0" fontId="5" fillId="3" borderId="29" xfId="0" applyFont="1" applyFill="1" applyBorder="1" applyAlignment="1" applyProtection="1">
      <alignment horizontal="center" vertical="center"/>
      <protection locked="0"/>
    </xf>
    <xf numFmtId="4" fontId="5" fillId="3" borderId="30" xfId="0" applyNumberFormat="1" applyFont="1" applyFill="1" applyBorder="1" applyAlignment="1" applyProtection="1">
      <alignment horizontal="center" vertical="center"/>
      <protection locked="0"/>
    </xf>
    <xf numFmtId="166" fontId="5" fillId="3" borderId="30" xfId="0" applyNumberFormat="1" applyFont="1" applyFill="1" applyBorder="1" applyAlignment="1" applyProtection="1">
      <alignment horizontal="center" vertical="center"/>
      <protection locked="0"/>
    </xf>
    <xf numFmtId="4" fontId="5" fillId="3" borderId="14" xfId="0" applyNumberFormat="1" applyFont="1" applyFill="1" applyBorder="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3" fontId="5" fillId="3" borderId="14" xfId="0" applyNumberFormat="1" applyFont="1" applyFill="1" applyBorder="1" applyAlignment="1" applyProtection="1">
      <alignment horizontal="center" vertical="center" wrapText="1"/>
      <protection locked="0"/>
    </xf>
    <xf numFmtId="0" fontId="30" fillId="0" borderId="0" xfId="0" applyFont="1" applyAlignment="1">
      <alignment vertical="center"/>
    </xf>
    <xf numFmtId="0" fontId="34" fillId="0" borderId="0" xfId="1" applyAlignment="1">
      <alignment vertical="center" wrapText="1"/>
    </xf>
    <xf numFmtId="0" fontId="0" fillId="8" borderId="23" xfId="0" applyFill="1" applyBorder="1"/>
    <xf numFmtId="0" fontId="4" fillId="8" borderId="0" xfId="0" applyFont="1" applyFill="1"/>
    <xf numFmtId="2" fontId="4" fillId="8" borderId="0" xfId="0" applyNumberFormat="1" applyFont="1" applyFill="1"/>
    <xf numFmtId="0" fontId="0" fillId="8" borderId="3" xfId="0" applyFill="1" applyBorder="1"/>
    <xf numFmtId="2" fontId="6" fillId="8" borderId="0" xfId="0" applyNumberFormat="1" applyFont="1" applyFill="1" applyAlignment="1">
      <alignment horizontal="center" vertical="center"/>
    </xf>
    <xf numFmtId="0" fontId="0" fillId="8" borderId="24" xfId="0" applyFill="1" applyBorder="1"/>
    <xf numFmtId="0" fontId="4" fillId="8" borderId="4" xfId="0" applyFont="1" applyFill="1" applyBorder="1"/>
    <xf numFmtId="2" fontId="4" fillId="8" borderId="4" xfId="0" applyNumberFormat="1" applyFont="1" applyFill="1" applyBorder="1"/>
    <xf numFmtId="0" fontId="0" fillId="8" borderId="5" xfId="0" applyFill="1" applyBorder="1"/>
    <xf numFmtId="166" fontId="5" fillId="0" borderId="26" xfId="0" applyNumberFormat="1" applyFont="1" applyBorder="1" applyAlignment="1" applyProtection="1">
      <alignment horizontal="center" vertical="center"/>
      <protection locked="0"/>
    </xf>
    <xf numFmtId="164" fontId="0" fillId="2" borderId="19" xfId="0" applyNumberFormat="1" applyFill="1" applyBorder="1" applyAlignment="1">
      <alignment horizontal="center" vertical="center"/>
    </xf>
    <xf numFmtId="168" fontId="0" fillId="2" borderId="19" xfId="0" applyNumberFormat="1" applyFill="1" applyBorder="1" applyAlignment="1">
      <alignment horizontal="center" vertical="center"/>
    </xf>
    <xf numFmtId="2" fontId="4" fillId="7" borderId="0" xfId="0" applyNumberFormat="1" applyFont="1" applyFill="1"/>
    <xf numFmtId="0" fontId="0" fillId="0" borderId="6"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2" fontId="0" fillId="0" borderId="16" xfId="0" applyNumberFormat="1" applyBorder="1" applyAlignment="1">
      <alignment horizontal="center" vertical="center" wrapText="1"/>
    </xf>
    <xf numFmtId="2" fontId="0" fillId="0" borderId="17" xfId="0" applyNumberFormat="1" applyBorder="1" applyAlignment="1">
      <alignment horizontal="center" vertical="center" wrapText="1"/>
    </xf>
    <xf numFmtId="2" fontId="0" fillId="0" borderId="19" xfId="0" applyNumberFormat="1" applyBorder="1" applyAlignment="1">
      <alignment horizontal="center" vertical="center" wrapText="1"/>
    </xf>
    <xf numFmtId="0" fontId="0" fillId="0" borderId="9" xfId="0" applyBorder="1" applyAlignment="1">
      <alignment vertical="center"/>
    </xf>
    <xf numFmtId="0" fontId="0" fillId="0" borderId="2" xfId="0" applyBorder="1" applyAlignment="1">
      <alignment horizontal="center" vertical="center"/>
    </xf>
    <xf numFmtId="11" fontId="5" fillId="3" borderId="14" xfId="0" applyNumberFormat="1"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right" vertical="center" wrapText="1"/>
    </xf>
    <xf numFmtId="0" fontId="5" fillId="3" borderId="14" xfId="0" applyFont="1" applyFill="1" applyBorder="1" applyAlignment="1">
      <alignment horizontal="center" vertical="center" wrapText="1"/>
    </xf>
    <xf numFmtId="0" fontId="5" fillId="0" borderId="0" xfId="0" applyFont="1" applyAlignment="1">
      <alignment horizontal="center" vertical="center" wrapText="1"/>
    </xf>
    <xf numFmtId="0" fontId="27" fillId="6" borderId="1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0" borderId="0" xfId="0" applyFont="1" applyAlignment="1">
      <alignment vertical="center" wrapText="1"/>
    </xf>
    <xf numFmtId="0" fontId="5" fillId="0" borderId="22"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vertical="center"/>
    </xf>
    <xf numFmtId="0" fontId="5" fillId="0" borderId="23" xfId="0" applyFont="1" applyBorder="1" applyAlignment="1">
      <alignment vertical="center"/>
    </xf>
    <xf numFmtId="0" fontId="13" fillId="0" borderId="0" xfId="0" applyFont="1" applyAlignment="1">
      <alignment vertical="center"/>
    </xf>
    <xf numFmtId="0" fontId="9" fillId="0" borderId="0" xfId="0" applyFont="1" applyAlignment="1">
      <alignment vertical="center"/>
    </xf>
    <xf numFmtId="0" fontId="5" fillId="0" borderId="3" xfId="0" applyFont="1" applyBorder="1" applyAlignment="1">
      <alignment vertical="center"/>
    </xf>
    <xf numFmtId="0" fontId="10" fillId="0" borderId="14" xfId="0" applyFont="1" applyBorder="1" applyAlignment="1">
      <alignment horizontal="right" vertical="center" wrapText="1"/>
    </xf>
    <xf numFmtId="3" fontId="0" fillId="0" borderId="3" xfId="0" applyNumberFormat="1" applyBorder="1" applyAlignment="1">
      <alignment horizontal="center" vertical="center"/>
    </xf>
    <xf numFmtId="3" fontId="0" fillId="0" borderId="0" xfId="0" applyNumberFormat="1" applyAlignment="1">
      <alignment horizontal="center" vertical="center"/>
    </xf>
    <xf numFmtId="3" fontId="5" fillId="0" borderId="0" xfId="0" applyNumberFormat="1" applyFont="1" applyAlignment="1">
      <alignment horizontal="center" vertical="center" wrapText="1"/>
    </xf>
    <xf numFmtId="3" fontId="5" fillId="0" borderId="3" xfId="0" applyNumberFormat="1" applyFont="1" applyBorder="1" applyAlignment="1">
      <alignment horizontal="center" vertical="center" wrapText="1"/>
    </xf>
    <xf numFmtId="0" fontId="5" fillId="0" borderId="24"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vertical="center"/>
    </xf>
    <xf numFmtId="0" fontId="9" fillId="0" borderId="1" xfId="0" applyFont="1" applyBorder="1" applyAlignment="1">
      <alignment vertical="center"/>
    </xf>
    <xf numFmtId="0" fontId="12" fillId="0" borderId="0" xfId="0" applyFont="1" applyAlignment="1">
      <alignment vertical="center"/>
    </xf>
    <xf numFmtId="0" fontId="19" fillId="0" borderId="0" xfId="0" applyFont="1" applyAlignment="1">
      <alignment horizontal="left" vertical="center" wrapText="1"/>
    </xf>
    <xf numFmtId="0" fontId="10" fillId="0" borderId="14"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166" fontId="0" fillId="4" borderId="14" xfId="0" applyNumberFormat="1" applyFill="1" applyBorder="1" applyAlignment="1">
      <alignment horizontal="center" vertical="center" wrapText="1"/>
    </xf>
    <xf numFmtId="3" fontId="0" fillId="4" borderId="14" xfId="0" applyNumberFormat="1" applyFill="1" applyBorder="1" applyAlignment="1">
      <alignment horizontal="center" vertical="center" wrapText="1"/>
    </xf>
    <xf numFmtId="3" fontId="5" fillId="0" borderId="0" xfId="0" applyNumberFormat="1" applyFont="1" applyAlignment="1">
      <alignment vertical="center" wrapText="1"/>
    </xf>
    <xf numFmtId="3" fontId="5" fillId="0" borderId="3" xfId="0" applyNumberFormat="1" applyFont="1" applyBorder="1" applyAlignment="1">
      <alignment vertical="center" wrapText="1"/>
    </xf>
    <xf numFmtId="0" fontId="10" fillId="0" borderId="0" xfId="0" applyFont="1" applyAlignment="1">
      <alignment vertical="center"/>
    </xf>
    <xf numFmtId="3" fontId="5" fillId="4" borderId="14" xfId="0" applyNumberFormat="1" applyFont="1" applyFill="1" applyBorder="1" applyAlignment="1">
      <alignment horizontal="center" vertical="center" wrapText="1"/>
    </xf>
    <xf numFmtId="3" fontId="5" fillId="0" borderId="4" xfId="0" applyNumberFormat="1" applyFont="1" applyBorder="1" applyAlignment="1">
      <alignment horizontal="center" vertical="center" wrapText="1"/>
    </xf>
    <xf numFmtId="0" fontId="5" fillId="0" borderId="4" xfId="0" applyFont="1" applyBorder="1" applyAlignment="1">
      <alignment horizontal="center" vertical="center"/>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13" fillId="0" borderId="0" xfId="0" applyFont="1" applyAlignment="1">
      <alignment horizontal="left" vertical="center" wrapText="1"/>
    </xf>
    <xf numFmtId="0" fontId="14" fillId="5" borderId="0" xfId="0" applyFont="1" applyFill="1" applyAlignment="1">
      <alignment vertical="center"/>
    </xf>
    <xf numFmtId="0" fontId="14" fillId="0" borderId="0" xfId="0" applyFont="1" applyAlignment="1">
      <alignment vertical="center"/>
    </xf>
    <xf numFmtId="2" fontId="5" fillId="4" borderId="14" xfId="0" applyNumberFormat="1" applyFont="1" applyFill="1" applyBorder="1" applyAlignment="1">
      <alignment horizontal="center" vertical="center"/>
    </xf>
    <xf numFmtId="167" fontId="5" fillId="0" borderId="0" xfId="0" applyNumberFormat="1" applyFont="1" applyAlignment="1">
      <alignment horizontal="center" vertical="center"/>
    </xf>
    <xf numFmtId="0" fontId="10" fillId="0" borderId="0" xfId="0" applyFont="1" applyAlignment="1">
      <alignment vertical="center" wrapText="1"/>
    </xf>
    <xf numFmtId="3" fontId="5" fillId="0" borderId="0" xfId="0" applyNumberFormat="1" applyFont="1" applyAlignment="1">
      <alignment horizontal="center" vertical="center"/>
    </xf>
    <xf numFmtId="0" fontId="21" fillId="0" borderId="0" xfId="0" applyFont="1" applyAlignment="1">
      <alignment horizontal="left" vertical="center" wrapText="1"/>
    </xf>
    <xf numFmtId="3" fontId="5" fillId="4" borderId="14" xfId="0" applyNumberFormat="1" applyFont="1" applyFill="1" applyBorder="1" applyAlignment="1">
      <alignment horizontal="center" vertical="center"/>
    </xf>
    <xf numFmtId="169" fontId="5" fillId="4" borderId="14" xfId="0" applyNumberFormat="1" applyFont="1" applyFill="1" applyBorder="1" applyAlignment="1">
      <alignment horizontal="center" vertical="center"/>
    </xf>
    <xf numFmtId="166" fontId="5" fillId="4" borderId="14" xfId="0" applyNumberFormat="1" applyFont="1" applyFill="1" applyBorder="1" applyAlignment="1">
      <alignment horizontal="center" vertical="center"/>
    </xf>
    <xf numFmtId="166" fontId="5" fillId="0" borderId="0" xfId="0" applyNumberFormat="1" applyFont="1" applyAlignment="1">
      <alignment horizontal="center" vertical="center"/>
    </xf>
    <xf numFmtId="4" fontId="5" fillId="4" borderId="14" xfId="0" applyNumberFormat="1" applyFont="1" applyFill="1" applyBorder="1" applyAlignment="1">
      <alignment horizontal="center" vertical="center"/>
    </xf>
    <xf numFmtId="0" fontId="16" fillId="0" borderId="0" xfId="0" applyFont="1" applyAlignment="1">
      <alignment horizontal="right" vertical="center" wrapText="1"/>
    </xf>
    <xf numFmtId="0" fontId="15" fillId="0" borderId="0" xfId="0" applyFont="1" applyAlignment="1">
      <alignment horizontal="left" vertical="center" wrapText="1"/>
    </xf>
    <xf numFmtId="2" fontId="5" fillId="0" borderId="0" xfId="0" applyNumberFormat="1" applyFont="1" applyAlignment="1">
      <alignment horizontal="center" vertical="center"/>
    </xf>
    <xf numFmtId="0" fontId="10" fillId="0" borderId="26" xfId="0" applyFont="1" applyBorder="1" applyAlignment="1">
      <alignment vertical="center" wrapText="1"/>
    </xf>
    <xf numFmtId="0" fontId="0" fillId="0" borderId="26" xfId="0" applyBorder="1" applyAlignment="1">
      <alignment vertical="center" wrapText="1"/>
    </xf>
    <xf numFmtId="0" fontId="5" fillId="0" borderId="26" xfId="0" applyFont="1" applyBorder="1" applyAlignment="1">
      <alignment horizontal="center" vertical="center"/>
    </xf>
    <xf numFmtId="165" fontId="5" fillId="0" borderId="26" xfId="0" applyNumberFormat="1" applyFont="1" applyBorder="1" applyAlignment="1">
      <alignment horizontal="center" vertical="center"/>
    </xf>
    <xf numFmtId="165" fontId="5" fillId="0" borderId="0" xfId="0" applyNumberFormat="1" applyFont="1" applyAlignment="1">
      <alignment horizontal="center" vertical="center"/>
    </xf>
    <xf numFmtId="164" fontId="5" fillId="4" borderId="14" xfId="0" applyNumberFormat="1" applyFont="1" applyFill="1" applyBorder="1" applyAlignment="1">
      <alignment horizontal="center" vertical="center"/>
    </xf>
    <xf numFmtId="0" fontId="10" fillId="0" borderId="14" xfId="0" applyFont="1" applyBorder="1" applyAlignment="1">
      <alignment horizontal="right" vertical="center"/>
    </xf>
    <xf numFmtId="166" fontId="16" fillId="4" borderId="14" xfId="0" applyNumberFormat="1" applyFont="1" applyFill="1" applyBorder="1" applyAlignment="1">
      <alignment horizontal="center" vertical="center" wrapText="1"/>
    </xf>
    <xf numFmtId="166" fontId="16" fillId="0" borderId="0" xfId="0" applyNumberFormat="1" applyFont="1" applyAlignment="1">
      <alignment horizontal="center" vertical="center" wrapText="1"/>
    </xf>
    <xf numFmtId="4" fontId="5" fillId="0" borderId="0" xfId="0" applyNumberFormat="1" applyFont="1" applyAlignment="1">
      <alignment horizontal="center" vertical="center"/>
    </xf>
    <xf numFmtId="166" fontId="28" fillId="0" borderId="0" xfId="0" applyNumberFormat="1" applyFont="1" applyAlignment="1">
      <alignment horizontal="center" vertical="center"/>
    </xf>
    <xf numFmtId="0" fontId="10" fillId="0" borderId="4" xfId="0" applyFont="1" applyBorder="1" applyAlignment="1">
      <alignment horizontal="right" vertical="center"/>
    </xf>
    <xf numFmtId="166" fontId="5" fillId="0" borderId="4" xfId="0" applyNumberFormat="1" applyFont="1" applyBorder="1" applyAlignment="1">
      <alignment horizontal="center" vertical="center"/>
    </xf>
    <xf numFmtId="0" fontId="10" fillId="0" borderId="4" xfId="0" applyFont="1" applyBorder="1" applyAlignment="1">
      <alignment horizontal="right" vertical="center" wrapText="1"/>
    </xf>
    <xf numFmtId="4" fontId="5" fillId="0" borderId="4" xfId="0" applyNumberFormat="1" applyFont="1" applyBorder="1" applyAlignment="1">
      <alignment horizontal="center" vertical="center"/>
    </xf>
    <xf numFmtId="0" fontId="5" fillId="0" borderId="0" xfId="0" applyFont="1" applyAlignment="1" applyProtection="1">
      <alignment horizontal="center" vertical="center"/>
      <protection locked="0"/>
    </xf>
    <xf numFmtId="0" fontId="11" fillId="0" borderId="0" xfId="0" applyFont="1" applyAlignment="1">
      <alignment vertical="center"/>
    </xf>
    <xf numFmtId="4" fontId="5" fillId="0" borderId="26" xfId="0" applyNumberFormat="1" applyFont="1" applyBorder="1" applyAlignment="1">
      <alignment horizontal="center" vertical="center"/>
    </xf>
    <xf numFmtId="0" fontId="16" fillId="0" borderId="0" xfId="0" applyFont="1" applyAlignment="1">
      <alignment vertical="center" wrapText="1"/>
    </xf>
    <xf numFmtId="0" fontId="30" fillId="0" borderId="0" xfId="0" applyFont="1" applyAlignment="1">
      <alignment horizontal="center" vertical="center"/>
    </xf>
    <xf numFmtId="0" fontId="30" fillId="0" borderId="0" xfId="0" applyFont="1" applyAlignment="1">
      <alignment horizontal="left" vertical="center" wrapText="1"/>
    </xf>
    <xf numFmtId="0" fontId="0" fillId="0" borderId="0" xfId="0" applyAlignment="1">
      <alignment horizontal="center" wrapText="1"/>
    </xf>
    <xf numFmtId="0" fontId="0" fillId="0" borderId="0" xfId="0" applyAlignment="1">
      <alignment horizontal="left" vertical="center" wrapText="1"/>
    </xf>
    <xf numFmtId="0" fontId="23" fillId="0" borderId="0" xfId="0" applyFont="1" applyAlignment="1">
      <alignment vertical="center" wrapText="1"/>
    </xf>
    <xf numFmtId="0" fontId="0" fillId="0" borderId="0" xfId="0" applyAlignment="1">
      <alignment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10" fillId="0" borderId="11" xfId="0" applyFont="1" applyBorder="1" applyAlignment="1">
      <alignment horizontal="right" vertical="center" wrapText="1"/>
    </xf>
    <xf numFmtId="0" fontId="10" fillId="0" borderId="21" xfId="0" applyFont="1" applyBorder="1" applyAlignment="1">
      <alignment horizontal="right" vertical="center" wrapText="1"/>
    </xf>
    <xf numFmtId="0" fontId="19"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3" borderId="14" xfId="0" applyFont="1" applyFill="1" applyBorder="1" applyAlignment="1" applyProtection="1">
      <alignment horizontal="center" vertical="center" wrapText="1"/>
      <protection locked="0"/>
    </xf>
    <xf numFmtId="0" fontId="0" fillId="3" borderId="14" xfId="0" applyFill="1" applyBorder="1" applyAlignment="1" applyProtection="1">
      <alignment horizontal="center" vertical="center"/>
      <protection locked="0"/>
    </xf>
    <xf numFmtId="3" fontId="5" fillId="0" borderId="0" xfId="0" applyNumberFormat="1" applyFont="1" applyAlignment="1">
      <alignment horizontal="center" vertical="center" wrapText="1"/>
    </xf>
    <xf numFmtId="0" fontId="0" fillId="0" borderId="0" xfId="0" applyAlignment="1">
      <alignment horizontal="center" vertical="center"/>
    </xf>
    <xf numFmtId="0" fontId="15" fillId="5" borderId="0" xfId="0" applyFont="1" applyFill="1" applyAlignment="1">
      <alignment horizontal="left" vertical="center" wrapText="1"/>
    </xf>
    <xf numFmtId="0" fontId="10" fillId="0" borderId="0" xfId="0" applyFont="1" applyAlignment="1">
      <alignment horizontal="right"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13" fillId="0" borderId="0" xfId="0" applyFont="1" applyAlignment="1">
      <alignment horizontal="left" vertical="center" wrapText="1"/>
    </xf>
    <xf numFmtId="0" fontId="10" fillId="0" borderId="14" xfId="0" applyFont="1" applyBorder="1" applyAlignment="1">
      <alignment horizontal="right" vertical="center" wrapText="1"/>
    </xf>
    <xf numFmtId="0" fontId="16" fillId="0" borderId="28" xfId="0" applyFont="1" applyBorder="1" applyAlignment="1">
      <alignment horizontal="right" vertical="center" wrapText="1"/>
    </xf>
    <xf numFmtId="0" fontId="0" fillId="0" borderId="27" xfId="0" applyBorder="1" applyAlignment="1">
      <alignment horizontal="right" vertical="center" wrapText="1"/>
    </xf>
    <xf numFmtId="0" fontId="15" fillId="5" borderId="0" xfId="0" applyFont="1" applyFill="1" applyAlignment="1">
      <alignment vertical="center"/>
    </xf>
    <xf numFmtId="0" fontId="10" fillId="0" borderId="26" xfId="0" applyFont="1" applyBorder="1" applyAlignment="1">
      <alignment horizontal="right" vertical="center" wrapText="1"/>
    </xf>
    <xf numFmtId="0" fontId="5" fillId="4" borderId="11" xfId="0" applyFont="1" applyFill="1" applyBorder="1" applyAlignment="1">
      <alignment vertical="center" wrapText="1"/>
    </xf>
    <xf numFmtId="0" fontId="5" fillId="4" borderId="34" xfId="0" applyFont="1" applyFill="1" applyBorder="1" applyAlignment="1">
      <alignment vertical="center" wrapText="1"/>
    </xf>
    <xf numFmtId="0" fontId="5" fillId="4" borderId="21" xfId="0" applyFont="1" applyFill="1" applyBorder="1" applyAlignment="1">
      <alignment vertical="center" wrapText="1"/>
    </xf>
    <xf numFmtId="0" fontId="19" fillId="0" borderId="35" xfId="0" applyFont="1" applyBorder="1" applyAlignment="1">
      <alignment horizontal="left" vertical="center" wrapText="1"/>
    </xf>
    <xf numFmtId="166" fontId="5" fillId="0" borderId="32" xfId="0" applyNumberFormat="1" applyFont="1" applyBorder="1" applyAlignment="1">
      <alignment horizontal="center" vertical="center"/>
    </xf>
    <xf numFmtId="166" fontId="5" fillId="0" borderId="0" xfId="0" applyNumberFormat="1" applyFont="1" applyAlignment="1">
      <alignment horizontal="center" vertical="center"/>
    </xf>
    <xf numFmtId="0" fontId="10" fillId="0" borderId="27" xfId="0" applyFont="1" applyBorder="1" applyAlignment="1">
      <alignment horizontal="right" vertical="center" wrapText="1"/>
    </xf>
    <xf numFmtId="0" fontId="10" fillId="0" borderId="28" xfId="0" applyFont="1" applyBorder="1" applyAlignment="1">
      <alignment horizontal="right" vertical="center" wrapText="1"/>
    </xf>
    <xf numFmtId="0" fontId="16" fillId="0" borderId="30" xfId="0" applyFont="1" applyBorder="1" applyAlignment="1">
      <alignment horizontal="right" vertical="center" wrapText="1"/>
    </xf>
    <xf numFmtId="0" fontId="0" fillId="0" borderId="30" xfId="0" applyBorder="1" applyAlignment="1">
      <alignment horizontal="right" vertical="center" wrapText="1"/>
    </xf>
    <xf numFmtId="0" fontId="16" fillId="0" borderId="27" xfId="0" applyFont="1" applyBorder="1" applyAlignment="1">
      <alignment horizontal="right" vertical="center" wrapText="1"/>
    </xf>
    <xf numFmtId="0" fontId="0" fillId="0" borderId="28" xfId="0" applyBorder="1" applyAlignment="1">
      <alignment horizontal="right" vertical="center" wrapText="1"/>
    </xf>
    <xf numFmtId="0" fontId="10" fillId="0" borderId="11" xfId="0" applyFont="1" applyBorder="1" applyAlignment="1">
      <alignment horizontal="center" vertical="center" wrapText="1"/>
    </xf>
    <xf numFmtId="0" fontId="10" fillId="0" borderId="21" xfId="0" applyFont="1" applyBorder="1" applyAlignment="1">
      <alignment horizontal="center" vertical="center" wrapText="1"/>
    </xf>
    <xf numFmtId="0" fontId="5" fillId="0" borderId="11" xfId="0" applyFont="1" applyBorder="1" applyAlignment="1">
      <alignment horizontal="right" vertical="center" wrapText="1"/>
    </xf>
    <xf numFmtId="0" fontId="5" fillId="0" borderId="21" xfId="0" applyFont="1" applyBorder="1" applyAlignment="1">
      <alignment horizontal="right" vertical="center" wrapText="1"/>
    </xf>
    <xf numFmtId="3" fontId="5" fillId="0" borderId="31" xfId="0" applyNumberFormat="1" applyFont="1" applyBorder="1" applyAlignment="1">
      <alignment horizontal="center" vertical="center" wrapText="1"/>
    </xf>
    <xf numFmtId="0" fontId="21" fillId="0" borderId="0" xfId="0" applyFont="1" applyAlignment="1">
      <alignment horizontal="left" vertical="center" wrapText="1"/>
    </xf>
    <xf numFmtId="0" fontId="10" fillId="0" borderId="33" xfId="0" applyFont="1" applyBorder="1" applyAlignment="1">
      <alignment horizontal="right" vertical="center" wrapText="1"/>
    </xf>
    <xf numFmtId="0" fontId="10" fillId="0" borderId="36" xfId="0" applyFont="1" applyBorder="1" applyAlignment="1">
      <alignment horizontal="right" vertical="center" wrapText="1"/>
    </xf>
    <xf numFmtId="0" fontId="0" fillId="0" borderId="21" xfId="0" applyBorder="1" applyAlignment="1">
      <alignment horizontal="right" vertical="center" wrapText="1"/>
    </xf>
    <xf numFmtId="0" fontId="16" fillId="0" borderId="14" xfId="0" applyFont="1" applyBorder="1" applyAlignment="1">
      <alignment horizontal="right" vertical="center" wrapText="1"/>
    </xf>
    <xf numFmtId="166" fontId="29" fillId="0" borderId="32" xfId="0" applyNumberFormat="1" applyFont="1" applyBorder="1" applyAlignment="1">
      <alignment horizontal="center" vertical="center" wrapText="1"/>
    </xf>
    <xf numFmtId="166" fontId="29" fillId="0" borderId="0" xfId="0" applyNumberFormat="1" applyFont="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lignment horizontal="center" vertical="center" wrapText="1"/>
    </xf>
    <xf numFmtId="0" fontId="0" fillId="9" borderId="8" xfId="0" applyFill="1" applyBorder="1" applyAlignment="1">
      <alignment horizontal="center"/>
    </xf>
    <xf numFmtId="0" fontId="0" fillId="9" borderId="18" xfId="0" applyFill="1" applyBorder="1" applyAlignment="1">
      <alignment horizontal="center"/>
    </xf>
    <xf numFmtId="0" fontId="1" fillId="0" borderId="12" xfId="0" applyFont="1" applyBorder="1" applyAlignment="1">
      <alignment horizontal="center"/>
    </xf>
    <xf numFmtId="0" fontId="1" fillId="0" borderId="20" xfId="0" applyFont="1" applyBorder="1" applyAlignment="1">
      <alignment horizontal="center"/>
    </xf>
    <xf numFmtId="0" fontId="1" fillId="0" borderId="13" xfId="0" applyFont="1" applyBorder="1" applyAlignment="1">
      <alignment horizontal="center"/>
    </xf>
    <xf numFmtId="0" fontId="0" fillId="9" borderId="6" xfId="0" applyFill="1" applyBorder="1" applyAlignment="1">
      <alignment horizontal="center"/>
    </xf>
    <xf numFmtId="0" fontId="0" fillId="9" borderId="15" xfId="0" applyFill="1" applyBorder="1" applyAlignment="1">
      <alignment horizontal="center"/>
    </xf>
    <xf numFmtId="0" fontId="0" fillId="9" borderId="7" xfId="0" applyFill="1" applyBorder="1" applyAlignment="1">
      <alignment horizontal="center"/>
    </xf>
    <xf numFmtId="0" fontId="0" fillId="9" borderId="14" xfId="0" applyFill="1" applyBorder="1" applyAlignment="1">
      <alignment horizontal="center"/>
    </xf>
    <xf numFmtId="0" fontId="5" fillId="0" borderId="8" xfId="0" applyFont="1" applyBorder="1" applyAlignment="1">
      <alignment horizontal="center"/>
    </xf>
    <xf numFmtId="0" fontId="5" fillId="0" borderId="18" xfId="0" applyFont="1"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5" fillId="0" borderId="6" xfId="0" applyFont="1" applyBorder="1" applyAlignment="1">
      <alignment horizontal="center"/>
    </xf>
    <xf numFmtId="0" fontId="5" fillId="0" borderId="15" xfId="0" applyFont="1" applyBorder="1" applyAlignment="1">
      <alignment horizontal="center"/>
    </xf>
    <xf numFmtId="0" fontId="1" fillId="0" borderId="0" xfId="0" applyFont="1" applyAlignment="1">
      <alignment horizontal="center"/>
    </xf>
    <xf numFmtId="0" fontId="0" fillId="0" borderId="8" xfId="0" applyBorder="1" applyAlignment="1">
      <alignment horizontal="center"/>
    </xf>
    <xf numFmtId="0" fontId="0" fillId="0" borderId="18" xfId="0" applyBorder="1" applyAlignment="1">
      <alignment horizontal="center"/>
    </xf>
    <xf numFmtId="0" fontId="5" fillId="0" borderId="7" xfId="0" applyFont="1" applyBorder="1" applyAlignment="1">
      <alignment horizontal="center"/>
    </xf>
    <xf numFmtId="0" fontId="5" fillId="0" borderId="14" xfId="0" applyFont="1" applyBorder="1" applyAlignment="1">
      <alignment horizontal="center"/>
    </xf>
  </cellXfs>
  <cellStyles count="2">
    <cellStyle name="Lien hypertexte" xfId="1" builtinId="8"/>
    <cellStyle name="Normal" xfId="0" builtinId="0"/>
  </cellStyles>
  <dxfs count="47">
    <dxf>
      <fill>
        <patternFill>
          <bgColor rgb="FFFF9999"/>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rgb="FFFF9999"/>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patternType="none">
          <bgColor auto="1"/>
        </patternFill>
      </fill>
      <border>
        <left/>
        <right/>
        <top/>
        <bottom/>
      </border>
    </dxf>
    <dxf>
      <fill>
        <patternFill patternType="none">
          <bgColor auto="1"/>
        </patternFill>
      </fill>
      <border>
        <left/>
        <right/>
        <top style="thin">
          <color auto="1"/>
        </top>
        <bottom/>
      </border>
    </dxf>
    <dxf>
      <fill>
        <patternFill>
          <bgColor rgb="FFFFFF99"/>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border>
    </dxf>
    <dxf>
      <fill>
        <patternFill patternType="none">
          <bgColor auto="1"/>
        </patternFill>
      </fill>
      <border>
        <left/>
        <right/>
        <top/>
        <bottom/>
      </border>
    </dxf>
    <dxf>
      <fill>
        <patternFill patternType="none">
          <bgColor auto="1"/>
        </patternFill>
      </fill>
      <border>
        <left/>
        <right/>
        <top style="thin">
          <color auto="1"/>
        </top>
        <bottom/>
      </border>
    </dxf>
    <dxf>
      <fill>
        <patternFill>
          <bgColor rgb="FFFFFF99"/>
        </patternFill>
      </fill>
      <border>
        <left style="thin">
          <color auto="1"/>
        </left>
        <right style="thin">
          <color auto="1"/>
        </right>
        <top style="thin">
          <color auto="1"/>
        </top>
        <bottom style="thin">
          <color auto="1"/>
        </bottom>
      </border>
    </dxf>
    <dxf>
      <fill>
        <patternFill patternType="none">
          <bgColor auto="1"/>
        </patternFill>
      </fill>
      <border>
        <left/>
        <right/>
        <top/>
        <bottom/>
        <vertical/>
        <horizontal/>
      </border>
    </dxf>
    <dxf>
      <fill>
        <patternFill patternType="none">
          <bgColor auto="1"/>
        </patternFill>
      </fill>
      <border>
        <left/>
        <right/>
        <top style="thin">
          <color auto="1"/>
        </top>
        <bottom/>
        <vertical/>
        <horizontal/>
      </border>
    </dxf>
    <dxf>
      <fill>
        <patternFill patternType="none">
          <bgColor auto="1"/>
        </patternFill>
      </fill>
      <border>
        <left/>
        <right/>
        <top/>
        <bottom/>
        <vertical/>
        <horizontal/>
      </border>
    </dxf>
    <dxf>
      <fill>
        <patternFill patternType="none">
          <bgColor auto="1"/>
        </patternFill>
      </fill>
      <border>
        <left/>
        <right/>
        <top style="thin">
          <color auto="1"/>
        </top>
        <bottom/>
        <vertical/>
        <horizontal/>
      </border>
    </dxf>
    <dxf>
      <fill>
        <patternFill patternType="none">
          <bgColor auto="1"/>
        </patternFill>
      </fill>
      <border>
        <left/>
        <right/>
        <top/>
        <bottom style="thin">
          <color auto="1"/>
        </bottom>
        <vertical/>
        <horizontal/>
      </border>
    </dxf>
    <dxf>
      <fill>
        <patternFill patternType="none">
          <bgColor auto="1"/>
        </patternFill>
      </fill>
      <border>
        <left/>
        <right/>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none">
          <bgColor auto="1"/>
        </patternFill>
      </fill>
      <border>
        <left/>
        <right/>
        <top style="thin">
          <color auto="1"/>
        </top>
        <bottom/>
        <vertical/>
        <horizontal/>
      </border>
    </dxf>
    <dxf>
      <fill>
        <patternFill patternType="none">
          <bgColor auto="1"/>
        </patternFill>
      </fill>
      <border>
        <left/>
        <right/>
        <top/>
        <bottom/>
        <vertical/>
        <horizontal/>
      </border>
    </dxf>
    <dxf>
      <fill>
        <patternFill patternType="none">
          <bgColor auto="1"/>
        </patternFill>
      </fill>
      <border>
        <left/>
        <right/>
        <top style="thin">
          <color auto="1"/>
        </top>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B7DEE8"/>
        </patternFill>
      </fill>
      <border>
        <left style="thin">
          <color auto="1"/>
        </left>
        <right style="thin">
          <color auto="1"/>
        </right>
        <top style="thin">
          <color auto="1"/>
        </top>
        <bottom style="thin">
          <color auto="1"/>
        </bottom>
        <vertical/>
        <horizontal/>
      </border>
    </dxf>
    <dxf>
      <fill>
        <patternFill>
          <bgColor rgb="FFFECBC6"/>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fill>
        <patternFill>
          <bgColor rgb="FFFFFF99"/>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FFFF99"/>
      <color rgb="FFFFFFFF"/>
      <color rgb="FFFFFF66"/>
      <color rgb="FFB7DEE8"/>
      <color rgb="FFCCCCFF"/>
      <color rgb="FFFF9999"/>
      <color rgb="FFFF7C80"/>
      <color rgb="FFFECBC6"/>
      <color rgb="FFA11203"/>
      <color rgb="FFFEBB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0951229135571"/>
          <c:y val="7.4902660068254828E-2"/>
          <c:w val="0.60838042303535589"/>
          <c:h val="0.75019041538726583"/>
        </c:manualLayout>
      </c:layout>
      <c:scatterChart>
        <c:scatterStyle val="lineMarker"/>
        <c:varyColors val="0"/>
        <c:ser>
          <c:idx val="0"/>
          <c:order val="0"/>
          <c:tx>
            <c:v>volume ruisselé et collecté par l'ouvrage</c:v>
          </c:tx>
          <c:spPr>
            <a:ln w="19050">
              <a:solidFill>
                <a:srgbClr val="4F81BD"/>
              </a:solidFill>
            </a:ln>
          </c:spPr>
          <c:marker>
            <c:symbol val="none"/>
          </c:marker>
          <c:xVal>
            <c:numRef>
              <c:f>V30i!$U$41:$U$2921</c:f>
              <c:numCache>
                <c:formatCode>0.00</c:formatCode>
                <c:ptCount val="2881"/>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numCache>
            </c:numRef>
          </c:xVal>
          <c:yVal>
            <c:numRef>
              <c:f>V30i!$W$41:$W$2921</c:f>
              <c:numCache>
                <c:formatCode>0.00</c:formatCode>
                <c:ptCount val="288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numCache>
            </c:numRef>
          </c:yVal>
          <c:smooth val="0"/>
          <c:extLst>
            <c:ext xmlns:c16="http://schemas.microsoft.com/office/drawing/2014/chart" uri="{C3380CC4-5D6E-409C-BE32-E72D297353CC}">
              <c16:uniqueId val="{00000000-DAE0-405E-8AEC-44A25EDE0A77}"/>
            </c:ext>
          </c:extLst>
        </c:ser>
        <c:ser>
          <c:idx val="1"/>
          <c:order val="1"/>
          <c:tx>
            <c:v>volume écacué de l'ouvrage par débit de fuite</c:v>
          </c:tx>
          <c:spPr>
            <a:ln w="19050">
              <a:solidFill>
                <a:srgbClr val="C00000"/>
              </a:solidFill>
            </a:ln>
          </c:spPr>
          <c:marker>
            <c:symbol val="none"/>
          </c:marker>
          <c:xVal>
            <c:numRef>
              <c:f>V30i!$U$41:$U$2921</c:f>
              <c:numCache>
                <c:formatCode>0.00</c:formatCode>
                <c:ptCount val="2881"/>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numCache>
            </c:numRef>
          </c:xVal>
          <c:yVal>
            <c:numRef>
              <c:f>V30i!$X$41:$X$2921</c:f>
              <c:numCache>
                <c:formatCode>General</c:formatCode>
                <c:ptCount val="288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numCache>
            </c:numRef>
          </c:yVal>
          <c:smooth val="0"/>
          <c:extLst>
            <c:ext xmlns:c16="http://schemas.microsoft.com/office/drawing/2014/chart" uri="{C3380CC4-5D6E-409C-BE32-E72D297353CC}">
              <c16:uniqueId val="{00000001-DAE0-405E-8AEC-44A25EDE0A77}"/>
            </c:ext>
          </c:extLst>
        </c:ser>
        <c:ser>
          <c:idx val="2"/>
          <c:order val="2"/>
          <c:tx>
            <c:v>volume stocké dans l'ouvrage</c:v>
          </c:tx>
          <c:spPr>
            <a:ln>
              <a:solidFill>
                <a:srgbClr val="00B050"/>
              </a:solidFill>
            </a:ln>
          </c:spPr>
          <c:marker>
            <c:symbol val="none"/>
          </c:marker>
          <c:xVal>
            <c:numRef>
              <c:f>V30i!$U$42:$U$2921</c:f>
              <c:numCache>
                <c:formatCode>0.00</c:formatCode>
                <c:ptCount val="2880"/>
                <c:pt idx="0">
                  <c:v>1.6666666666666666E-2</c:v>
                </c:pt>
                <c:pt idx="1">
                  <c:v>3.3333333333333333E-2</c:v>
                </c:pt>
                <c:pt idx="2">
                  <c:v>0.05</c:v>
                </c:pt>
                <c:pt idx="3">
                  <c:v>6.6666666666666666E-2</c:v>
                </c:pt>
                <c:pt idx="4">
                  <c:v>8.3333333333333329E-2</c:v>
                </c:pt>
                <c:pt idx="5">
                  <c:v>0.1</c:v>
                </c:pt>
                <c:pt idx="6">
                  <c:v>0.11666666666666667</c:v>
                </c:pt>
                <c:pt idx="7">
                  <c:v>0.13333333333333333</c:v>
                </c:pt>
                <c:pt idx="8">
                  <c:v>0.15</c:v>
                </c:pt>
                <c:pt idx="9">
                  <c:v>0.16666666666666666</c:v>
                </c:pt>
                <c:pt idx="10">
                  <c:v>0.18333333333333332</c:v>
                </c:pt>
                <c:pt idx="11">
                  <c:v>0.2</c:v>
                </c:pt>
                <c:pt idx="12">
                  <c:v>0.21666666666666667</c:v>
                </c:pt>
                <c:pt idx="13">
                  <c:v>0.23333333333333334</c:v>
                </c:pt>
                <c:pt idx="14">
                  <c:v>0.25</c:v>
                </c:pt>
                <c:pt idx="15">
                  <c:v>0.26666666666666666</c:v>
                </c:pt>
                <c:pt idx="16">
                  <c:v>0.28333333333333333</c:v>
                </c:pt>
                <c:pt idx="17">
                  <c:v>0.3</c:v>
                </c:pt>
                <c:pt idx="18">
                  <c:v>0.31666666666666665</c:v>
                </c:pt>
                <c:pt idx="19">
                  <c:v>0.33333333333333331</c:v>
                </c:pt>
                <c:pt idx="20">
                  <c:v>0.35</c:v>
                </c:pt>
                <c:pt idx="21">
                  <c:v>0.36666666666666664</c:v>
                </c:pt>
                <c:pt idx="22">
                  <c:v>0.38333333333333336</c:v>
                </c:pt>
                <c:pt idx="23">
                  <c:v>0.4</c:v>
                </c:pt>
                <c:pt idx="24">
                  <c:v>0.41666666666666669</c:v>
                </c:pt>
                <c:pt idx="25">
                  <c:v>0.43333333333333335</c:v>
                </c:pt>
                <c:pt idx="26">
                  <c:v>0.45</c:v>
                </c:pt>
                <c:pt idx="27">
                  <c:v>0.46666666666666667</c:v>
                </c:pt>
                <c:pt idx="28">
                  <c:v>0.48333333333333334</c:v>
                </c:pt>
                <c:pt idx="29">
                  <c:v>0.5</c:v>
                </c:pt>
                <c:pt idx="30">
                  <c:v>0.51666666666666672</c:v>
                </c:pt>
                <c:pt idx="31">
                  <c:v>0.53333333333333333</c:v>
                </c:pt>
                <c:pt idx="32">
                  <c:v>0.55000000000000004</c:v>
                </c:pt>
                <c:pt idx="33">
                  <c:v>0.56666666666666665</c:v>
                </c:pt>
                <c:pt idx="34">
                  <c:v>0.58333333333333337</c:v>
                </c:pt>
                <c:pt idx="35">
                  <c:v>0.6</c:v>
                </c:pt>
                <c:pt idx="36">
                  <c:v>0.6166666666666667</c:v>
                </c:pt>
                <c:pt idx="37">
                  <c:v>0.6333333333333333</c:v>
                </c:pt>
                <c:pt idx="38">
                  <c:v>0.65</c:v>
                </c:pt>
                <c:pt idx="39">
                  <c:v>0.66666666666666663</c:v>
                </c:pt>
                <c:pt idx="40">
                  <c:v>0.68333333333333335</c:v>
                </c:pt>
                <c:pt idx="41">
                  <c:v>0.7</c:v>
                </c:pt>
                <c:pt idx="42">
                  <c:v>0.71666666666666667</c:v>
                </c:pt>
                <c:pt idx="43">
                  <c:v>0.73333333333333328</c:v>
                </c:pt>
                <c:pt idx="44">
                  <c:v>0.75</c:v>
                </c:pt>
                <c:pt idx="45">
                  <c:v>0.76666666666666672</c:v>
                </c:pt>
                <c:pt idx="46">
                  <c:v>0.78333333333333333</c:v>
                </c:pt>
                <c:pt idx="47">
                  <c:v>0.8</c:v>
                </c:pt>
                <c:pt idx="48">
                  <c:v>0.81666666666666665</c:v>
                </c:pt>
                <c:pt idx="49">
                  <c:v>0.83333333333333337</c:v>
                </c:pt>
                <c:pt idx="50">
                  <c:v>0.85</c:v>
                </c:pt>
                <c:pt idx="51">
                  <c:v>0.8666666666666667</c:v>
                </c:pt>
                <c:pt idx="52">
                  <c:v>0.8833333333333333</c:v>
                </c:pt>
                <c:pt idx="53">
                  <c:v>0.9</c:v>
                </c:pt>
                <c:pt idx="54">
                  <c:v>0.91666666666666663</c:v>
                </c:pt>
                <c:pt idx="55">
                  <c:v>0.93333333333333335</c:v>
                </c:pt>
                <c:pt idx="56">
                  <c:v>0.95</c:v>
                </c:pt>
                <c:pt idx="57">
                  <c:v>0.96666666666666667</c:v>
                </c:pt>
                <c:pt idx="58">
                  <c:v>0.98333333333333328</c:v>
                </c:pt>
                <c:pt idx="59">
                  <c:v>1</c:v>
                </c:pt>
                <c:pt idx="60">
                  <c:v>1.0166666666666666</c:v>
                </c:pt>
                <c:pt idx="61">
                  <c:v>1.0333333333333334</c:v>
                </c:pt>
                <c:pt idx="62">
                  <c:v>1.05</c:v>
                </c:pt>
                <c:pt idx="63">
                  <c:v>1.0666666666666667</c:v>
                </c:pt>
                <c:pt idx="64">
                  <c:v>1.0833333333333333</c:v>
                </c:pt>
                <c:pt idx="65">
                  <c:v>1.1000000000000001</c:v>
                </c:pt>
                <c:pt idx="66">
                  <c:v>1.1166666666666667</c:v>
                </c:pt>
                <c:pt idx="67">
                  <c:v>1.1333333333333333</c:v>
                </c:pt>
                <c:pt idx="68">
                  <c:v>1.1499999999999999</c:v>
                </c:pt>
                <c:pt idx="69">
                  <c:v>1.1666666666666667</c:v>
                </c:pt>
                <c:pt idx="70">
                  <c:v>1.1833333333333333</c:v>
                </c:pt>
                <c:pt idx="71">
                  <c:v>1.2</c:v>
                </c:pt>
                <c:pt idx="72">
                  <c:v>1.2166666666666666</c:v>
                </c:pt>
                <c:pt idx="73">
                  <c:v>1.2333333333333334</c:v>
                </c:pt>
                <c:pt idx="74">
                  <c:v>1.25</c:v>
                </c:pt>
                <c:pt idx="75">
                  <c:v>1.2666666666666666</c:v>
                </c:pt>
                <c:pt idx="76">
                  <c:v>1.2833333333333334</c:v>
                </c:pt>
                <c:pt idx="77">
                  <c:v>1.3</c:v>
                </c:pt>
                <c:pt idx="78">
                  <c:v>1.3166666666666667</c:v>
                </c:pt>
                <c:pt idx="79">
                  <c:v>1.3333333333333333</c:v>
                </c:pt>
                <c:pt idx="80">
                  <c:v>1.35</c:v>
                </c:pt>
                <c:pt idx="81">
                  <c:v>1.3666666666666667</c:v>
                </c:pt>
                <c:pt idx="82">
                  <c:v>1.3833333333333333</c:v>
                </c:pt>
                <c:pt idx="83">
                  <c:v>1.4</c:v>
                </c:pt>
                <c:pt idx="84">
                  <c:v>1.4166666666666667</c:v>
                </c:pt>
                <c:pt idx="85">
                  <c:v>1.4333333333333333</c:v>
                </c:pt>
                <c:pt idx="86">
                  <c:v>1.45</c:v>
                </c:pt>
                <c:pt idx="87">
                  <c:v>1.4666666666666666</c:v>
                </c:pt>
                <c:pt idx="88">
                  <c:v>1.4833333333333334</c:v>
                </c:pt>
                <c:pt idx="89">
                  <c:v>1.5</c:v>
                </c:pt>
                <c:pt idx="90">
                  <c:v>1.5166666666666666</c:v>
                </c:pt>
                <c:pt idx="91">
                  <c:v>1.5333333333333334</c:v>
                </c:pt>
                <c:pt idx="92">
                  <c:v>1.55</c:v>
                </c:pt>
                <c:pt idx="93">
                  <c:v>1.5666666666666667</c:v>
                </c:pt>
                <c:pt idx="94">
                  <c:v>1.5833333333333333</c:v>
                </c:pt>
                <c:pt idx="95">
                  <c:v>1.6</c:v>
                </c:pt>
                <c:pt idx="96">
                  <c:v>1.6166666666666667</c:v>
                </c:pt>
                <c:pt idx="97">
                  <c:v>1.6333333333333333</c:v>
                </c:pt>
                <c:pt idx="98">
                  <c:v>1.65</c:v>
                </c:pt>
                <c:pt idx="99">
                  <c:v>1.6666666666666667</c:v>
                </c:pt>
                <c:pt idx="100">
                  <c:v>1.6833333333333333</c:v>
                </c:pt>
                <c:pt idx="101">
                  <c:v>1.7</c:v>
                </c:pt>
                <c:pt idx="102">
                  <c:v>1.7166666666666666</c:v>
                </c:pt>
                <c:pt idx="103">
                  <c:v>1.7333333333333334</c:v>
                </c:pt>
                <c:pt idx="104">
                  <c:v>1.75</c:v>
                </c:pt>
                <c:pt idx="105">
                  <c:v>1.7666666666666666</c:v>
                </c:pt>
                <c:pt idx="106">
                  <c:v>1.7833333333333334</c:v>
                </c:pt>
                <c:pt idx="107">
                  <c:v>1.8</c:v>
                </c:pt>
                <c:pt idx="108">
                  <c:v>1.8166666666666667</c:v>
                </c:pt>
                <c:pt idx="109">
                  <c:v>1.8333333333333333</c:v>
                </c:pt>
                <c:pt idx="110">
                  <c:v>1.85</c:v>
                </c:pt>
                <c:pt idx="111">
                  <c:v>1.8666666666666667</c:v>
                </c:pt>
                <c:pt idx="112">
                  <c:v>1.8833333333333333</c:v>
                </c:pt>
                <c:pt idx="113">
                  <c:v>1.9</c:v>
                </c:pt>
                <c:pt idx="114">
                  <c:v>1.9166666666666667</c:v>
                </c:pt>
                <c:pt idx="115">
                  <c:v>1.9333333333333333</c:v>
                </c:pt>
                <c:pt idx="116">
                  <c:v>1.95</c:v>
                </c:pt>
                <c:pt idx="117">
                  <c:v>1.9666666666666666</c:v>
                </c:pt>
                <c:pt idx="118">
                  <c:v>1.9833333333333334</c:v>
                </c:pt>
                <c:pt idx="119">
                  <c:v>2</c:v>
                </c:pt>
                <c:pt idx="120">
                  <c:v>2.0166666666666666</c:v>
                </c:pt>
                <c:pt idx="121">
                  <c:v>2.0333333333333332</c:v>
                </c:pt>
                <c:pt idx="122">
                  <c:v>2.0499999999999998</c:v>
                </c:pt>
                <c:pt idx="123">
                  <c:v>2.0666666666666669</c:v>
                </c:pt>
                <c:pt idx="124">
                  <c:v>2.0833333333333335</c:v>
                </c:pt>
                <c:pt idx="125">
                  <c:v>2.1</c:v>
                </c:pt>
                <c:pt idx="126">
                  <c:v>2.1166666666666667</c:v>
                </c:pt>
                <c:pt idx="127">
                  <c:v>2.1333333333333333</c:v>
                </c:pt>
                <c:pt idx="128">
                  <c:v>2.15</c:v>
                </c:pt>
                <c:pt idx="129">
                  <c:v>2.1666666666666665</c:v>
                </c:pt>
                <c:pt idx="130">
                  <c:v>2.1833333333333331</c:v>
                </c:pt>
                <c:pt idx="131">
                  <c:v>2.2000000000000002</c:v>
                </c:pt>
                <c:pt idx="132">
                  <c:v>2.2166666666666668</c:v>
                </c:pt>
                <c:pt idx="133">
                  <c:v>2.2333333333333334</c:v>
                </c:pt>
                <c:pt idx="134">
                  <c:v>2.25</c:v>
                </c:pt>
                <c:pt idx="135">
                  <c:v>2.2666666666666666</c:v>
                </c:pt>
                <c:pt idx="136">
                  <c:v>2.2833333333333332</c:v>
                </c:pt>
                <c:pt idx="137">
                  <c:v>2.2999999999999998</c:v>
                </c:pt>
                <c:pt idx="138">
                  <c:v>2.3166666666666669</c:v>
                </c:pt>
                <c:pt idx="139">
                  <c:v>2.3333333333333335</c:v>
                </c:pt>
                <c:pt idx="140">
                  <c:v>2.35</c:v>
                </c:pt>
                <c:pt idx="141">
                  <c:v>2.3666666666666667</c:v>
                </c:pt>
                <c:pt idx="142">
                  <c:v>2.3833333333333333</c:v>
                </c:pt>
                <c:pt idx="143">
                  <c:v>2.4</c:v>
                </c:pt>
                <c:pt idx="144">
                  <c:v>2.4166666666666665</c:v>
                </c:pt>
                <c:pt idx="145">
                  <c:v>2.4333333333333331</c:v>
                </c:pt>
                <c:pt idx="146">
                  <c:v>2.4500000000000002</c:v>
                </c:pt>
                <c:pt idx="147">
                  <c:v>2.4666666666666668</c:v>
                </c:pt>
                <c:pt idx="148">
                  <c:v>2.4833333333333334</c:v>
                </c:pt>
                <c:pt idx="149">
                  <c:v>2.5</c:v>
                </c:pt>
                <c:pt idx="150">
                  <c:v>2.5166666666666666</c:v>
                </c:pt>
                <c:pt idx="151">
                  <c:v>2.5333333333333332</c:v>
                </c:pt>
                <c:pt idx="152">
                  <c:v>2.5499999999999998</c:v>
                </c:pt>
                <c:pt idx="153">
                  <c:v>2.5666666666666669</c:v>
                </c:pt>
                <c:pt idx="154">
                  <c:v>2.5833333333333335</c:v>
                </c:pt>
                <c:pt idx="155">
                  <c:v>2.6</c:v>
                </c:pt>
                <c:pt idx="156">
                  <c:v>2.6166666666666667</c:v>
                </c:pt>
                <c:pt idx="157">
                  <c:v>2.6333333333333333</c:v>
                </c:pt>
                <c:pt idx="158">
                  <c:v>2.65</c:v>
                </c:pt>
                <c:pt idx="159">
                  <c:v>2.6666666666666665</c:v>
                </c:pt>
                <c:pt idx="160">
                  <c:v>2.6833333333333331</c:v>
                </c:pt>
                <c:pt idx="161">
                  <c:v>2.7</c:v>
                </c:pt>
                <c:pt idx="162">
                  <c:v>2.7166666666666668</c:v>
                </c:pt>
                <c:pt idx="163">
                  <c:v>2.7333333333333334</c:v>
                </c:pt>
                <c:pt idx="164">
                  <c:v>2.75</c:v>
                </c:pt>
                <c:pt idx="165">
                  <c:v>2.7666666666666666</c:v>
                </c:pt>
                <c:pt idx="166">
                  <c:v>2.7833333333333332</c:v>
                </c:pt>
                <c:pt idx="167">
                  <c:v>2.8</c:v>
                </c:pt>
                <c:pt idx="168">
                  <c:v>2.8166666666666669</c:v>
                </c:pt>
                <c:pt idx="169">
                  <c:v>2.8333333333333335</c:v>
                </c:pt>
                <c:pt idx="170">
                  <c:v>2.85</c:v>
                </c:pt>
                <c:pt idx="171">
                  <c:v>2.8666666666666667</c:v>
                </c:pt>
                <c:pt idx="172">
                  <c:v>2.8833333333333333</c:v>
                </c:pt>
                <c:pt idx="173">
                  <c:v>2.9</c:v>
                </c:pt>
                <c:pt idx="174">
                  <c:v>2.9166666666666665</c:v>
                </c:pt>
                <c:pt idx="175">
                  <c:v>2.9333333333333331</c:v>
                </c:pt>
                <c:pt idx="176">
                  <c:v>2.95</c:v>
                </c:pt>
                <c:pt idx="177">
                  <c:v>2.9666666666666668</c:v>
                </c:pt>
                <c:pt idx="178">
                  <c:v>2.9833333333333334</c:v>
                </c:pt>
                <c:pt idx="179">
                  <c:v>3</c:v>
                </c:pt>
                <c:pt idx="180">
                  <c:v>3.0166666666666666</c:v>
                </c:pt>
                <c:pt idx="181">
                  <c:v>3.0333333333333332</c:v>
                </c:pt>
                <c:pt idx="182">
                  <c:v>3.05</c:v>
                </c:pt>
                <c:pt idx="183">
                  <c:v>3.0666666666666669</c:v>
                </c:pt>
                <c:pt idx="184">
                  <c:v>3.0833333333333335</c:v>
                </c:pt>
                <c:pt idx="185">
                  <c:v>3.1</c:v>
                </c:pt>
                <c:pt idx="186">
                  <c:v>3.1166666666666667</c:v>
                </c:pt>
                <c:pt idx="187">
                  <c:v>3.1333333333333333</c:v>
                </c:pt>
                <c:pt idx="188">
                  <c:v>3.15</c:v>
                </c:pt>
                <c:pt idx="189">
                  <c:v>3.1666666666666665</c:v>
                </c:pt>
                <c:pt idx="190">
                  <c:v>3.1833333333333331</c:v>
                </c:pt>
                <c:pt idx="191">
                  <c:v>3.2</c:v>
                </c:pt>
                <c:pt idx="192">
                  <c:v>3.2166666666666668</c:v>
                </c:pt>
                <c:pt idx="193">
                  <c:v>3.2333333333333334</c:v>
                </c:pt>
                <c:pt idx="194">
                  <c:v>3.25</c:v>
                </c:pt>
                <c:pt idx="195">
                  <c:v>3.2666666666666666</c:v>
                </c:pt>
                <c:pt idx="196">
                  <c:v>3.2833333333333332</c:v>
                </c:pt>
                <c:pt idx="197">
                  <c:v>3.3</c:v>
                </c:pt>
                <c:pt idx="198">
                  <c:v>3.3166666666666669</c:v>
                </c:pt>
                <c:pt idx="199">
                  <c:v>3.3333333333333335</c:v>
                </c:pt>
                <c:pt idx="200">
                  <c:v>3.35</c:v>
                </c:pt>
                <c:pt idx="201">
                  <c:v>3.3666666666666667</c:v>
                </c:pt>
                <c:pt idx="202">
                  <c:v>3.3833333333333333</c:v>
                </c:pt>
                <c:pt idx="203">
                  <c:v>3.4</c:v>
                </c:pt>
                <c:pt idx="204">
                  <c:v>3.4166666666666665</c:v>
                </c:pt>
                <c:pt idx="205">
                  <c:v>3.4333333333333331</c:v>
                </c:pt>
                <c:pt idx="206">
                  <c:v>3.45</c:v>
                </c:pt>
                <c:pt idx="207">
                  <c:v>3.4666666666666668</c:v>
                </c:pt>
                <c:pt idx="208">
                  <c:v>3.4833333333333334</c:v>
                </c:pt>
                <c:pt idx="209">
                  <c:v>3.5</c:v>
                </c:pt>
                <c:pt idx="210">
                  <c:v>3.5166666666666666</c:v>
                </c:pt>
                <c:pt idx="211">
                  <c:v>3.5333333333333332</c:v>
                </c:pt>
                <c:pt idx="212">
                  <c:v>3.55</c:v>
                </c:pt>
                <c:pt idx="213">
                  <c:v>3.5666666666666669</c:v>
                </c:pt>
                <c:pt idx="214">
                  <c:v>3.5833333333333335</c:v>
                </c:pt>
                <c:pt idx="215">
                  <c:v>3.6</c:v>
                </c:pt>
                <c:pt idx="216">
                  <c:v>3.6166666666666667</c:v>
                </c:pt>
                <c:pt idx="217">
                  <c:v>3.6333333333333333</c:v>
                </c:pt>
                <c:pt idx="218">
                  <c:v>3.65</c:v>
                </c:pt>
                <c:pt idx="219">
                  <c:v>3.6666666666666665</c:v>
                </c:pt>
                <c:pt idx="220">
                  <c:v>3.6833333333333331</c:v>
                </c:pt>
                <c:pt idx="221">
                  <c:v>3.7</c:v>
                </c:pt>
                <c:pt idx="222">
                  <c:v>3.7166666666666668</c:v>
                </c:pt>
                <c:pt idx="223">
                  <c:v>3.7333333333333334</c:v>
                </c:pt>
                <c:pt idx="224">
                  <c:v>3.75</c:v>
                </c:pt>
                <c:pt idx="225">
                  <c:v>3.7666666666666666</c:v>
                </c:pt>
                <c:pt idx="226">
                  <c:v>3.7833333333333332</c:v>
                </c:pt>
                <c:pt idx="227">
                  <c:v>3.8</c:v>
                </c:pt>
                <c:pt idx="228">
                  <c:v>3.8166666666666669</c:v>
                </c:pt>
                <c:pt idx="229">
                  <c:v>3.8333333333333335</c:v>
                </c:pt>
                <c:pt idx="230">
                  <c:v>3.85</c:v>
                </c:pt>
                <c:pt idx="231">
                  <c:v>3.8666666666666667</c:v>
                </c:pt>
                <c:pt idx="232">
                  <c:v>3.8833333333333333</c:v>
                </c:pt>
                <c:pt idx="233">
                  <c:v>3.9</c:v>
                </c:pt>
                <c:pt idx="234">
                  <c:v>3.9166666666666665</c:v>
                </c:pt>
                <c:pt idx="235">
                  <c:v>3.9333333333333331</c:v>
                </c:pt>
                <c:pt idx="236">
                  <c:v>3.95</c:v>
                </c:pt>
                <c:pt idx="237">
                  <c:v>3.9666666666666668</c:v>
                </c:pt>
                <c:pt idx="238">
                  <c:v>3.9833333333333334</c:v>
                </c:pt>
                <c:pt idx="239">
                  <c:v>4</c:v>
                </c:pt>
                <c:pt idx="240">
                  <c:v>4.0166666666666666</c:v>
                </c:pt>
                <c:pt idx="241">
                  <c:v>4.0333333333333332</c:v>
                </c:pt>
                <c:pt idx="242">
                  <c:v>4.05</c:v>
                </c:pt>
                <c:pt idx="243">
                  <c:v>4.0666666666666664</c:v>
                </c:pt>
                <c:pt idx="244">
                  <c:v>4.083333333333333</c:v>
                </c:pt>
                <c:pt idx="245">
                  <c:v>4.0999999999999996</c:v>
                </c:pt>
                <c:pt idx="246">
                  <c:v>4.1166666666666663</c:v>
                </c:pt>
                <c:pt idx="247">
                  <c:v>4.1333333333333337</c:v>
                </c:pt>
                <c:pt idx="248">
                  <c:v>4.1500000000000004</c:v>
                </c:pt>
                <c:pt idx="249">
                  <c:v>4.166666666666667</c:v>
                </c:pt>
                <c:pt idx="250">
                  <c:v>4.1833333333333336</c:v>
                </c:pt>
                <c:pt idx="251">
                  <c:v>4.2</c:v>
                </c:pt>
                <c:pt idx="252">
                  <c:v>4.2166666666666668</c:v>
                </c:pt>
                <c:pt idx="253">
                  <c:v>4.2333333333333334</c:v>
                </c:pt>
                <c:pt idx="254">
                  <c:v>4.25</c:v>
                </c:pt>
                <c:pt idx="255">
                  <c:v>4.2666666666666666</c:v>
                </c:pt>
                <c:pt idx="256">
                  <c:v>4.2833333333333332</c:v>
                </c:pt>
                <c:pt idx="257">
                  <c:v>4.3</c:v>
                </c:pt>
                <c:pt idx="258">
                  <c:v>4.3166666666666664</c:v>
                </c:pt>
                <c:pt idx="259">
                  <c:v>4.333333333333333</c:v>
                </c:pt>
                <c:pt idx="260">
                  <c:v>4.3499999999999996</c:v>
                </c:pt>
                <c:pt idx="261">
                  <c:v>4.3666666666666663</c:v>
                </c:pt>
                <c:pt idx="262">
                  <c:v>4.3833333333333337</c:v>
                </c:pt>
                <c:pt idx="263">
                  <c:v>4.4000000000000004</c:v>
                </c:pt>
                <c:pt idx="264">
                  <c:v>4.416666666666667</c:v>
                </c:pt>
                <c:pt idx="265">
                  <c:v>4.4333333333333336</c:v>
                </c:pt>
                <c:pt idx="266">
                  <c:v>4.45</c:v>
                </c:pt>
                <c:pt idx="267">
                  <c:v>4.4666666666666668</c:v>
                </c:pt>
                <c:pt idx="268">
                  <c:v>4.4833333333333334</c:v>
                </c:pt>
                <c:pt idx="269">
                  <c:v>4.5</c:v>
                </c:pt>
                <c:pt idx="270">
                  <c:v>4.5166666666666666</c:v>
                </c:pt>
                <c:pt idx="271">
                  <c:v>4.5333333333333332</c:v>
                </c:pt>
                <c:pt idx="272">
                  <c:v>4.55</c:v>
                </c:pt>
                <c:pt idx="273">
                  <c:v>4.5666666666666664</c:v>
                </c:pt>
                <c:pt idx="274">
                  <c:v>4.583333333333333</c:v>
                </c:pt>
                <c:pt idx="275">
                  <c:v>4.5999999999999996</c:v>
                </c:pt>
                <c:pt idx="276">
                  <c:v>4.6166666666666663</c:v>
                </c:pt>
                <c:pt idx="277">
                  <c:v>4.6333333333333337</c:v>
                </c:pt>
                <c:pt idx="278">
                  <c:v>4.6500000000000004</c:v>
                </c:pt>
                <c:pt idx="279">
                  <c:v>4.666666666666667</c:v>
                </c:pt>
                <c:pt idx="280">
                  <c:v>4.6833333333333336</c:v>
                </c:pt>
                <c:pt idx="281">
                  <c:v>4.7</c:v>
                </c:pt>
                <c:pt idx="282">
                  <c:v>4.7166666666666668</c:v>
                </c:pt>
                <c:pt idx="283">
                  <c:v>4.7333333333333334</c:v>
                </c:pt>
                <c:pt idx="284">
                  <c:v>4.75</c:v>
                </c:pt>
                <c:pt idx="285">
                  <c:v>4.7666666666666666</c:v>
                </c:pt>
                <c:pt idx="286">
                  <c:v>4.7833333333333332</c:v>
                </c:pt>
                <c:pt idx="287">
                  <c:v>4.8</c:v>
                </c:pt>
                <c:pt idx="288">
                  <c:v>4.8166666666666664</c:v>
                </c:pt>
                <c:pt idx="289">
                  <c:v>4.833333333333333</c:v>
                </c:pt>
                <c:pt idx="290">
                  <c:v>4.8499999999999996</c:v>
                </c:pt>
                <c:pt idx="291">
                  <c:v>4.8666666666666663</c:v>
                </c:pt>
                <c:pt idx="292">
                  <c:v>4.8833333333333337</c:v>
                </c:pt>
                <c:pt idx="293">
                  <c:v>4.9000000000000004</c:v>
                </c:pt>
                <c:pt idx="294">
                  <c:v>4.916666666666667</c:v>
                </c:pt>
                <c:pt idx="295">
                  <c:v>4.9333333333333336</c:v>
                </c:pt>
                <c:pt idx="296">
                  <c:v>4.95</c:v>
                </c:pt>
                <c:pt idx="297">
                  <c:v>4.9666666666666668</c:v>
                </c:pt>
                <c:pt idx="298">
                  <c:v>4.9833333333333334</c:v>
                </c:pt>
                <c:pt idx="299">
                  <c:v>5</c:v>
                </c:pt>
                <c:pt idx="300">
                  <c:v>5.0166666666666666</c:v>
                </c:pt>
                <c:pt idx="301">
                  <c:v>5.0333333333333332</c:v>
                </c:pt>
                <c:pt idx="302">
                  <c:v>5.05</c:v>
                </c:pt>
                <c:pt idx="303">
                  <c:v>5.0666666666666664</c:v>
                </c:pt>
                <c:pt idx="304">
                  <c:v>5.083333333333333</c:v>
                </c:pt>
                <c:pt idx="305">
                  <c:v>5.0999999999999996</c:v>
                </c:pt>
                <c:pt idx="306">
                  <c:v>5.1166666666666663</c:v>
                </c:pt>
                <c:pt idx="307">
                  <c:v>5.1333333333333337</c:v>
                </c:pt>
                <c:pt idx="308">
                  <c:v>5.15</c:v>
                </c:pt>
                <c:pt idx="309">
                  <c:v>5.166666666666667</c:v>
                </c:pt>
                <c:pt idx="310">
                  <c:v>5.1833333333333336</c:v>
                </c:pt>
                <c:pt idx="311">
                  <c:v>5.2</c:v>
                </c:pt>
                <c:pt idx="312">
                  <c:v>5.2166666666666668</c:v>
                </c:pt>
                <c:pt idx="313">
                  <c:v>5.2333333333333334</c:v>
                </c:pt>
                <c:pt idx="314">
                  <c:v>5.25</c:v>
                </c:pt>
                <c:pt idx="315">
                  <c:v>5.2666666666666666</c:v>
                </c:pt>
                <c:pt idx="316">
                  <c:v>5.2833333333333332</c:v>
                </c:pt>
                <c:pt idx="317">
                  <c:v>5.3</c:v>
                </c:pt>
                <c:pt idx="318">
                  <c:v>5.3166666666666664</c:v>
                </c:pt>
                <c:pt idx="319">
                  <c:v>5.333333333333333</c:v>
                </c:pt>
                <c:pt idx="320">
                  <c:v>5.35</c:v>
                </c:pt>
                <c:pt idx="321">
                  <c:v>5.3666666666666663</c:v>
                </c:pt>
                <c:pt idx="322">
                  <c:v>5.3833333333333337</c:v>
                </c:pt>
                <c:pt idx="323">
                  <c:v>5.4</c:v>
                </c:pt>
                <c:pt idx="324">
                  <c:v>5.416666666666667</c:v>
                </c:pt>
                <c:pt idx="325">
                  <c:v>5.4333333333333336</c:v>
                </c:pt>
                <c:pt idx="326">
                  <c:v>5.45</c:v>
                </c:pt>
                <c:pt idx="327">
                  <c:v>5.4666666666666668</c:v>
                </c:pt>
                <c:pt idx="328">
                  <c:v>5.4833333333333334</c:v>
                </c:pt>
                <c:pt idx="329">
                  <c:v>5.5</c:v>
                </c:pt>
                <c:pt idx="330">
                  <c:v>5.5166666666666666</c:v>
                </c:pt>
                <c:pt idx="331">
                  <c:v>5.5333333333333332</c:v>
                </c:pt>
                <c:pt idx="332">
                  <c:v>5.55</c:v>
                </c:pt>
                <c:pt idx="333">
                  <c:v>5.5666666666666664</c:v>
                </c:pt>
                <c:pt idx="334">
                  <c:v>5.583333333333333</c:v>
                </c:pt>
                <c:pt idx="335">
                  <c:v>5.6</c:v>
                </c:pt>
                <c:pt idx="336">
                  <c:v>5.6166666666666663</c:v>
                </c:pt>
                <c:pt idx="337">
                  <c:v>5.6333333333333337</c:v>
                </c:pt>
                <c:pt idx="338">
                  <c:v>5.65</c:v>
                </c:pt>
                <c:pt idx="339">
                  <c:v>5.666666666666667</c:v>
                </c:pt>
                <c:pt idx="340">
                  <c:v>5.6833333333333336</c:v>
                </c:pt>
                <c:pt idx="341">
                  <c:v>5.7</c:v>
                </c:pt>
                <c:pt idx="342">
                  <c:v>5.7166666666666668</c:v>
                </c:pt>
                <c:pt idx="343">
                  <c:v>5.7333333333333334</c:v>
                </c:pt>
                <c:pt idx="344">
                  <c:v>5.75</c:v>
                </c:pt>
                <c:pt idx="345">
                  <c:v>5.7666666666666666</c:v>
                </c:pt>
                <c:pt idx="346">
                  <c:v>5.7833333333333332</c:v>
                </c:pt>
                <c:pt idx="347">
                  <c:v>5.8</c:v>
                </c:pt>
                <c:pt idx="348">
                  <c:v>5.8166666666666664</c:v>
                </c:pt>
                <c:pt idx="349">
                  <c:v>5.833333333333333</c:v>
                </c:pt>
                <c:pt idx="350">
                  <c:v>5.85</c:v>
                </c:pt>
                <c:pt idx="351">
                  <c:v>5.8666666666666663</c:v>
                </c:pt>
                <c:pt idx="352">
                  <c:v>5.8833333333333337</c:v>
                </c:pt>
                <c:pt idx="353">
                  <c:v>5.9</c:v>
                </c:pt>
                <c:pt idx="354">
                  <c:v>5.916666666666667</c:v>
                </c:pt>
                <c:pt idx="355">
                  <c:v>5.9333333333333336</c:v>
                </c:pt>
                <c:pt idx="356">
                  <c:v>5.95</c:v>
                </c:pt>
                <c:pt idx="357">
                  <c:v>5.9666666666666668</c:v>
                </c:pt>
                <c:pt idx="358">
                  <c:v>5.9833333333333334</c:v>
                </c:pt>
                <c:pt idx="359">
                  <c:v>6</c:v>
                </c:pt>
                <c:pt idx="360">
                  <c:v>6.0166666666666666</c:v>
                </c:pt>
                <c:pt idx="361">
                  <c:v>6.0333333333333332</c:v>
                </c:pt>
                <c:pt idx="362">
                  <c:v>6.05</c:v>
                </c:pt>
                <c:pt idx="363">
                  <c:v>6.0666666666666664</c:v>
                </c:pt>
                <c:pt idx="364">
                  <c:v>6.083333333333333</c:v>
                </c:pt>
                <c:pt idx="365">
                  <c:v>6.1</c:v>
                </c:pt>
                <c:pt idx="366">
                  <c:v>6.1166666666666663</c:v>
                </c:pt>
                <c:pt idx="367">
                  <c:v>6.1333333333333337</c:v>
                </c:pt>
                <c:pt idx="368">
                  <c:v>6.15</c:v>
                </c:pt>
                <c:pt idx="369">
                  <c:v>6.166666666666667</c:v>
                </c:pt>
                <c:pt idx="370">
                  <c:v>6.1833333333333336</c:v>
                </c:pt>
                <c:pt idx="371">
                  <c:v>6.2</c:v>
                </c:pt>
                <c:pt idx="372">
                  <c:v>6.2166666666666668</c:v>
                </c:pt>
                <c:pt idx="373">
                  <c:v>6.2333333333333334</c:v>
                </c:pt>
                <c:pt idx="374">
                  <c:v>6.25</c:v>
                </c:pt>
                <c:pt idx="375">
                  <c:v>6.2666666666666666</c:v>
                </c:pt>
                <c:pt idx="376">
                  <c:v>6.2833333333333332</c:v>
                </c:pt>
                <c:pt idx="377">
                  <c:v>6.3</c:v>
                </c:pt>
                <c:pt idx="378">
                  <c:v>6.3166666666666664</c:v>
                </c:pt>
                <c:pt idx="379">
                  <c:v>6.333333333333333</c:v>
                </c:pt>
                <c:pt idx="380">
                  <c:v>6.35</c:v>
                </c:pt>
                <c:pt idx="381">
                  <c:v>6.3666666666666663</c:v>
                </c:pt>
                <c:pt idx="382">
                  <c:v>6.3833333333333337</c:v>
                </c:pt>
                <c:pt idx="383">
                  <c:v>6.4</c:v>
                </c:pt>
                <c:pt idx="384">
                  <c:v>6.416666666666667</c:v>
                </c:pt>
                <c:pt idx="385">
                  <c:v>6.4333333333333336</c:v>
                </c:pt>
                <c:pt idx="386">
                  <c:v>6.45</c:v>
                </c:pt>
                <c:pt idx="387">
                  <c:v>6.4666666666666668</c:v>
                </c:pt>
                <c:pt idx="388">
                  <c:v>6.4833333333333334</c:v>
                </c:pt>
                <c:pt idx="389">
                  <c:v>6.5</c:v>
                </c:pt>
                <c:pt idx="390">
                  <c:v>6.5166666666666666</c:v>
                </c:pt>
                <c:pt idx="391">
                  <c:v>6.5333333333333332</c:v>
                </c:pt>
                <c:pt idx="392">
                  <c:v>6.55</c:v>
                </c:pt>
                <c:pt idx="393">
                  <c:v>6.5666666666666664</c:v>
                </c:pt>
                <c:pt idx="394">
                  <c:v>6.583333333333333</c:v>
                </c:pt>
                <c:pt idx="395">
                  <c:v>6.6</c:v>
                </c:pt>
                <c:pt idx="396">
                  <c:v>6.6166666666666663</c:v>
                </c:pt>
                <c:pt idx="397">
                  <c:v>6.6333333333333337</c:v>
                </c:pt>
                <c:pt idx="398">
                  <c:v>6.65</c:v>
                </c:pt>
                <c:pt idx="399">
                  <c:v>6.666666666666667</c:v>
                </c:pt>
                <c:pt idx="400">
                  <c:v>6.6833333333333336</c:v>
                </c:pt>
                <c:pt idx="401">
                  <c:v>6.7</c:v>
                </c:pt>
                <c:pt idx="402">
                  <c:v>6.7166666666666668</c:v>
                </c:pt>
                <c:pt idx="403">
                  <c:v>6.7333333333333334</c:v>
                </c:pt>
                <c:pt idx="404">
                  <c:v>6.75</c:v>
                </c:pt>
                <c:pt idx="405">
                  <c:v>6.7666666666666666</c:v>
                </c:pt>
                <c:pt idx="406">
                  <c:v>6.7833333333333332</c:v>
                </c:pt>
                <c:pt idx="407">
                  <c:v>6.8</c:v>
                </c:pt>
                <c:pt idx="408">
                  <c:v>6.8166666666666664</c:v>
                </c:pt>
                <c:pt idx="409">
                  <c:v>6.833333333333333</c:v>
                </c:pt>
                <c:pt idx="410">
                  <c:v>6.85</c:v>
                </c:pt>
                <c:pt idx="411">
                  <c:v>6.8666666666666663</c:v>
                </c:pt>
                <c:pt idx="412">
                  <c:v>6.8833333333333337</c:v>
                </c:pt>
                <c:pt idx="413">
                  <c:v>6.9</c:v>
                </c:pt>
                <c:pt idx="414">
                  <c:v>6.916666666666667</c:v>
                </c:pt>
                <c:pt idx="415">
                  <c:v>6.9333333333333336</c:v>
                </c:pt>
                <c:pt idx="416">
                  <c:v>6.95</c:v>
                </c:pt>
                <c:pt idx="417">
                  <c:v>6.9666666666666668</c:v>
                </c:pt>
                <c:pt idx="418">
                  <c:v>6.9833333333333334</c:v>
                </c:pt>
                <c:pt idx="419">
                  <c:v>7</c:v>
                </c:pt>
                <c:pt idx="420">
                  <c:v>7.0166666666666666</c:v>
                </c:pt>
                <c:pt idx="421">
                  <c:v>7.0333333333333332</c:v>
                </c:pt>
                <c:pt idx="422">
                  <c:v>7.05</c:v>
                </c:pt>
                <c:pt idx="423">
                  <c:v>7.0666666666666664</c:v>
                </c:pt>
                <c:pt idx="424">
                  <c:v>7.083333333333333</c:v>
                </c:pt>
                <c:pt idx="425">
                  <c:v>7.1</c:v>
                </c:pt>
                <c:pt idx="426">
                  <c:v>7.1166666666666663</c:v>
                </c:pt>
                <c:pt idx="427">
                  <c:v>7.1333333333333337</c:v>
                </c:pt>
                <c:pt idx="428">
                  <c:v>7.15</c:v>
                </c:pt>
                <c:pt idx="429">
                  <c:v>7.166666666666667</c:v>
                </c:pt>
                <c:pt idx="430">
                  <c:v>7.1833333333333336</c:v>
                </c:pt>
                <c:pt idx="431">
                  <c:v>7.2</c:v>
                </c:pt>
                <c:pt idx="432">
                  <c:v>7.2166666666666668</c:v>
                </c:pt>
                <c:pt idx="433">
                  <c:v>7.2333333333333334</c:v>
                </c:pt>
                <c:pt idx="434">
                  <c:v>7.25</c:v>
                </c:pt>
                <c:pt idx="435">
                  <c:v>7.2666666666666666</c:v>
                </c:pt>
                <c:pt idx="436">
                  <c:v>7.2833333333333332</c:v>
                </c:pt>
                <c:pt idx="437">
                  <c:v>7.3</c:v>
                </c:pt>
                <c:pt idx="438">
                  <c:v>7.3166666666666664</c:v>
                </c:pt>
                <c:pt idx="439">
                  <c:v>7.333333333333333</c:v>
                </c:pt>
                <c:pt idx="440">
                  <c:v>7.35</c:v>
                </c:pt>
                <c:pt idx="441">
                  <c:v>7.3666666666666663</c:v>
                </c:pt>
                <c:pt idx="442">
                  <c:v>7.3833333333333337</c:v>
                </c:pt>
                <c:pt idx="443">
                  <c:v>7.4</c:v>
                </c:pt>
                <c:pt idx="444">
                  <c:v>7.416666666666667</c:v>
                </c:pt>
                <c:pt idx="445">
                  <c:v>7.4333333333333336</c:v>
                </c:pt>
                <c:pt idx="446">
                  <c:v>7.45</c:v>
                </c:pt>
                <c:pt idx="447">
                  <c:v>7.4666666666666668</c:v>
                </c:pt>
                <c:pt idx="448">
                  <c:v>7.4833333333333334</c:v>
                </c:pt>
                <c:pt idx="449">
                  <c:v>7.5</c:v>
                </c:pt>
                <c:pt idx="450">
                  <c:v>7.5166666666666666</c:v>
                </c:pt>
                <c:pt idx="451">
                  <c:v>7.5333333333333332</c:v>
                </c:pt>
                <c:pt idx="452">
                  <c:v>7.55</c:v>
                </c:pt>
                <c:pt idx="453">
                  <c:v>7.5666666666666664</c:v>
                </c:pt>
                <c:pt idx="454">
                  <c:v>7.583333333333333</c:v>
                </c:pt>
                <c:pt idx="455">
                  <c:v>7.6</c:v>
                </c:pt>
                <c:pt idx="456">
                  <c:v>7.6166666666666663</c:v>
                </c:pt>
                <c:pt idx="457">
                  <c:v>7.6333333333333337</c:v>
                </c:pt>
                <c:pt idx="458">
                  <c:v>7.65</c:v>
                </c:pt>
                <c:pt idx="459">
                  <c:v>7.666666666666667</c:v>
                </c:pt>
                <c:pt idx="460">
                  <c:v>7.6833333333333336</c:v>
                </c:pt>
                <c:pt idx="461">
                  <c:v>7.7</c:v>
                </c:pt>
                <c:pt idx="462">
                  <c:v>7.7166666666666668</c:v>
                </c:pt>
                <c:pt idx="463">
                  <c:v>7.7333333333333334</c:v>
                </c:pt>
                <c:pt idx="464">
                  <c:v>7.75</c:v>
                </c:pt>
                <c:pt idx="465">
                  <c:v>7.7666666666666666</c:v>
                </c:pt>
                <c:pt idx="466">
                  <c:v>7.7833333333333332</c:v>
                </c:pt>
                <c:pt idx="467">
                  <c:v>7.8</c:v>
                </c:pt>
                <c:pt idx="468">
                  <c:v>7.8166666666666664</c:v>
                </c:pt>
                <c:pt idx="469">
                  <c:v>7.833333333333333</c:v>
                </c:pt>
                <c:pt idx="470">
                  <c:v>7.85</c:v>
                </c:pt>
                <c:pt idx="471">
                  <c:v>7.8666666666666663</c:v>
                </c:pt>
                <c:pt idx="472">
                  <c:v>7.8833333333333337</c:v>
                </c:pt>
                <c:pt idx="473">
                  <c:v>7.9</c:v>
                </c:pt>
                <c:pt idx="474">
                  <c:v>7.916666666666667</c:v>
                </c:pt>
                <c:pt idx="475">
                  <c:v>7.9333333333333336</c:v>
                </c:pt>
                <c:pt idx="476">
                  <c:v>7.95</c:v>
                </c:pt>
                <c:pt idx="477">
                  <c:v>7.9666666666666668</c:v>
                </c:pt>
                <c:pt idx="478">
                  <c:v>7.9833333333333334</c:v>
                </c:pt>
                <c:pt idx="479">
                  <c:v>8</c:v>
                </c:pt>
                <c:pt idx="480">
                  <c:v>8.0166666666666675</c:v>
                </c:pt>
                <c:pt idx="481">
                  <c:v>8.0333333333333332</c:v>
                </c:pt>
                <c:pt idx="482">
                  <c:v>8.0500000000000007</c:v>
                </c:pt>
                <c:pt idx="483">
                  <c:v>8.0666666666666664</c:v>
                </c:pt>
                <c:pt idx="484">
                  <c:v>8.0833333333333339</c:v>
                </c:pt>
                <c:pt idx="485">
                  <c:v>8.1</c:v>
                </c:pt>
                <c:pt idx="486">
                  <c:v>8.1166666666666671</c:v>
                </c:pt>
                <c:pt idx="487">
                  <c:v>8.1333333333333329</c:v>
                </c:pt>
                <c:pt idx="488">
                  <c:v>8.15</c:v>
                </c:pt>
                <c:pt idx="489">
                  <c:v>8.1666666666666661</c:v>
                </c:pt>
                <c:pt idx="490">
                  <c:v>8.1833333333333336</c:v>
                </c:pt>
                <c:pt idx="491">
                  <c:v>8.1999999999999993</c:v>
                </c:pt>
                <c:pt idx="492">
                  <c:v>8.2166666666666668</c:v>
                </c:pt>
                <c:pt idx="493">
                  <c:v>8.2333333333333325</c:v>
                </c:pt>
                <c:pt idx="494">
                  <c:v>8.25</c:v>
                </c:pt>
                <c:pt idx="495">
                  <c:v>8.2666666666666675</c:v>
                </c:pt>
                <c:pt idx="496">
                  <c:v>8.2833333333333332</c:v>
                </c:pt>
                <c:pt idx="497">
                  <c:v>8.3000000000000007</c:v>
                </c:pt>
                <c:pt idx="498">
                  <c:v>8.3166666666666664</c:v>
                </c:pt>
                <c:pt idx="499">
                  <c:v>8.3333333333333339</c:v>
                </c:pt>
                <c:pt idx="500">
                  <c:v>8.35</c:v>
                </c:pt>
                <c:pt idx="501">
                  <c:v>8.3666666666666671</c:v>
                </c:pt>
                <c:pt idx="502">
                  <c:v>8.3833333333333329</c:v>
                </c:pt>
                <c:pt idx="503">
                  <c:v>8.4</c:v>
                </c:pt>
                <c:pt idx="504">
                  <c:v>8.4166666666666661</c:v>
                </c:pt>
                <c:pt idx="505">
                  <c:v>8.4333333333333336</c:v>
                </c:pt>
                <c:pt idx="506">
                  <c:v>8.4499999999999993</c:v>
                </c:pt>
                <c:pt idx="507">
                  <c:v>8.4666666666666668</c:v>
                </c:pt>
                <c:pt idx="508">
                  <c:v>8.4833333333333325</c:v>
                </c:pt>
                <c:pt idx="509">
                  <c:v>8.5</c:v>
                </c:pt>
                <c:pt idx="510">
                  <c:v>8.5166666666666675</c:v>
                </c:pt>
                <c:pt idx="511">
                  <c:v>8.5333333333333332</c:v>
                </c:pt>
                <c:pt idx="512">
                  <c:v>8.5500000000000007</c:v>
                </c:pt>
                <c:pt idx="513">
                  <c:v>8.5666666666666664</c:v>
                </c:pt>
                <c:pt idx="514">
                  <c:v>8.5833333333333339</c:v>
                </c:pt>
                <c:pt idx="515">
                  <c:v>8.6</c:v>
                </c:pt>
                <c:pt idx="516">
                  <c:v>8.6166666666666671</c:v>
                </c:pt>
                <c:pt idx="517">
                  <c:v>8.6333333333333329</c:v>
                </c:pt>
                <c:pt idx="518">
                  <c:v>8.65</c:v>
                </c:pt>
                <c:pt idx="519">
                  <c:v>8.6666666666666661</c:v>
                </c:pt>
                <c:pt idx="520">
                  <c:v>8.6833333333333336</c:v>
                </c:pt>
                <c:pt idx="521">
                  <c:v>8.6999999999999993</c:v>
                </c:pt>
                <c:pt idx="522">
                  <c:v>8.7166666666666668</c:v>
                </c:pt>
                <c:pt idx="523">
                  <c:v>8.7333333333333325</c:v>
                </c:pt>
                <c:pt idx="524">
                  <c:v>8.75</c:v>
                </c:pt>
                <c:pt idx="525">
                  <c:v>8.7666666666666675</c:v>
                </c:pt>
                <c:pt idx="526">
                  <c:v>8.7833333333333332</c:v>
                </c:pt>
                <c:pt idx="527">
                  <c:v>8.8000000000000007</c:v>
                </c:pt>
                <c:pt idx="528">
                  <c:v>8.8166666666666664</c:v>
                </c:pt>
                <c:pt idx="529">
                  <c:v>8.8333333333333339</c:v>
                </c:pt>
                <c:pt idx="530">
                  <c:v>8.85</c:v>
                </c:pt>
                <c:pt idx="531">
                  <c:v>8.8666666666666671</c:v>
                </c:pt>
                <c:pt idx="532">
                  <c:v>8.8833333333333329</c:v>
                </c:pt>
                <c:pt idx="533">
                  <c:v>8.9</c:v>
                </c:pt>
                <c:pt idx="534">
                  <c:v>8.9166666666666661</c:v>
                </c:pt>
                <c:pt idx="535">
                  <c:v>8.9333333333333336</c:v>
                </c:pt>
                <c:pt idx="536">
                  <c:v>8.9499999999999993</c:v>
                </c:pt>
                <c:pt idx="537">
                  <c:v>8.9666666666666668</c:v>
                </c:pt>
                <c:pt idx="538">
                  <c:v>8.9833333333333325</c:v>
                </c:pt>
                <c:pt idx="539">
                  <c:v>9</c:v>
                </c:pt>
                <c:pt idx="540">
                  <c:v>9.0166666666666675</c:v>
                </c:pt>
                <c:pt idx="541">
                  <c:v>9.0333333333333332</c:v>
                </c:pt>
                <c:pt idx="542">
                  <c:v>9.0500000000000007</c:v>
                </c:pt>
                <c:pt idx="543">
                  <c:v>9.0666666666666664</c:v>
                </c:pt>
                <c:pt idx="544">
                  <c:v>9.0833333333333339</c:v>
                </c:pt>
                <c:pt idx="545">
                  <c:v>9.1</c:v>
                </c:pt>
                <c:pt idx="546">
                  <c:v>9.1166666666666671</c:v>
                </c:pt>
                <c:pt idx="547">
                  <c:v>9.1333333333333329</c:v>
                </c:pt>
                <c:pt idx="548">
                  <c:v>9.15</c:v>
                </c:pt>
                <c:pt idx="549">
                  <c:v>9.1666666666666661</c:v>
                </c:pt>
                <c:pt idx="550">
                  <c:v>9.1833333333333336</c:v>
                </c:pt>
                <c:pt idx="551">
                  <c:v>9.1999999999999993</c:v>
                </c:pt>
                <c:pt idx="552">
                  <c:v>9.2166666666666668</c:v>
                </c:pt>
                <c:pt idx="553">
                  <c:v>9.2333333333333325</c:v>
                </c:pt>
                <c:pt idx="554">
                  <c:v>9.25</c:v>
                </c:pt>
                <c:pt idx="555">
                  <c:v>9.2666666666666675</c:v>
                </c:pt>
                <c:pt idx="556">
                  <c:v>9.2833333333333332</c:v>
                </c:pt>
                <c:pt idx="557">
                  <c:v>9.3000000000000007</c:v>
                </c:pt>
                <c:pt idx="558">
                  <c:v>9.3166666666666664</c:v>
                </c:pt>
                <c:pt idx="559">
                  <c:v>9.3333333333333339</c:v>
                </c:pt>
                <c:pt idx="560">
                  <c:v>9.35</c:v>
                </c:pt>
                <c:pt idx="561">
                  <c:v>9.3666666666666671</c:v>
                </c:pt>
                <c:pt idx="562">
                  <c:v>9.3833333333333329</c:v>
                </c:pt>
                <c:pt idx="563">
                  <c:v>9.4</c:v>
                </c:pt>
                <c:pt idx="564">
                  <c:v>9.4166666666666661</c:v>
                </c:pt>
                <c:pt idx="565">
                  <c:v>9.4333333333333336</c:v>
                </c:pt>
                <c:pt idx="566">
                  <c:v>9.4499999999999993</c:v>
                </c:pt>
                <c:pt idx="567">
                  <c:v>9.4666666666666668</c:v>
                </c:pt>
                <c:pt idx="568">
                  <c:v>9.4833333333333325</c:v>
                </c:pt>
                <c:pt idx="569">
                  <c:v>9.5</c:v>
                </c:pt>
                <c:pt idx="570">
                  <c:v>9.5166666666666675</c:v>
                </c:pt>
                <c:pt idx="571">
                  <c:v>9.5333333333333332</c:v>
                </c:pt>
                <c:pt idx="572">
                  <c:v>9.5500000000000007</c:v>
                </c:pt>
                <c:pt idx="573">
                  <c:v>9.5666666666666664</c:v>
                </c:pt>
                <c:pt idx="574">
                  <c:v>9.5833333333333339</c:v>
                </c:pt>
                <c:pt idx="575">
                  <c:v>9.6</c:v>
                </c:pt>
                <c:pt idx="576">
                  <c:v>9.6166666666666671</c:v>
                </c:pt>
                <c:pt idx="577">
                  <c:v>9.6333333333333329</c:v>
                </c:pt>
                <c:pt idx="578">
                  <c:v>9.65</c:v>
                </c:pt>
                <c:pt idx="579">
                  <c:v>9.6666666666666661</c:v>
                </c:pt>
                <c:pt idx="580">
                  <c:v>9.6833333333333336</c:v>
                </c:pt>
                <c:pt idx="581">
                  <c:v>9.6999999999999993</c:v>
                </c:pt>
                <c:pt idx="582">
                  <c:v>9.7166666666666668</c:v>
                </c:pt>
                <c:pt idx="583">
                  <c:v>9.7333333333333325</c:v>
                </c:pt>
                <c:pt idx="584">
                  <c:v>9.75</c:v>
                </c:pt>
                <c:pt idx="585">
                  <c:v>9.7666666666666675</c:v>
                </c:pt>
                <c:pt idx="586">
                  <c:v>9.7833333333333332</c:v>
                </c:pt>
                <c:pt idx="587">
                  <c:v>9.8000000000000007</c:v>
                </c:pt>
                <c:pt idx="588">
                  <c:v>9.8166666666666664</c:v>
                </c:pt>
                <c:pt idx="589">
                  <c:v>9.8333333333333339</c:v>
                </c:pt>
                <c:pt idx="590">
                  <c:v>9.85</c:v>
                </c:pt>
                <c:pt idx="591">
                  <c:v>9.8666666666666671</c:v>
                </c:pt>
                <c:pt idx="592">
                  <c:v>9.8833333333333329</c:v>
                </c:pt>
                <c:pt idx="593">
                  <c:v>9.9</c:v>
                </c:pt>
                <c:pt idx="594">
                  <c:v>9.9166666666666661</c:v>
                </c:pt>
                <c:pt idx="595">
                  <c:v>9.9333333333333336</c:v>
                </c:pt>
                <c:pt idx="596">
                  <c:v>9.9499999999999993</c:v>
                </c:pt>
                <c:pt idx="597">
                  <c:v>9.9666666666666668</c:v>
                </c:pt>
                <c:pt idx="598">
                  <c:v>9.9833333333333325</c:v>
                </c:pt>
                <c:pt idx="599">
                  <c:v>10</c:v>
                </c:pt>
                <c:pt idx="600">
                  <c:v>10.016666666666667</c:v>
                </c:pt>
                <c:pt idx="601">
                  <c:v>10.033333333333333</c:v>
                </c:pt>
                <c:pt idx="602">
                  <c:v>10.050000000000001</c:v>
                </c:pt>
                <c:pt idx="603">
                  <c:v>10.066666666666666</c:v>
                </c:pt>
                <c:pt idx="604">
                  <c:v>10.083333333333334</c:v>
                </c:pt>
                <c:pt idx="605">
                  <c:v>10.1</c:v>
                </c:pt>
                <c:pt idx="606">
                  <c:v>10.116666666666667</c:v>
                </c:pt>
                <c:pt idx="607">
                  <c:v>10.133333333333333</c:v>
                </c:pt>
                <c:pt idx="608">
                  <c:v>10.15</c:v>
                </c:pt>
                <c:pt idx="609">
                  <c:v>10.166666666666666</c:v>
                </c:pt>
                <c:pt idx="610">
                  <c:v>10.183333333333334</c:v>
                </c:pt>
                <c:pt idx="611">
                  <c:v>10.199999999999999</c:v>
                </c:pt>
                <c:pt idx="612">
                  <c:v>10.216666666666667</c:v>
                </c:pt>
                <c:pt idx="613">
                  <c:v>10.233333333333333</c:v>
                </c:pt>
                <c:pt idx="614">
                  <c:v>10.25</c:v>
                </c:pt>
                <c:pt idx="615">
                  <c:v>10.266666666666667</c:v>
                </c:pt>
                <c:pt idx="616">
                  <c:v>10.283333333333333</c:v>
                </c:pt>
                <c:pt idx="617">
                  <c:v>10.3</c:v>
                </c:pt>
                <c:pt idx="618">
                  <c:v>10.316666666666666</c:v>
                </c:pt>
                <c:pt idx="619">
                  <c:v>10.333333333333334</c:v>
                </c:pt>
                <c:pt idx="620">
                  <c:v>10.35</c:v>
                </c:pt>
                <c:pt idx="621">
                  <c:v>10.366666666666667</c:v>
                </c:pt>
                <c:pt idx="622">
                  <c:v>10.383333333333333</c:v>
                </c:pt>
                <c:pt idx="623">
                  <c:v>10.4</c:v>
                </c:pt>
                <c:pt idx="624">
                  <c:v>10.416666666666666</c:v>
                </c:pt>
                <c:pt idx="625">
                  <c:v>10.433333333333334</c:v>
                </c:pt>
                <c:pt idx="626">
                  <c:v>10.45</c:v>
                </c:pt>
                <c:pt idx="627">
                  <c:v>10.466666666666667</c:v>
                </c:pt>
                <c:pt idx="628">
                  <c:v>10.483333333333333</c:v>
                </c:pt>
                <c:pt idx="629">
                  <c:v>10.5</c:v>
                </c:pt>
                <c:pt idx="630">
                  <c:v>10.516666666666667</c:v>
                </c:pt>
                <c:pt idx="631">
                  <c:v>10.533333333333333</c:v>
                </c:pt>
                <c:pt idx="632">
                  <c:v>10.55</c:v>
                </c:pt>
                <c:pt idx="633">
                  <c:v>10.566666666666666</c:v>
                </c:pt>
                <c:pt idx="634">
                  <c:v>10.583333333333334</c:v>
                </c:pt>
                <c:pt idx="635">
                  <c:v>10.6</c:v>
                </c:pt>
                <c:pt idx="636">
                  <c:v>10.616666666666667</c:v>
                </c:pt>
                <c:pt idx="637">
                  <c:v>10.633333333333333</c:v>
                </c:pt>
                <c:pt idx="638">
                  <c:v>10.65</c:v>
                </c:pt>
                <c:pt idx="639">
                  <c:v>10.666666666666666</c:v>
                </c:pt>
                <c:pt idx="640">
                  <c:v>10.683333333333334</c:v>
                </c:pt>
                <c:pt idx="641">
                  <c:v>10.7</c:v>
                </c:pt>
                <c:pt idx="642">
                  <c:v>10.716666666666667</c:v>
                </c:pt>
                <c:pt idx="643">
                  <c:v>10.733333333333333</c:v>
                </c:pt>
                <c:pt idx="644">
                  <c:v>10.75</c:v>
                </c:pt>
                <c:pt idx="645">
                  <c:v>10.766666666666667</c:v>
                </c:pt>
                <c:pt idx="646">
                  <c:v>10.783333333333333</c:v>
                </c:pt>
                <c:pt idx="647">
                  <c:v>10.8</c:v>
                </c:pt>
                <c:pt idx="648">
                  <c:v>10.816666666666666</c:v>
                </c:pt>
                <c:pt idx="649">
                  <c:v>10.833333333333334</c:v>
                </c:pt>
                <c:pt idx="650">
                  <c:v>10.85</c:v>
                </c:pt>
                <c:pt idx="651">
                  <c:v>10.866666666666667</c:v>
                </c:pt>
                <c:pt idx="652">
                  <c:v>10.883333333333333</c:v>
                </c:pt>
                <c:pt idx="653">
                  <c:v>10.9</c:v>
                </c:pt>
                <c:pt idx="654">
                  <c:v>10.916666666666666</c:v>
                </c:pt>
                <c:pt idx="655">
                  <c:v>10.933333333333334</c:v>
                </c:pt>
                <c:pt idx="656">
                  <c:v>10.95</c:v>
                </c:pt>
                <c:pt idx="657">
                  <c:v>10.966666666666667</c:v>
                </c:pt>
                <c:pt idx="658">
                  <c:v>10.983333333333333</c:v>
                </c:pt>
                <c:pt idx="659">
                  <c:v>11</c:v>
                </c:pt>
                <c:pt idx="660">
                  <c:v>11.016666666666667</c:v>
                </c:pt>
                <c:pt idx="661">
                  <c:v>11.033333333333333</c:v>
                </c:pt>
                <c:pt idx="662">
                  <c:v>11.05</c:v>
                </c:pt>
                <c:pt idx="663">
                  <c:v>11.066666666666666</c:v>
                </c:pt>
                <c:pt idx="664">
                  <c:v>11.083333333333334</c:v>
                </c:pt>
                <c:pt idx="665">
                  <c:v>11.1</c:v>
                </c:pt>
                <c:pt idx="666">
                  <c:v>11.116666666666667</c:v>
                </c:pt>
                <c:pt idx="667">
                  <c:v>11.133333333333333</c:v>
                </c:pt>
                <c:pt idx="668">
                  <c:v>11.15</c:v>
                </c:pt>
                <c:pt idx="669">
                  <c:v>11.166666666666666</c:v>
                </c:pt>
                <c:pt idx="670">
                  <c:v>11.183333333333334</c:v>
                </c:pt>
                <c:pt idx="671">
                  <c:v>11.2</c:v>
                </c:pt>
                <c:pt idx="672">
                  <c:v>11.216666666666667</c:v>
                </c:pt>
                <c:pt idx="673">
                  <c:v>11.233333333333333</c:v>
                </c:pt>
                <c:pt idx="674">
                  <c:v>11.25</c:v>
                </c:pt>
                <c:pt idx="675">
                  <c:v>11.266666666666667</c:v>
                </c:pt>
                <c:pt idx="676">
                  <c:v>11.283333333333333</c:v>
                </c:pt>
                <c:pt idx="677">
                  <c:v>11.3</c:v>
                </c:pt>
                <c:pt idx="678">
                  <c:v>11.316666666666666</c:v>
                </c:pt>
                <c:pt idx="679">
                  <c:v>11.333333333333334</c:v>
                </c:pt>
                <c:pt idx="680">
                  <c:v>11.35</c:v>
                </c:pt>
                <c:pt idx="681">
                  <c:v>11.366666666666667</c:v>
                </c:pt>
                <c:pt idx="682">
                  <c:v>11.383333333333333</c:v>
                </c:pt>
                <c:pt idx="683">
                  <c:v>11.4</c:v>
                </c:pt>
                <c:pt idx="684">
                  <c:v>11.416666666666666</c:v>
                </c:pt>
                <c:pt idx="685">
                  <c:v>11.433333333333334</c:v>
                </c:pt>
                <c:pt idx="686">
                  <c:v>11.45</c:v>
                </c:pt>
                <c:pt idx="687">
                  <c:v>11.466666666666667</c:v>
                </c:pt>
                <c:pt idx="688">
                  <c:v>11.483333333333333</c:v>
                </c:pt>
                <c:pt idx="689">
                  <c:v>11.5</c:v>
                </c:pt>
                <c:pt idx="690">
                  <c:v>11.516666666666667</c:v>
                </c:pt>
                <c:pt idx="691">
                  <c:v>11.533333333333333</c:v>
                </c:pt>
                <c:pt idx="692">
                  <c:v>11.55</c:v>
                </c:pt>
                <c:pt idx="693">
                  <c:v>11.566666666666666</c:v>
                </c:pt>
                <c:pt idx="694">
                  <c:v>11.583333333333334</c:v>
                </c:pt>
                <c:pt idx="695">
                  <c:v>11.6</c:v>
                </c:pt>
                <c:pt idx="696">
                  <c:v>11.616666666666667</c:v>
                </c:pt>
                <c:pt idx="697">
                  <c:v>11.633333333333333</c:v>
                </c:pt>
                <c:pt idx="698">
                  <c:v>11.65</c:v>
                </c:pt>
                <c:pt idx="699">
                  <c:v>11.666666666666666</c:v>
                </c:pt>
                <c:pt idx="700">
                  <c:v>11.683333333333334</c:v>
                </c:pt>
                <c:pt idx="701">
                  <c:v>11.7</c:v>
                </c:pt>
                <c:pt idx="702">
                  <c:v>11.716666666666667</c:v>
                </c:pt>
                <c:pt idx="703">
                  <c:v>11.733333333333333</c:v>
                </c:pt>
                <c:pt idx="704">
                  <c:v>11.75</c:v>
                </c:pt>
                <c:pt idx="705">
                  <c:v>11.766666666666667</c:v>
                </c:pt>
                <c:pt idx="706">
                  <c:v>11.783333333333333</c:v>
                </c:pt>
                <c:pt idx="707">
                  <c:v>11.8</c:v>
                </c:pt>
                <c:pt idx="708">
                  <c:v>11.816666666666666</c:v>
                </c:pt>
                <c:pt idx="709">
                  <c:v>11.833333333333334</c:v>
                </c:pt>
                <c:pt idx="710">
                  <c:v>11.85</c:v>
                </c:pt>
                <c:pt idx="711">
                  <c:v>11.866666666666667</c:v>
                </c:pt>
                <c:pt idx="712">
                  <c:v>11.883333333333333</c:v>
                </c:pt>
                <c:pt idx="713">
                  <c:v>11.9</c:v>
                </c:pt>
                <c:pt idx="714">
                  <c:v>11.916666666666666</c:v>
                </c:pt>
                <c:pt idx="715">
                  <c:v>11.933333333333334</c:v>
                </c:pt>
                <c:pt idx="716">
                  <c:v>11.95</c:v>
                </c:pt>
                <c:pt idx="717">
                  <c:v>11.966666666666667</c:v>
                </c:pt>
                <c:pt idx="718">
                  <c:v>11.983333333333333</c:v>
                </c:pt>
                <c:pt idx="719">
                  <c:v>12</c:v>
                </c:pt>
                <c:pt idx="720">
                  <c:v>12.016666666666667</c:v>
                </c:pt>
                <c:pt idx="721">
                  <c:v>12.033333333333333</c:v>
                </c:pt>
                <c:pt idx="722">
                  <c:v>12.05</c:v>
                </c:pt>
                <c:pt idx="723">
                  <c:v>12.066666666666666</c:v>
                </c:pt>
                <c:pt idx="724">
                  <c:v>12.083333333333334</c:v>
                </c:pt>
                <c:pt idx="725">
                  <c:v>12.1</c:v>
                </c:pt>
                <c:pt idx="726">
                  <c:v>12.116666666666667</c:v>
                </c:pt>
                <c:pt idx="727">
                  <c:v>12.133333333333333</c:v>
                </c:pt>
                <c:pt idx="728">
                  <c:v>12.15</c:v>
                </c:pt>
                <c:pt idx="729">
                  <c:v>12.166666666666666</c:v>
                </c:pt>
                <c:pt idx="730">
                  <c:v>12.183333333333334</c:v>
                </c:pt>
                <c:pt idx="731">
                  <c:v>12.2</c:v>
                </c:pt>
                <c:pt idx="732">
                  <c:v>12.216666666666667</c:v>
                </c:pt>
                <c:pt idx="733">
                  <c:v>12.233333333333333</c:v>
                </c:pt>
                <c:pt idx="734">
                  <c:v>12.25</c:v>
                </c:pt>
                <c:pt idx="735">
                  <c:v>12.266666666666667</c:v>
                </c:pt>
                <c:pt idx="736">
                  <c:v>12.283333333333333</c:v>
                </c:pt>
                <c:pt idx="737">
                  <c:v>12.3</c:v>
                </c:pt>
                <c:pt idx="738">
                  <c:v>12.316666666666666</c:v>
                </c:pt>
                <c:pt idx="739">
                  <c:v>12.333333333333334</c:v>
                </c:pt>
                <c:pt idx="740">
                  <c:v>12.35</c:v>
                </c:pt>
                <c:pt idx="741">
                  <c:v>12.366666666666667</c:v>
                </c:pt>
                <c:pt idx="742">
                  <c:v>12.383333333333333</c:v>
                </c:pt>
                <c:pt idx="743">
                  <c:v>12.4</c:v>
                </c:pt>
                <c:pt idx="744">
                  <c:v>12.416666666666666</c:v>
                </c:pt>
                <c:pt idx="745">
                  <c:v>12.433333333333334</c:v>
                </c:pt>
                <c:pt idx="746">
                  <c:v>12.45</c:v>
                </c:pt>
                <c:pt idx="747">
                  <c:v>12.466666666666667</c:v>
                </c:pt>
                <c:pt idx="748">
                  <c:v>12.483333333333333</c:v>
                </c:pt>
                <c:pt idx="749">
                  <c:v>12.5</c:v>
                </c:pt>
                <c:pt idx="750">
                  <c:v>12.516666666666667</c:v>
                </c:pt>
                <c:pt idx="751">
                  <c:v>12.533333333333333</c:v>
                </c:pt>
                <c:pt idx="752">
                  <c:v>12.55</c:v>
                </c:pt>
                <c:pt idx="753">
                  <c:v>12.566666666666666</c:v>
                </c:pt>
                <c:pt idx="754">
                  <c:v>12.583333333333334</c:v>
                </c:pt>
                <c:pt idx="755">
                  <c:v>12.6</c:v>
                </c:pt>
                <c:pt idx="756">
                  <c:v>12.616666666666667</c:v>
                </c:pt>
                <c:pt idx="757">
                  <c:v>12.633333333333333</c:v>
                </c:pt>
                <c:pt idx="758">
                  <c:v>12.65</c:v>
                </c:pt>
                <c:pt idx="759">
                  <c:v>12.666666666666666</c:v>
                </c:pt>
                <c:pt idx="760">
                  <c:v>12.683333333333334</c:v>
                </c:pt>
                <c:pt idx="761">
                  <c:v>12.7</c:v>
                </c:pt>
                <c:pt idx="762">
                  <c:v>12.716666666666667</c:v>
                </c:pt>
                <c:pt idx="763">
                  <c:v>12.733333333333333</c:v>
                </c:pt>
                <c:pt idx="764">
                  <c:v>12.75</c:v>
                </c:pt>
                <c:pt idx="765">
                  <c:v>12.766666666666667</c:v>
                </c:pt>
                <c:pt idx="766">
                  <c:v>12.783333333333333</c:v>
                </c:pt>
                <c:pt idx="767">
                  <c:v>12.8</c:v>
                </c:pt>
                <c:pt idx="768">
                  <c:v>12.816666666666666</c:v>
                </c:pt>
                <c:pt idx="769">
                  <c:v>12.833333333333334</c:v>
                </c:pt>
                <c:pt idx="770">
                  <c:v>12.85</c:v>
                </c:pt>
                <c:pt idx="771">
                  <c:v>12.866666666666667</c:v>
                </c:pt>
                <c:pt idx="772">
                  <c:v>12.883333333333333</c:v>
                </c:pt>
                <c:pt idx="773">
                  <c:v>12.9</c:v>
                </c:pt>
                <c:pt idx="774">
                  <c:v>12.916666666666666</c:v>
                </c:pt>
                <c:pt idx="775">
                  <c:v>12.933333333333334</c:v>
                </c:pt>
                <c:pt idx="776">
                  <c:v>12.95</c:v>
                </c:pt>
                <c:pt idx="777">
                  <c:v>12.966666666666667</c:v>
                </c:pt>
                <c:pt idx="778">
                  <c:v>12.983333333333333</c:v>
                </c:pt>
                <c:pt idx="779">
                  <c:v>13</c:v>
                </c:pt>
                <c:pt idx="780">
                  <c:v>13.016666666666667</c:v>
                </c:pt>
                <c:pt idx="781">
                  <c:v>13.033333333333333</c:v>
                </c:pt>
                <c:pt idx="782">
                  <c:v>13.05</c:v>
                </c:pt>
                <c:pt idx="783">
                  <c:v>13.066666666666666</c:v>
                </c:pt>
                <c:pt idx="784">
                  <c:v>13.083333333333334</c:v>
                </c:pt>
                <c:pt idx="785">
                  <c:v>13.1</c:v>
                </c:pt>
                <c:pt idx="786">
                  <c:v>13.116666666666667</c:v>
                </c:pt>
                <c:pt idx="787">
                  <c:v>13.133333333333333</c:v>
                </c:pt>
                <c:pt idx="788">
                  <c:v>13.15</c:v>
                </c:pt>
                <c:pt idx="789">
                  <c:v>13.166666666666666</c:v>
                </c:pt>
                <c:pt idx="790">
                  <c:v>13.183333333333334</c:v>
                </c:pt>
                <c:pt idx="791">
                  <c:v>13.2</c:v>
                </c:pt>
                <c:pt idx="792">
                  <c:v>13.216666666666667</c:v>
                </c:pt>
                <c:pt idx="793">
                  <c:v>13.233333333333333</c:v>
                </c:pt>
                <c:pt idx="794">
                  <c:v>13.25</c:v>
                </c:pt>
                <c:pt idx="795">
                  <c:v>13.266666666666667</c:v>
                </c:pt>
                <c:pt idx="796">
                  <c:v>13.283333333333333</c:v>
                </c:pt>
                <c:pt idx="797">
                  <c:v>13.3</c:v>
                </c:pt>
                <c:pt idx="798">
                  <c:v>13.316666666666666</c:v>
                </c:pt>
                <c:pt idx="799">
                  <c:v>13.333333333333334</c:v>
                </c:pt>
                <c:pt idx="800">
                  <c:v>13.35</c:v>
                </c:pt>
                <c:pt idx="801">
                  <c:v>13.366666666666667</c:v>
                </c:pt>
                <c:pt idx="802">
                  <c:v>13.383333333333333</c:v>
                </c:pt>
                <c:pt idx="803">
                  <c:v>13.4</c:v>
                </c:pt>
                <c:pt idx="804">
                  <c:v>13.416666666666666</c:v>
                </c:pt>
                <c:pt idx="805">
                  <c:v>13.433333333333334</c:v>
                </c:pt>
                <c:pt idx="806">
                  <c:v>13.45</c:v>
                </c:pt>
                <c:pt idx="807">
                  <c:v>13.466666666666667</c:v>
                </c:pt>
                <c:pt idx="808">
                  <c:v>13.483333333333333</c:v>
                </c:pt>
                <c:pt idx="809">
                  <c:v>13.5</c:v>
                </c:pt>
                <c:pt idx="810">
                  <c:v>13.516666666666667</c:v>
                </c:pt>
                <c:pt idx="811">
                  <c:v>13.533333333333333</c:v>
                </c:pt>
                <c:pt idx="812">
                  <c:v>13.55</c:v>
                </c:pt>
                <c:pt idx="813">
                  <c:v>13.566666666666666</c:v>
                </c:pt>
                <c:pt idx="814">
                  <c:v>13.583333333333334</c:v>
                </c:pt>
                <c:pt idx="815">
                  <c:v>13.6</c:v>
                </c:pt>
                <c:pt idx="816">
                  <c:v>13.616666666666667</c:v>
                </c:pt>
                <c:pt idx="817">
                  <c:v>13.633333333333333</c:v>
                </c:pt>
                <c:pt idx="818">
                  <c:v>13.65</c:v>
                </c:pt>
                <c:pt idx="819">
                  <c:v>13.666666666666666</c:v>
                </c:pt>
                <c:pt idx="820">
                  <c:v>13.683333333333334</c:v>
                </c:pt>
                <c:pt idx="821">
                  <c:v>13.7</c:v>
                </c:pt>
                <c:pt idx="822">
                  <c:v>13.716666666666667</c:v>
                </c:pt>
                <c:pt idx="823">
                  <c:v>13.733333333333333</c:v>
                </c:pt>
                <c:pt idx="824">
                  <c:v>13.75</c:v>
                </c:pt>
                <c:pt idx="825">
                  <c:v>13.766666666666667</c:v>
                </c:pt>
                <c:pt idx="826">
                  <c:v>13.783333333333333</c:v>
                </c:pt>
                <c:pt idx="827">
                  <c:v>13.8</c:v>
                </c:pt>
                <c:pt idx="828">
                  <c:v>13.816666666666666</c:v>
                </c:pt>
                <c:pt idx="829">
                  <c:v>13.833333333333334</c:v>
                </c:pt>
                <c:pt idx="830">
                  <c:v>13.85</c:v>
                </c:pt>
                <c:pt idx="831">
                  <c:v>13.866666666666667</c:v>
                </c:pt>
                <c:pt idx="832">
                  <c:v>13.883333333333333</c:v>
                </c:pt>
                <c:pt idx="833">
                  <c:v>13.9</c:v>
                </c:pt>
                <c:pt idx="834">
                  <c:v>13.916666666666666</c:v>
                </c:pt>
                <c:pt idx="835">
                  <c:v>13.933333333333334</c:v>
                </c:pt>
                <c:pt idx="836">
                  <c:v>13.95</c:v>
                </c:pt>
                <c:pt idx="837">
                  <c:v>13.966666666666667</c:v>
                </c:pt>
                <c:pt idx="838">
                  <c:v>13.983333333333333</c:v>
                </c:pt>
                <c:pt idx="839">
                  <c:v>14</c:v>
                </c:pt>
                <c:pt idx="840">
                  <c:v>14.016666666666667</c:v>
                </c:pt>
                <c:pt idx="841">
                  <c:v>14.033333333333333</c:v>
                </c:pt>
                <c:pt idx="842">
                  <c:v>14.05</c:v>
                </c:pt>
                <c:pt idx="843">
                  <c:v>14.066666666666666</c:v>
                </c:pt>
                <c:pt idx="844">
                  <c:v>14.083333333333334</c:v>
                </c:pt>
                <c:pt idx="845">
                  <c:v>14.1</c:v>
                </c:pt>
                <c:pt idx="846">
                  <c:v>14.116666666666667</c:v>
                </c:pt>
                <c:pt idx="847">
                  <c:v>14.133333333333333</c:v>
                </c:pt>
                <c:pt idx="848">
                  <c:v>14.15</c:v>
                </c:pt>
                <c:pt idx="849">
                  <c:v>14.166666666666666</c:v>
                </c:pt>
                <c:pt idx="850">
                  <c:v>14.183333333333334</c:v>
                </c:pt>
                <c:pt idx="851">
                  <c:v>14.2</c:v>
                </c:pt>
                <c:pt idx="852">
                  <c:v>14.216666666666667</c:v>
                </c:pt>
                <c:pt idx="853">
                  <c:v>14.233333333333333</c:v>
                </c:pt>
                <c:pt idx="854">
                  <c:v>14.25</c:v>
                </c:pt>
                <c:pt idx="855">
                  <c:v>14.266666666666667</c:v>
                </c:pt>
                <c:pt idx="856">
                  <c:v>14.283333333333333</c:v>
                </c:pt>
                <c:pt idx="857">
                  <c:v>14.3</c:v>
                </c:pt>
                <c:pt idx="858">
                  <c:v>14.316666666666666</c:v>
                </c:pt>
                <c:pt idx="859">
                  <c:v>14.333333333333334</c:v>
                </c:pt>
                <c:pt idx="860">
                  <c:v>14.35</c:v>
                </c:pt>
                <c:pt idx="861">
                  <c:v>14.366666666666667</c:v>
                </c:pt>
                <c:pt idx="862">
                  <c:v>14.383333333333333</c:v>
                </c:pt>
                <c:pt idx="863">
                  <c:v>14.4</c:v>
                </c:pt>
                <c:pt idx="864">
                  <c:v>14.416666666666666</c:v>
                </c:pt>
                <c:pt idx="865">
                  <c:v>14.433333333333334</c:v>
                </c:pt>
                <c:pt idx="866">
                  <c:v>14.45</c:v>
                </c:pt>
                <c:pt idx="867">
                  <c:v>14.466666666666667</c:v>
                </c:pt>
                <c:pt idx="868">
                  <c:v>14.483333333333333</c:v>
                </c:pt>
                <c:pt idx="869">
                  <c:v>14.5</c:v>
                </c:pt>
                <c:pt idx="870">
                  <c:v>14.516666666666667</c:v>
                </c:pt>
                <c:pt idx="871">
                  <c:v>14.533333333333333</c:v>
                </c:pt>
                <c:pt idx="872">
                  <c:v>14.55</c:v>
                </c:pt>
                <c:pt idx="873">
                  <c:v>14.566666666666666</c:v>
                </c:pt>
                <c:pt idx="874">
                  <c:v>14.583333333333334</c:v>
                </c:pt>
                <c:pt idx="875">
                  <c:v>14.6</c:v>
                </c:pt>
                <c:pt idx="876">
                  <c:v>14.616666666666667</c:v>
                </c:pt>
                <c:pt idx="877">
                  <c:v>14.633333333333333</c:v>
                </c:pt>
                <c:pt idx="878">
                  <c:v>14.65</c:v>
                </c:pt>
                <c:pt idx="879">
                  <c:v>14.666666666666666</c:v>
                </c:pt>
                <c:pt idx="880">
                  <c:v>14.683333333333334</c:v>
                </c:pt>
                <c:pt idx="881">
                  <c:v>14.7</c:v>
                </c:pt>
                <c:pt idx="882">
                  <c:v>14.716666666666667</c:v>
                </c:pt>
                <c:pt idx="883">
                  <c:v>14.733333333333333</c:v>
                </c:pt>
                <c:pt idx="884">
                  <c:v>14.75</c:v>
                </c:pt>
                <c:pt idx="885">
                  <c:v>14.766666666666667</c:v>
                </c:pt>
                <c:pt idx="886">
                  <c:v>14.783333333333333</c:v>
                </c:pt>
                <c:pt idx="887">
                  <c:v>14.8</c:v>
                </c:pt>
                <c:pt idx="888">
                  <c:v>14.816666666666666</c:v>
                </c:pt>
                <c:pt idx="889">
                  <c:v>14.833333333333334</c:v>
                </c:pt>
                <c:pt idx="890">
                  <c:v>14.85</c:v>
                </c:pt>
                <c:pt idx="891">
                  <c:v>14.866666666666667</c:v>
                </c:pt>
                <c:pt idx="892">
                  <c:v>14.883333333333333</c:v>
                </c:pt>
                <c:pt idx="893">
                  <c:v>14.9</c:v>
                </c:pt>
                <c:pt idx="894">
                  <c:v>14.916666666666666</c:v>
                </c:pt>
                <c:pt idx="895">
                  <c:v>14.933333333333334</c:v>
                </c:pt>
                <c:pt idx="896">
                  <c:v>14.95</c:v>
                </c:pt>
                <c:pt idx="897">
                  <c:v>14.966666666666667</c:v>
                </c:pt>
                <c:pt idx="898">
                  <c:v>14.983333333333333</c:v>
                </c:pt>
                <c:pt idx="899">
                  <c:v>15</c:v>
                </c:pt>
                <c:pt idx="900">
                  <c:v>15.016666666666667</c:v>
                </c:pt>
                <c:pt idx="901">
                  <c:v>15.033333333333333</c:v>
                </c:pt>
                <c:pt idx="902">
                  <c:v>15.05</c:v>
                </c:pt>
                <c:pt idx="903">
                  <c:v>15.066666666666666</c:v>
                </c:pt>
                <c:pt idx="904">
                  <c:v>15.083333333333334</c:v>
                </c:pt>
                <c:pt idx="905">
                  <c:v>15.1</c:v>
                </c:pt>
                <c:pt idx="906">
                  <c:v>15.116666666666667</c:v>
                </c:pt>
                <c:pt idx="907">
                  <c:v>15.133333333333333</c:v>
                </c:pt>
                <c:pt idx="908">
                  <c:v>15.15</c:v>
                </c:pt>
                <c:pt idx="909">
                  <c:v>15.166666666666666</c:v>
                </c:pt>
                <c:pt idx="910">
                  <c:v>15.183333333333334</c:v>
                </c:pt>
                <c:pt idx="911">
                  <c:v>15.2</c:v>
                </c:pt>
                <c:pt idx="912">
                  <c:v>15.216666666666667</c:v>
                </c:pt>
                <c:pt idx="913">
                  <c:v>15.233333333333333</c:v>
                </c:pt>
                <c:pt idx="914">
                  <c:v>15.25</c:v>
                </c:pt>
                <c:pt idx="915">
                  <c:v>15.266666666666667</c:v>
                </c:pt>
                <c:pt idx="916">
                  <c:v>15.283333333333333</c:v>
                </c:pt>
                <c:pt idx="917">
                  <c:v>15.3</c:v>
                </c:pt>
                <c:pt idx="918">
                  <c:v>15.316666666666666</c:v>
                </c:pt>
                <c:pt idx="919">
                  <c:v>15.333333333333334</c:v>
                </c:pt>
                <c:pt idx="920">
                  <c:v>15.35</c:v>
                </c:pt>
                <c:pt idx="921">
                  <c:v>15.366666666666667</c:v>
                </c:pt>
                <c:pt idx="922">
                  <c:v>15.383333333333333</c:v>
                </c:pt>
                <c:pt idx="923">
                  <c:v>15.4</c:v>
                </c:pt>
                <c:pt idx="924">
                  <c:v>15.416666666666666</c:v>
                </c:pt>
                <c:pt idx="925">
                  <c:v>15.433333333333334</c:v>
                </c:pt>
                <c:pt idx="926">
                  <c:v>15.45</c:v>
                </c:pt>
                <c:pt idx="927">
                  <c:v>15.466666666666667</c:v>
                </c:pt>
                <c:pt idx="928">
                  <c:v>15.483333333333333</c:v>
                </c:pt>
                <c:pt idx="929">
                  <c:v>15.5</c:v>
                </c:pt>
                <c:pt idx="930">
                  <c:v>15.516666666666667</c:v>
                </c:pt>
                <c:pt idx="931">
                  <c:v>15.533333333333333</c:v>
                </c:pt>
                <c:pt idx="932">
                  <c:v>15.55</c:v>
                </c:pt>
                <c:pt idx="933">
                  <c:v>15.566666666666666</c:v>
                </c:pt>
                <c:pt idx="934">
                  <c:v>15.583333333333334</c:v>
                </c:pt>
                <c:pt idx="935">
                  <c:v>15.6</c:v>
                </c:pt>
                <c:pt idx="936">
                  <c:v>15.616666666666667</c:v>
                </c:pt>
                <c:pt idx="937">
                  <c:v>15.633333333333333</c:v>
                </c:pt>
                <c:pt idx="938">
                  <c:v>15.65</c:v>
                </c:pt>
                <c:pt idx="939">
                  <c:v>15.666666666666666</c:v>
                </c:pt>
                <c:pt idx="940">
                  <c:v>15.683333333333334</c:v>
                </c:pt>
                <c:pt idx="941">
                  <c:v>15.7</c:v>
                </c:pt>
                <c:pt idx="942">
                  <c:v>15.716666666666667</c:v>
                </c:pt>
                <c:pt idx="943">
                  <c:v>15.733333333333333</c:v>
                </c:pt>
                <c:pt idx="944">
                  <c:v>15.75</c:v>
                </c:pt>
                <c:pt idx="945">
                  <c:v>15.766666666666667</c:v>
                </c:pt>
                <c:pt idx="946">
                  <c:v>15.783333333333333</c:v>
                </c:pt>
                <c:pt idx="947">
                  <c:v>15.8</c:v>
                </c:pt>
                <c:pt idx="948">
                  <c:v>15.816666666666666</c:v>
                </c:pt>
                <c:pt idx="949">
                  <c:v>15.833333333333334</c:v>
                </c:pt>
                <c:pt idx="950">
                  <c:v>15.85</c:v>
                </c:pt>
                <c:pt idx="951">
                  <c:v>15.866666666666667</c:v>
                </c:pt>
                <c:pt idx="952">
                  <c:v>15.883333333333333</c:v>
                </c:pt>
                <c:pt idx="953">
                  <c:v>15.9</c:v>
                </c:pt>
                <c:pt idx="954">
                  <c:v>15.916666666666666</c:v>
                </c:pt>
                <c:pt idx="955">
                  <c:v>15.933333333333334</c:v>
                </c:pt>
                <c:pt idx="956">
                  <c:v>15.95</c:v>
                </c:pt>
                <c:pt idx="957">
                  <c:v>15.966666666666667</c:v>
                </c:pt>
                <c:pt idx="958">
                  <c:v>15.983333333333333</c:v>
                </c:pt>
                <c:pt idx="959">
                  <c:v>16</c:v>
                </c:pt>
                <c:pt idx="960">
                  <c:v>16.016666666666666</c:v>
                </c:pt>
                <c:pt idx="961">
                  <c:v>16.033333333333335</c:v>
                </c:pt>
                <c:pt idx="962">
                  <c:v>16.05</c:v>
                </c:pt>
                <c:pt idx="963">
                  <c:v>16.066666666666666</c:v>
                </c:pt>
                <c:pt idx="964">
                  <c:v>16.083333333333332</c:v>
                </c:pt>
                <c:pt idx="965">
                  <c:v>16.100000000000001</c:v>
                </c:pt>
                <c:pt idx="966">
                  <c:v>16.116666666666667</c:v>
                </c:pt>
                <c:pt idx="967">
                  <c:v>16.133333333333333</c:v>
                </c:pt>
                <c:pt idx="968">
                  <c:v>16.149999999999999</c:v>
                </c:pt>
                <c:pt idx="969">
                  <c:v>16.166666666666668</c:v>
                </c:pt>
                <c:pt idx="970">
                  <c:v>16.183333333333334</c:v>
                </c:pt>
                <c:pt idx="971">
                  <c:v>16.2</c:v>
                </c:pt>
                <c:pt idx="972">
                  <c:v>16.216666666666665</c:v>
                </c:pt>
                <c:pt idx="973">
                  <c:v>16.233333333333334</c:v>
                </c:pt>
                <c:pt idx="974">
                  <c:v>16.25</c:v>
                </c:pt>
                <c:pt idx="975">
                  <c:v>16.266666666666666</c:v>
                </c:pt>
                <c:pt idx="976">
                  <c:v>16.283333333333335</c:v>
                </c:pt>
                <c:pt idx="977">
                  <c:v>16.3</c:v>
                </c:pt>
                <c:pt idx="978">
                  <c:v>16.316666666666666</c:v>
                </c:pt>
                <c:pt idx="979">
                  <c:v>16.333333333333332</c:v>
                </c:pt>
                <c:pt idx="980">
                  <c:v>16.350000000000001</c:v>
                </c:pt>
                <c:pt idx="981">
                  <c:v>16.366666666666667</c:v>
                </c:pt>
                <c:pt idx="982">
                  <c:v>16.383333333333333</c:v>
                </c:pt>
                <c:pt idx="983">
                  <c:v>16.399999999999999</c:v>
                </c:pt>
                <c:pt idx="984">
                  <c:v>16.416666666666668</c:v>
                </c:pt>
                <c:pt idx="985">
                  <c:v>16.433333333333334</c:v>
                </c:pt>
                <c:pt idx="986">
                  <c:v>16.45</c:v>
                </c:pt>
                <c:pt idx="987">
                  <c:v>16.466666666666665</c:v>
                </c:pt>
                <c:pt idx="988">
                  <c:v>16.483333333333334</c:v>
                </c:pt>
                <c:pt idx="989">
                  <c:v>16.5</c:v>
                </c:pt>
                <c:pt idx="990">
                  <c:v>16.516666666666666</c:v>
                </c:pt>
                <c:pt idx="991">
                  <c:v>16.533333333333335</c:v>
                </c:pt>
                <c:pt idx="992">
                  <c:v>16.55</c:v>
                </c:pt>
                <c:pt idx="993">
                  <c:v>16.566666666666666</c:v>
                </c:pt>
                <c:pt idx="994">
                  <c:v>16.583333333333332</c:v>
                </c:pt>
                <c:pt idx="995">
                  <c:v>16.600000000000001</c:v>
                </c:pt>
                <c:pt idx="996">
                  <c:v>16.616666666666667</c:v>
                </c:pt>
                <c:pt idx="997">
                  <c:v>16.633333333333333</c:v>
                </c:pt>
                <c:pt idx="998">
                  <c:v>16.649999999999999</c:v>
                </c:pt>
                <c:pt idx="999">
                  <c:v>16.666666666666668</c:v>
                </c:pt>
                <c:pt idx="1000">
                  <c:v>16.683333333333334</c:v>
                </c:pt>
                <c:pt idx="1001">
                  <c:v>16.7</c:v>
                </c:pt>
                <c:pt idx="1002">
                  <c:v>16.716666666666665</c:v>
                </c:pt>
                <c:pt idx="1003">
                  <c:v>16.733333333333334</c:v>
                </c:pt>
                <c:pt idx="1004">
                  <c:v>16.75</c:v>
                </c:pt>
                <c:pt idx="1005">
                  <c:v>16.766666666666666</c:v>
                </c:pt>
                <c:pt idx="1006">
                  <c:v>16.783333333333335</c:v>
                </c:pt>
                <c:pt idx="1007">
                  <c:v>16.8</c:v>
                </c:pt>
                <c:pt idx="1008">
                  <c:v>16.816666666666666</c:v>
                </c:pt>
                <c:pt idx="1009">
                  <c:v>16.833333333333332</c:v>
                </c:pt>
                <c:pt idx="1010">
                  <c:v>16.850000000000001</c:v>
                </c:pt>
                <c:pt idx="1011">
                  <c:v>16.866666666666667</c:v>
                </c:pt>
                <c:pt idx="1012">
                  <c:v>16.883333333333333</c:v>
                </c:pt>
                <c:pt idx="1013">
                  <c:v>16.899999999999999</c:v>
                </c:pt>
                <c:pt idx="1014">
                  <c:v>16.916666666666668</c:v>
                </c:pt>
                <c:pt idx="1015">
                  <c:v>16.933333333333334</c:v>
                </c:pt>
                <c:pt idx="1016">
                  <c:v>16.95</c:v>
                </c:pt>
                <c:pt idx="1017">
                  <c:v>16.966666666666665</c:v>
                </c:pt>
                <c:pt idx="1018">
                  <c:v>16.983333333333334</c:v>
                </c:pt>
                <c:pt idx="1019">
                  <c:v>17</c:v>
                </c:pt>
                <c:pt idx="1020">
                  <c:v>17.016666666666666</c:v>
                </c:pt>
                <c:pt idx="1021">
                  <c:v>17.033333333333335</c:v>
                </c:pt>
                <c:pt idx="1022">
                  <c:v>17.05</c:v>
                </c:pt>
                <c:pt idx="1023">
                  <c:v>17.066666666666666</c:v>
                </c:pt>
                <c:pt idx="1024">
                  <c:v>17.083333333333332</c:v>
                </c:pt>
                <c:pt idx="1025">
                  <c:v>17.100000000000001</c:v>
                </c:pt>
                <c:pt idx="1026">
                  <c:v>17.116666666666667</c:v>
                </c:pt>
                <c:pt idx="1027">
                  <c:v>17.133333333333333</c:v>
                </c:pt>
                <c:pt idx="1028">
                  <c:v>17.149999999999999</c:v>
                </c:pt>
                <c:pt idx="1029">
                  <c:v>17.166666666666668</c:v>
                </c:pt>
                <c:pt idx="1030">
                  <c:v>17.183333333333334</c:v>
                </c:pt>
                <c:pt idx="1031">
                  <c:v>17.2</c:v>
                </c:pt>
                <c:pt idx="1032">
                  <c:v>17.216666666666665</c:v>
                </c:pt>
                <c:pt idx="1033">
                  <c:v>17.233333333333334</c:v>
                </c:pt>
                <c:pt idx="1034">
                  <c:v>17.25</c:v>
                </c:pt>
                <c:pt idx="1035">
                  <c:v>17.266666666666666</c:v>
                </c:pt>
                <c:pt idx="1036">
                  <c:v>17.283333333333335</c:v>
                </c:pt>
                <c:pt idx="1037">
                  <c:v>17.3</c:v>
                </c:pt>
                <c:pt idx="1038">
                  <c:v>17.316666666666666</c:v>
                </c:pt>
                <c:pt idx="1039">
                  <c:v>17.333333333333332</c:v>
                </c:pt>
                <c:pt idx="1040">
                  <c:v>17.350000000000001</c:v>
                </c:pt>
                <c:pt idx="1041">
                  <c:v>17.366666666666667</c:v>
                </c:pt>
                <c:pt idx="1042">
                  <c:v>17.383333333333333</c:v>
                </c:pt>
                <c:pt idx="1043">
                  <c:v>17.399999999999999</c:v>
                </c:pt>
                <c:pt idx="1044">
                  <c:v>17.416666666666668</c:v>
                </c:pt>
                <c:pt idx="1045">
                  <c:v>17.433333333333334</c:v>
                </c:pt>
                <c:pt idx="1046">
                  <c:v>17.45</c:v>
                </c:pt>
                <c:pt idx="1047">
                  <c:v>17.466666666666665</c:v>
                </c:pt>
                <c:pt idx="1048">
                  <c:v>17.483333333333334</c:v>
                </c:pt>
                <c:pt idx="1049">
                  <c:v>17.5</c:v>
                </c:pt>
                <c:pt idx="1050">
                  <c:v>17.516666666666666</c:v>
                </c:pt>
                <c:pt idx="1051">
                  <c:v>17.533333333333335</c:v>
                </c:pt>
                <c:pt idx="1052">
                  <c:v>17.55</c:v>
                </c:pt>
                <c:pt idx="1053">
                  <c:v>17.566666666666666</c:v>
                </c:pt>
                <c:pt idx="1054">
                  <c:v>17.583333333333332</c:v>
                </c:pt>
                <c:pt idx="1055">
                  <c:v>17.600000000000001</c:v>
                </c:pt>
                <c:pt idx="1056">
                  <c:v>17.616666666666667</c:v>
                </c:pt>
                <c:pt idx="1057">
                  <c:v>17.633333333333333</c:v>
                </c:pt>
                <c:pt idx="1058">
                  <c:v>17.649999999999999</c:v>
                </c:pt>
                <c:pt idx="1059">
                  <c:v>17.666666666666668</c:v>
                </c:pt>
                <c:pt idx="1060">
                  <c:v>17.683333333333334</c:v>
                </c:pt>
                <c:pt idx="1061">
                  <c:v>17.7</c:v>
                </c:pt>
                <c:pt idx="1062">
                  <c:v>17.716666666666665</c:v>
                </c:pt>
                <c:pt idx="1063">
                  <c:v>17.733333333333334</c:v>
                </c:pt>
                <c:pt idx="1064">
                  <c:v>17.75</c:v>
                </c:pt>
                <c:pt idx="1065">
                  <c:v>17.766666666666666</c:v>
                </c:pt>
                <c:pt idx="1066">
                  <c:v>17.783333333333335</c:v>
                </c:pt>
                <c:pt idx="1067">
                  <c:v>17.8</c:v>
                </c:pt>
                <c:pt idx="1068">
                  <c:v>17.816666666666666</c:v>
                </c:pt>
                <c:pt idx="1069">
                  <c:v>17.833333333333332</c:v>
                </c:pt>
                <c:pt idx="1070">
                  <c:v>17.850000000000001</c:v>
                </c:pt>
                <c:pt idx="1071">
                  <c:v>17.866666666666667</c:v>
                </c:pt>
                <c:pt idx="1072">
                  <c:v>17.883333333333333</c:v>
                </c:pt>
                <c:pt idx="1073">
                  <c:v>17.899999999999999</c:v>
                </c:pt>
                <c:pt idx="1074">
                  <c:v>17.916666666666668</c:v>
                </c:pt>
                <c:pt idx="1075">
                  <c:v>17.933333333333334</c:v>
                </c:pt>
                <c:pt idx="1076">
                  <c:v>17.95</c:v>
                </c:pt>
                <c:pt idx="1077">
                  <c:v>17.966666666666665</c:v>
                </c:pt>
                <c:pt idx="1078">
                  <c:v>17.983333333333334</c:v>
                </c:pt>
                <c:pt idx="1079">
                  <c:v>18</c:v>
                </c:pt>
                <c:pt idx="1080">
                  <c:v>18.016666666666666</c:v>
                </c:pt>
                <c:pt idx="1081">
                  <c:v>18.033333333333335</c:v>
                </c:pt>
                <c:pt idx="1082">
                  <c:v>18.05</c:v>
                </c:pt>
                <c:pt idx="1083">
                  <c:v>18.066666666666666</c:v>
                </c:pt>
                <c:pt idx="1084">
                  <c:v>18.083333333333332</c:v>
                </c:pt>
                <c:pt idx="1085">
                  <c:v>18.100000000000001</c:v>
                </c:pt>
                <c:pt idx="1086">
                  <c:v>18.116666666666667</c:v>
                </c:pt>
                <c:pt idx="1087">
                  <c:v>18.133333333333333</c:v>
                </c:pt>
                <c:pt idx="1088">
                  <c:v>18.149999999999999</c:v>
                </c:pt>
                <c:pt idx="1089">
                  <c:v>18.166666666666668</c:v>
                </c:pt>
                <c:pt idx="1090">
                  <c:v>18.183333333333334</c:v>
                </c:pt>
                <c:pt idx="1091">
                  <c:v>18.2</c:v>
                </c:pt>
                <c:pt idx="1092">
                  <c:v>18.216666666666665</c:v>
                </c:pt>
                <c:pt idx="1093">
                  <c:v>18.233333333333334</c:v>
                </c:pt>
                <c:pt idx="1094">
                  <c:v>18.25</c:v>
                </c:pt>
                <c:pt idx="1095">
                  <c:v>18.266666666666666</c:v>
                </c:pt>
                <c:pt idx="1096">
                  <c:v>18.283333333333335</c:v>
                </c:pt>
                <c:pt idx="1097">
                  <c:v>18.3</c:v>
                </c:pt>
                <c:pt idx="1098">
                  <c:v>18.316666666666666</c:v>
                </c:pt>
                <c:pt idx="1099">
                  <c:v>18.333333333333332</c:v>
                </c:pt>
                <c:pt idx="1100">
                  <c:v>18.350000000000001</c:v>
                </c:pt>
                <c:pt idx="1101">
                  <c:v>18.366666666666667</c:v>
                </c:pt>
                <c:pt idx="1102">
                  <c:v>18.383333333333333</c:v>
                </c:pt>
                <c:pt idx="1103">
                  <c:v>18.399999999999999</c:v>
                </c:pt>
                <c:pt idx="1104">
                  <c:v>18.416666666666668</c:v>
                </c:pt>
                <c:pt idx="1105">
                  <c:v>18.433333333333334</c:v>
                </c:pt>
                <c:pt idx="1106">
                  <c:v>18.45</c:v>
                </c:pt>
                <c:pt idx="1107">
                  <c:v>18.466666666666665</c:v>
                </c:pt>
                <c:pt idx="1108">
                  <c:v>18.483333333333334</c:v>
                </c:pt>
                <c:pt idx="1109">
                  <c:v>18.5</c:v>
                </c:pt>
                <c:pt idx="1110">
                  <c:v>18.516666666666666</c:v>
                </c:pt>
                <c:pt idx="1111">
                  <c:v>18.533333333333335</c:v>
                </c:pt>
                <c:pt idx="1112">
                  <c:v>18.55</c:v>
                </c:pt>
                <c:pt idx="1113">
                  <c:v>18.566666666666666</c:v>
                </c:pt>
                <c:pt idx="1114">
                  <c:v>18.583333333333332</c:v>
                </c:pt>
                <c:pt idx="1115">
                  <c:v>18.600000000000001</c:v>
                </c:pt>
                <c:pt idx="1116">
                  <c:v>18.616666666666667</c:v>
                </c:pt>
                <c:pt idx="1117">
                  <c:v>18.633333333333333</c:v>
                </c:pt>
                <c:pt idx="1118">
                  <c:v>18.649999999999999</c:v>
                </c:pt>
                <c:pt idx="1119">
                  <c:v>18.666666666666668</c:v>
                </c:pt>
                <c:pt idx="1120">
                  <c:v>18.683333333333334</c:v>
                </c:pt>
                <c:pt idx="1121">
                  <c:v>18.7</c:v>
                </c:pt>
                <c:pt idx="1122">
                  <c:v>18.716666666666665</c:v>
                </c:pt>
                <c:pt idx="1123">
                  <c:v>18.733333333333334</c:v>
                </c:pt>
                <c:pt idx="1124">
                  <c:v>18.75</c:v>
                </c:pt>
                <c:pt idx="1125">
                  <c:v>18.766666666666666</c:v>
                </c:pt>
                <c:pt idx="1126">
                  <c:v>18.783333333333335</c:v>
                </c:pt>
                <c:pt idx="1127">
                  <c:v>18.8</c:v>
                </c:pt>
                <c:pt idx="1128">
                  <c:v>18.816666666666666</c:v>
                </c:pt>
                <c:pt idx="1129">
                  <c:v>18.833333333333332</c:v>
                </c:pt>
                <c:pt idx="1130">
                  <c:v>18.850000000000001</c:v>
                </c:pt>
                <c:pt idx="1131">
                  <c:v>18.866666666666667</c:v>
                </c:pt>
                <c:pt idx="1132">
                  <c:v>18.883333333333333</c:v>
                </c:pt>
                <c:pt idx="1133">
                  <c:v>18.899999999999999</c:v>
                </c:pt>
                <c:pt idx="1134">
                  <c:v>18.916666666666668</c:v>
                </c:pt>
                <c:pt idx="1135">
                  <c:v>18.933333333333334</c:v>
                </c:pt>
                <c:pt idx="1136">
                  <c:v>18.95</c:v>
                </c:pt>
                <c:pt idx="1137">
                  <c:v>18.966666666666665</c:v>
                </c:pt>
                <c:pt idx="1138">
                  <c:v>18.983333333333334</c:v>
                </c:pt>
                <c:pt idx="1139">
                  <c:v>19</c:v>
                </c:pt>
                <c:pt idx="1140">
                  <c:v>19.016666666666666</c:v>
                </c:pt>
                <c:pt idx="1141">
                  <c:v>19.033333333333335</c:v>
                </c:pt>
                <c:pt idx="1142">
                  <c:v>19.05</c:v>
                </c:pt>
                <c:pt idx="1143">
                  <c:v>19.066666666666666</c:v>
                </c:pt>
                <c:pt idx="1144">
                  <c:v>19.083333333333332</c:v>
                </c:pt>
                <c:pt idx="1145">
                  <c:v>19.100000000000001</c:v>
                </c:pt>
                <c:pt idx="1146">
                  <c:v>19.116666666666667</c:v>
                </c:pt>
                <c:pt idx="1147">
                  <c:v>19.133333333333333</c:v>
                </c:pt>
                <c:pt idx="1148">
                  <c:v>19.149999999999999</c:v>
                </c:pt>
                <c:pt idx="1149">
                  <c:v>19.166666666666668</c:v>
                </c:pt>
                <c:pt idx="1150">
                  <c:v>19.183333333333334</c:v>
                </c:pt>
                <c:pt idx="1151">
                  <c:v>19.2</c:v>
                </c:pt>
                <c:pt idx="1152">
                  <c:v>19.216666666666665</c:v>
                </c:pt>
                <c:pt idx="1153">
                  <c:v>19.233333333333334</c:v>
                </c:pt>
                <c:pt idx="1154">
                  <c:v>19.25</c:v>
                </c:pt>
                <c:pt idx="1155">
                  <c:v>19.266666666666666</c:v>
                </c:pt>
                <c:pt idx="1156">
                  <c:v>19.283333333333335</c:v>
                </c:pt>
                <c:pt idx="1157">
                  <c:v>19.3</c:v>
                </c:pt>
                <c:pt idx="1158">
                  <c:v>19.316666666666666</c:v>
                </c:pt>
                <c:pt idx="1159">
                  <c:v>19.333333333333332</c:v>
                </c:pt>
                <c:pt idx="1160">
                  <c:v>19.350000000000001</c:v>
                </c:pt>
                <c:pt idx="1161">
                  <c:v>19.366666666666667</c:v>
                </c:pt>
                <c:pt idx="1162">
                  <c:v>19.383333333333333</c:v>
                </c:pt>
                <c:pt idx="1163">
                  <c:v>19.399999999999999</c:v>
                </c:pt>
                <c:pt idx="1164">
                  <c:v>19.416666666666668</c:v>
                </c:pt>
                <c:pt idx="1165">
                  <c:v>19.433333333333334</c:v>
                </c:pt>
                <c:pt idx="1166">
                  <c:v>19.45</c:v>
                </c:pt>
                <c:pt idx="1167">
                  <c:v>19.466666666666665</c:v>
                </c:pt>
                <c:pt idx="1168">
                  <c:v>19.483333333333334</c:v>
                </c:pt>
                <c:pt idx="1169">
                  <c:v>19.5</c:v>
                </c:pt>
                <c:pt idx="1170">
                  <c:v>19.516666666666666</c:v>
                </c:pt>
                <c:pt idx="1171">
                  <c:v>19.533333333333335</c:v>
                </c:pt>
                <c:pt idx="1172">
                  <c:v>19.55</c:v>
                </c:pt>
                <c:pt idx="1173">
                  <c:v>19.566666666666666</c:v>
                </c:pt>
                <c:pt idx="1174">
                  <c:v>19.583333333333332</c:v>
                </c:pt>
                <c:pt idx="1175">
                  <c:v>19.600000000000001</c:v>
                </c:pt>
                <c:pt idx="1176">
                  <c:v>19.616666666666667</c:v>
                </c:pt>
                <c:pt idx="1177">
                  <c:v>19.633333333333333</c:v>
                </c:pt>
                <c:pt idx="1178">
                  <c:v>19.649999999999999</c:v>
                </c:pt>
                <c:pt idx="1179">
                  <c:v>19.666666666666668</c:v>
                </c:pt>
                <c:pt idx="1180">
                  <c:v>19.683333333333334</c:v>
                </c:pt>
                <c:pt idx="1181">
                  <c:v>19.7</c:v>
                </c:pt>
                <c:pt idx="1182">
                  <c:v>19.716666666666665</c:v>
                </c:pt>
                <c:pt idx="1183">
                  <c:v>19.733333333333334</c:v>
                </c:pt>
                <c:pt idx="1184">
                  <c:v>19.75</c:v>
                </c:pt>
                <c:pt idx="1185">
                  <c:v>19.766666666666666</c:v>
                </c:pt>
                <c:pt idx="1186">
                  <c:v>19.783333333333335</c:v>
                </c:pt>
                <c:pt idx="1187">
                  <c:v>19.8</c:v>
                </c:pt>
                <c:pt idx="1188">
                  <c:v>19.816666666666666</c:v>
                </c:pt>
                <c:pt idx="1189">
                  <c:v>19.833333333333332</c:v>
                </c:pt>
                <c:pt idx="1190">
                  <c:v>19.850000000000001</c:v>
                </c:pt>
                <c:pt idx="1191">
                  <c:v>19.866666666666667</c:v>
                </c:pt>
                <c:pt idx="1192">
                  <c:v>19.883333333333333</c:v>
                </c:pt>
                <c:pt idx="1193">
                  <c:v>19.899999999999999</c:v>
                </c:pt>
                <c:pt idx="1194">
                  <c:v>19.916666666666668</c:v>
                </c:pt>
                <c:pt idx="1195">
                  <c:v>19.933333333333334</c:v>
                </c:pt>
                <c:pt idx="1196">
                  <c:v>19.95</c:v>
                </c:pt>
                <c:pt idx="1197">
                  <c:v>19.966666666666665</c:v>
                </c:pt>
                <c:pt idx="1198">
                  <c:v>19.983333333333334</c:v>
                </c:pt>
                <c:pt idx="1199">
                  <c:v>20</c:v>
                </c:pt>
                <c:pt idx="1200">
                  <c:v>20.016666666666666</c:v>
                </c:pt>
                <c:pt idx="1201">
                  <c:v>20.033333333333335</c:v>
                </c:pt>
                <c:pt idx="1202">
                  <c:v>20.05</c:v>
                </c:pt>
                <c:pt idx="1203">
                  <c:v>20.066666666666666</c:v>
                </c:pt>
                <c:pt idx="1204">
                  <c:v>20.083333333333332</c:v>
                </c:pt>
                <c:pt idx="1205">
                  <c:v>20.100000000000001</c:v>
                </c:pt>
                <c:pt idx="1206">
                  <c:v>20.116666666666667</c:v>
                </c:pt>
                <c:pt idx="1207">
                  <c:v>20.133333333333333</c:v>
                </c:pt>
                <c:pt idx="1208">
                  <c:v>20.149999999999999</c:v>
                </c:pt>
                <c:pt idx="1209">
                  <c:v>20.166666666666668</c:v>
                </c:pt>
                <c:pt idx="1210">
                  <c:v>20.183333333333334</c:v>
                </c:pt>
                <c:pt idx="1211">
                  <c:v>20.2</c:v>
                </c:pt>
                <c:pt idx="1212">
                  <c:v>20.216666666666665</c:v>
                </c:pt>
                <c:pt idx="1213">
                  <c:v>20.233333333333334</c:v>
                </c:pt>
                <c:pt idx="1214">
                  <c:v>20.25</c:v>
                </c:pt>
                <c:pt idx="1215">
                  <c:v>20.266666666666666</c:v>
                </c:pt>
                <c:pt idx="1216">
                  <c:v>20.283333333333335</c:v>
                </c:pt>
                <c:pt idx="1217">
                  <c:v>20.3</c:v>
                </c:pt>
                <c:pt idx="1218">
                  <c:v>20.316666666666666</c:v>
                </c:pt>
                <c:pt idx="1219">
                  <c:v>20.333333333333332</c:v>
                </c:pt>
                <c:pt idx="1220">
                  <c:v>20.350000000000001</c:v>
                </c:pt>
                <c:pt idx="1221">
                  <c:v>20.366666666666667</c:v>
                </c:pt>
                <c:pt idx="1222">
                  <c:v>20.383333333333333</c:v>
                </c:pt>
                <c:pt idx="1223">
                  <c:v>20.399999999999999</c:v>
                </c:pt>
                <c:pt idx="1224">
                  <c:v>20.416666666666668</c:v>
                </c:pt>
                <c:pt idx="1225">
                  <c:v>20.433333333333334</c:v>
                </c:pt>
                <c:pt idx="1226">
                  <c:v>20.45</c:v>
                </c:pt>
                <c:pt idx="1227">
                  <c:v>20.466666666666665</c:v>
                </c:pt>
                <c:pt idx="1228">
                  <c:v>20.483333333333334</c:v>
                </c:pt>
                <c:pt idx="1229">
                  <c:v>20.5</c:v>
                </c:pt>
                <c:pt idx="1230">
                  <c:v>20.516666666666666</c:v>
                </c:pt>
                <c:pt idx="1231">
                  <c:v>20.533333333333335</c:v>
                </c:pt>
                <c:pt idx="1232">
                  <c:v>20.55</c:v>
                </c:pt>
                <c:pt idx="1233">
                  <c:v>20.566666666666666</c:v>
                </c:pt>
                <c:pt idx="1234">
                  <c:v>20.583333333333332</c:v>
                </c:pt>
                <c:pt idx="1235">
                  <c:v>20.6</c:v>
                </c:pt>
                <c:pt idx="1236">
                  <c:v>20.616666666666667</c:v>
                </c:pt>
                <c:pt idx="1237">
                  <c:v>20.633333333333333</c:v>
                </c:pt>
                <c:pt idx="1238">
                  <c:v>20.65</c:v>
                </c:pt>
                <c:pt idx="1239">
                  <c:v>20.666666666666668</c:v>
                </c:pt>
                <c:pt idx="1240">
                  <c:v>20.683333333333334</c:v>
                </c:pt>
                <c:pt idx="1241">
                  <c:v>20.7</c:v>
                </c:pt>
                <c:pt idx="1242">
                  <c:v>20.716666666666665</c:v>
                </c:pt>
                <c:pt idx="1243">
                  <c:v>20.733333333333334</c:v>
                </c:pt>
                <c:pt idx="1244">
                  <c:v>20.75</c:v>
                </c:pt>
                <c:pt idx="1245">
                  <c:v>20.766666666666666</c:v>
                </c:pt>
                <c:pt idx="1246">
                  <c:v>20.783333333333335</c:v>
                </c:pt>
                <c:pt idx="1247">
                  <c:v>20.8</c:v>
                </c:pt>
                <c:pt idx="1248">
                  <c:v>20.816666666666666</c:v>
                </c:pt>
                <c:pt idx="1249">
                  <c:v>20.833333333333332</c:v>
                </c:pt>
                <c:pt idx="1250">
                  <c:v>20.85</c:v>
                </c:pt>
                <c:pt idx="1251">
                  <c:v>20.866666666666667</c:v>
                </c:pt>
                <c:pt idx="1252">
                  <c:v>20.883333333333333</c:v>
                </c:pt>
                <c:pt idx="1253">
                  <c:v>20.9</c:v>
                </c:pt>
                <c:pt idx="1254">
                  <c:v>20.916666666666668</c:v>
                </c:pt>
                <c:pt idx="1255">
                  <c:v>20.933333333333334</c:v>
                </c:pt>
                <c:pt idx="1256">
                  <c:v>20.95</c:v>
                </c:pt>
                <c:pt idx="1257">
                  <c:v>20.966666666666665</c:v>
                </c:pt>
                <c:pt idx="1258">
                  <c:v>20.983333333333334</c:v>
                </c:pt>
                <c:pt idx="1259">
                  <c:v>21</c:v>
                </c:pt>
                <c:pt idx="1260">
                  <c:v>21.016666666666666</c:v>
                </c:pt>
                <c:pt idx="1261">
                  <c:v>21.033333333333335</c:v>
                </c:pt>
                <c:pt idx="1262">
                  <c:v>21.05</c:v>
                </c:pt>
                <c:pt idx="1263">
                  <c:v>21.066666666666666</c:v>
                </c:pt>
                <c:pt idx="1264">
                  <c:v>21.083333333333332</c:v>
                </c:pt>
                <c:pt idx="1265">
                  <c:v>21.1</c:v>
                </c:pt>
                <c:pt idx="1266">
                  <c:v>21.116666666666667</c:v>
                </c:pt>
                <c:pt idx="1267">
                  <c:v>21.133333333333333</c:v>
                </c:pt>
                <c:pt idx="1268">
                  <c:v>21.15</c:v>
                </c:pt>
                <c:pt idx="1269">
                  <c:v>21.166666666666668</c:v>
                </c:pt>
                <c:pt idx="1270">
                  <c:v>21.183333333333334</c:v>
                </c:pt>
                <c:pt idx="1271">
                  <c:v>21.2</c:v>
                </c:pt>
                <c:pt idx="1272">
                  <c:v>21.216666666666665</c:v>
                </c:pt>
                <c:pt idx="1273">
                  <c:v>21.233333333333334</c:v>
                </c:pt>
                <c:pt idx="1274">
                  <c:v>21.25</c:v>
                </c:pt>
                <c:pt idx="1275">
                  <c:v>21.266666666666666</c:v>
                </c:pt>
                <c:pt idx="1276">
                  <c:v>21.283333333333335</c:v>
                </c:pt>
                <c:pt idx="1277">
                  <c:v>21.3</c:v>
                </c:pt>
                <c:pt idx="1278">
                  <c:v>21.316666666666666</c:v>
                </c:pt>
                <c:pt idx="1279">
                  <c:v>21.333333333333332</c:v>
                </c:pt>
                <c:pt idx="1280">
                  <c:v>21.35</c:v>
                </c:pt>
                <c:pt idx="1281">
                  <c:v>21.366666666666667</c:v>
                </c:pt>
                <c:pt idx="1282">
                  <c:v>21.383333333333333</c:v>
                </c:pt>
                <c:pt idx="1283">
                  <c:v>21.4</c:v>
                </c:pt>
                <c:pt idx="1284">
                  <c:v>21.416666666666668</c:v>
                </c:pt>
                <c:pt idx="1285">
                  <c:v>21.433333333333334</c:v>
                </c:pt>
                <c:pt idx="1286">
                  <c:v>21.45</c:v>
                </c:pt>
                <c:pt idx="1287">
                  <c:v>21.466666666666665</c:v>
                </c:pt>
                <c:pt idx="1288">
                  <c:v>21.483333333333334</c:v>
                </c:pt>
                <c:pt idx="1289">
                  <c:v>21.5</c:v>
                </c:pt>
                <c:pt idx="1290">
                  <c:v>21.516666666666666</c:v>
                </c:pt>
                <c:pt idx="1291">
                  <c:v>21.533333333333335</c:v>
                </c:pt>
                <c:pt idx="1292">
                  <c:v>21.55</c:v>
                </c:pt>
                <c:pt idx="1293">
                  <c:v>21.566666666666666</c:v>
                </c:pt>
                <c:pt idx="1294">
                  <c:v>21.583333333333332</c:v>
                </c:pt>
                <c:pt idx="1295">
                  <c:v>21.6</c:v>
                </c:pt>
                <c:pt idx="1296">
                  <c:v>21.616666666666667</c:v>
                </c:pt>
                <c:pt idx="1297">
                  <c:v>21.633333333333333</c:v>
                </c:pt>
                <c:pt idx="1298">
                  <c:v>21.65</c:v>
                </c:pt>
                <c:pt idx="1299">
                  <c:v>21.666666666666668</c:v>
                </c:pt>
                <c:pt idx="1300">
                  <c:v>21.683333333333334</c:v>
                </c:pt>
                <c:pt idx="1301">
                  <c:v>21.7</c:v>
                </c:pt>
                <c:pt idx="1302">
                  <c:v>21.716666666666665</c:v>
                </c:pt>
                <c:pt idx="1303">
                  <c:v>21.733333333333334</c:v>
                </c:pt>
                <c:pt idx="1304">
                  <c:v>21.75</c:v>
                </c:pt>
                <c:pt idx="1305">
                  <c:v>21.766666666666666</c:v>
                </c:pt>
                <c:pt idx="1306">
                  <c:v>21.783333333333335</c:v>
                </c:pt>
                <c:pt idx="1307">
                  <c:v>21.8</c:v>
                </c:pt>
                <c:pt idx="1308">
                  <c:v>21.816666666666666</c:v>
                </c:pt>
                <c:pt idx="1309">
                  <c:v>21.833333333333332</c:v>
                </c:pt>
                <c:pt idx="1310">
                  <c:v>21.85</c:v>
                </c:pt>
                <c:pt idx="1311">
                  <c:v>21.866666666666667</c:v>
                </c:pt>
                <c:pt idx="1312">
                  <c:v>21.883333333333333</c:v>
                </c:pt>
                <c:pt idx="1313">
                  <c:v>21.9</c:v>
                </c:pt>
                <c:pt idx="1314">
                  <c:v>21.916666666666668</c:v>
                </c:pt>
                <c:pt idx="1315">
                  <c:v>21.933333333333334</c:v>
                </c:pt>
                <c:pt idx="1316">
                  <c:v>21.95</c:v>
                </c:pt>
                <c:pt idx="1317">
                  <c:v>21.966666666666665</c:v>
                </c:pt>
                <c:pt idx="1318">
                  <c:v>21.983333333333334</c:v>
                </c:pt>
                <c:pt idx="1319">
                  <c:v>22</c:v>
                </c:pt>
                <c:pt idx="1320">
                  <c:v>22.016666666666666</c:v>
                </c:pt>
                <c:pt idx="1321">
                  <c:v>22.033333333333335</c:v>
                </c:pt>
                <c:pt idx="1322">
                  <c:v>22.05</c:v>
                </c:pt>
                <c:pt idx="1323">
                  <c:v>22.066666666666666</c:v>
                </c:pt>
                <c:pt idx="1324">
                  <c:v>22.083333333333332</c:v>
                </c:pt>
                <c:pt idx="1325">
                  <c:v>22.1</c:v>
                </c:pt>
                <c:pt idx="1326">
                  <c:v>22.116666666666667</c:v>
                </c:pt>
                <c:pt idx="1327">
                  <c:v>22.133333333333333</c:v>
                </c:pt>
                <c:pt idx="1328">
                  <c:v>22.15</c:v>
                </c:pt>
                <c:pt idx="1329">
                  <c:v>22.166666666666668</c:v>
                </c:pt>
                <c:pt idx="1330">
                  <c:v>22.183333333333334</c:v>
                </c:pt>
                <c:pt idx="1331">
                  <c:v>22.2</c:v>
                </c:pt>
                <c:pt idx="1332">
                  <c:v>22.216666666666665</c:v>
                </c:pt>
                <c:pt idx="1333">
                  <c:v>22.233333333333334</c:v>
                </c:pt>
                <c:pt idx="1334">
                  <c:v>22.25</c:v>
                </c:pt>
                <c:pt idx="1335">
                  <c:v>22.266666666666666</c:v>
                </c:pt>
                <c:pt idx="1336">
                  <c:v>22.283333333333335</c:v>
                </c:pt>
                <c:pt idx="1337">
                  <c:v>22.3</c:v>
                </c:pt>
                <c:pt idx="1338">
                  <c:v>22.316666666666666</c:v>
                </c:pt>
                <c:pt idx="1339">
                  <c:v>22.333333333333332</c:v>
                </c:pt>
                <c:pt idx="1340">
                  <c:v>22.35</c:v>
                </c:pt>
                <c:pt idx="1341">
                  <c:v>22.366666666666667</c:v>
                </c:pt>
                <c:pt idx="1342">
                  <c:v>22.383333333333333</c:v>
                </c:pt>
                <c:pt idx="1343">
                  <c:v>22.4</c:v>
                </c:pt>
                <c:pt idx="1344">
                  <c:v>22.416666666666668</c:v>
                </c:pt>
                <c:pt idx="1345">
                  <c:v>22.433333333333334</c:v>
                </c:pt>
                <c:pt idx="1346">
                  <c:v>22.45</c:v>
                </c:pt>
                <c:pt idx="1347">
                  <c:v>22.466666666666665</c:v>
                </c:pt>
                <c:pt idx="1348">
                  <c:v>22.483333333333334</c:v>
                </c:pt>
                <c:pt idx="1349">
                  <c:v>22.5</c:v>
                </c:pt>
                <c:pt idx="1350">
                  <c:v>22.516666666666666</c:v>
                </c:pt>
                <c:pt idx="1351">
                  <c:v>22.533333333333335</c:v>
                </c:pt>
                <c:pt idx="1352">
                  <c:v>22.55</c:v>
                </c:pt>
                <c:pt idx="1353">
                  <c:v>22.566666666666666</c:v>
                </c:pt>
                <c:pt idx="1354">
                  <c:v>22.583333333333332</c:v>
                </c:pt>
                <c:pt idx="1355">
                  <c:v>22.6</c:v>
                </c:pt>
                <c:pt idx="1356">
                  <c:v>22.616666666666667</c:v>
                </c:pt>
                <c:pt idx="1357">
                  <c:v>22.633333333333333</c:v>
                </c:pt>
                <c:pt idx="1358">
                  <c:v>22.65</c:v>
                </c:pt>
                <c:pt idx="1359">
                  <c:v>22.666666666666668</c:v>
                </c:pt>
                <c:pt idx="1360">
                  <c:v>22.683333333333334</c:v>
                </c:pt>
                <c:pt idx="1361">
                  <c:v>22.7</c:v>
                </c:pt>
                <c:pt idx="1362">
                  <c:v>22.716666666666665</c:v>
                </c:pt>
                <c:pt idx="1363">
                  <c:v>22.733333333333334</c:v>
                </c:pt>
                <c:pt idx="1364">
                  <c:v>22.75</c:v>
                </c:pt>
                <c:pt idx="1365">
                  <c:v>22.766666666666666</c:v>
                </c:pt>
                <c:pt idx="1366">
                  <c:v>22.783333333333335</c:v>
                </c:pt>
                <c:pt idx="1367">
                  <c:v>22.8</c:v>
                </c:pt>
                <c:pt idx="1368">
                  <c:v>22.816666666666666</c:v>
                </c:pt>
                <c:pt idx="1369">
                  <c:v>22.833333333333332</c:v>
                </c:pt>
                <c:pt idx="1370">
                  <c:v>22.85</c:v>
                </c:pt>
                <c:pt idx="1371">
                  <c:v>22.866666666666667</c:v>
                </c:pt>
                <c:pt idx="1372">
                  <c:v>22.883333333333333</c:v>
                </c:pt>
                <c:pt idx="1373">
                  <c:v>22.9</c:v>
                </c:pt>
                <c:pt idx="1374">
                  <c:v>22.916666666666668</c:v>
                </c:pt>
                <c:pt idx="1375">
                  <c:v>22.933333333333334</c:v>
                </c:pt>
                <c:pt idx="1376">
                  <c:v>22.95</c:v>
                </c:pt>
                <c:pt idx="1377">
                  <c:v>22.966666666666665</c:v>
                </c:pt>
                <c:pt idx="1378">
                  <c:v>22.983333333333334</c:v>
                </c:pt>
                <c:pt idx="1379">
                  <c:v>23</c:v>
                </c:pt>
                <c:pt idx="1380">
                  <c:v>23.016666666666666</c:v>
                </c:pt>
                <c:pt idx="1381">
                  <c:v>23.033333333333335</c:v>
                </c:pt>
                <c:pt idx="1382">
                  <c:v>23.05</c:v>
                </c:pt>
                <c:pt idx="1383">
                  <c:v>23.066666666666666</c:v>
                </c:pt>
                <c:pt idx="1384">
                  <c:v>23.083333333333332</c:v>
                </c:pt>
                <c:pt idx="1385">
                  <c:v>23.1</c:v>
                </c:pt>
                <c:pt idx="1386">
                  <c:v>23.116666666666667</c:v>
                </c:pt>
                <c:pt idx="1387">
                  <c:v>23.133333333333333</c:v>
                </c:pt>
                <c:pt idx="1388">
                  <c:v>23.15</c:v>
                </c:pt>
                <c:pt idx="1389">
                  <c:v>23.166666666666668</c:v>
                </c:pt>
                <c:pt idx="1390">
                  <c:v>23.183333333333334</c:v>
                </c:pt>
                <c:pt idx="1391">
                  <c:v>23.2</c:v>
                </c:pt>
                <c:pt idx="1392">
                  <c:v>23.216666666666665</c:v>
                </c:pt>
                <c:pt idx="1393">
                  <c:v>23.233333333333334</c:v>
                </c:pt>
                <c:pt idx="1394">
                  <c:v>23.25</c:v>
                </c:pt>
                <c:pt idx="1395">
                  <c:v>23.266666666666666</c:v>
                </c:pt>
                <c:pt idx="1396">
                  <c:v>23.283333333333335</c:v>
                </c:pt>
                <c:pt idx="1397">
                  <c:v>23.3</c:v>
                </c:pt>
                <c:pt idx="1398">
                  <c:v>23.316666666666666</c:v>
                </c:pt>
                <c:pt idx="1399">
                  <c:v>23.333333333333332</c:v>
                </c:pt>
                <c:pt idx="1400">
                  <c:v>23.35</c:v>
                </c:pt>
                <c:pt idx="1401">
                  <c:v>23.366666666666667</c:v>
                </c:pt>
                <c:pt idx="1402">
                  <c:v>23.383333333333333</c:v>
                </c:pt>
                <c:pt idx="1403">
                  <c:v>23.4</c:v>
                </c:pt>
                <c:pt idx="1404">
                  <c:v>23.416666666666668</c:v>
                </c:pt>
                <c:pt idx="1405">
                  <c:v>23.433333333333334</c:v>
                </c:pt>
                <c:pt idx="1406">
                  <c:v>23.45</c:v>
                </c:pt>
                <c:pt idx="1407">
                  <c:v>23.466666666666665</c:v>
                </c:pt>
                <c:pt idx="1408">
                  <c:v>23.483333333333334</c:v>
                </c:pt>
                <c:pt idx="1409">
                  <c:v>23.5</c:v>
                </c:pt>
                <c:pt idx="1410">
                  <c:v>23.516666666666666</c:v>
                </c:pt>
                <c:pt idx="1411">
                  <c:v>23.533333333333335</c:v>
                </c:pt>
                <c:pt idx="1412">
                  <c:v>23.55</c:v>
                </c:pt>
                <c:pt idx="1413">
                  <c:v>23.566666666666666</c:v>
                </c:pt>
                <c:pt idx="1414">
                  <c:v>23.583333333333332</c:v>
                </c:pt>
                <c:pt idx="1415">
                  <c:v>23.6</c:v>
                </c:pt>
                <c:pt idx="1416">
                  <c:v>23.616666666666667</c:v>
                </c:pt>
                <c:pt idx="1417">
                  <c:v>23.633333333333333</c:v>
                </c:pt>
                <c:pt idx="1418">
                  <c:v>23.65</c:v>
                </c:pt>
                <c:pt idx="1419">
                  <c:v>23.666666666666668</c:v>
                </c:pt>
                <c:pt idx="1420">
                  <c:v>23.683333333333334</c:v>
                </c:pt>
                <c:pt idx="1421">
                  <c:v>23.7</c:v>
                </c:pt>
                <c:pt idx="1422">
                  <c:v>23.716666666666665</c:v>
                </c:pt>
                <c:pt idx="1423">
                  <c:v>23.733333333333334</c:v>
                </c:pt>
                <c:pt idx="1424">
                  <c:v>23.75</c:v>
                </c:pt>
                <c:pt idx="1425">
                  <c:v>23.766666666666666</c:v>
                </c:pt>
                <c:pt idx="1426">
                  <c:v>23.783333333333335</c:v>
                </c:pt>
                <c:pt idx="1427">
                  <c:v>23.8</c:v>
                </c:pt>
                <c:pt idx="1428">
                  <c:v>23.816666666666666</c:v>
                </c:pt>
                <c:pt idx="1429">
                  <c:v>23.833333333333332</c:v>
                </c:pt>
                <c:pt idx="1430">
                  <c:v>23.85</c:v>
                </c:pt>
                <c:pt idx="1431">
                  <c:v>23.866666666666667</c:v>
                </c:pt>
                <c:pt idx="1432">
                  <c:v>23.883333333333333</c:v>
                </c:pt>
                <c:pt idx="1433">
                  <c:v>23.9</c:v>
                </c:pt>
                <c:pt idx="1434">
                  <c:v>23.916666666666668</c:v>
                </c:pt>
                <c:pt idx="1435">
                  <c:v>23.933333333333334</c:v>
                </c:pt>
                <c:pt idx="1436">
                  <c:v>23.95</c:v>
                </c:pt>
                <c:pt idx="1437">
                  <c:v>23.966666666666665</c:v>
                </c:pt>
                <c:pt idx="1438">
                  <c:v>23.983333333333334</c:v>
                </c:pt>
                <c:pt idx="1439">
                  <c:v>24</c:v>
                </c:pt>
                <c:pt idx="1440">
                  <c:v>24.016666666666666</c:v>
                </c:pt>
                <c:pt idx="1441">
                  <c:v>24.033333333333335</c:v>
                </c:pt>
                <c:pt idx="1442">
                  <c:v>24.05</c:v>
                </c:pt>
                <c:pt idx="1443">
                  <c:v>24.066666666666666</c:v>
                </c:pt>
                <c:pt idx="1444">
                  <c:v>24.083333333333332</c:v>
                </c:pt>
                <c:pt idx="1445">
                  <c:v>24.1</c:v>
                </c:pt>
                <c:pt idx="1446">
                  <c:v>24.116666666666667</c:v>
                </c:pt>
                <c:pt idx="1447">
                  <c:v>24.133333333333333</c:v>
                </c:pt>
                <c:pt idx="1448">
                  <c:v>24.15</c:v>
                </c:pt>
                <c:pt idx="1449">
                  <c:v>24.166666666666668</c:v>
                </c:pt>
                <c:pt idx="1450">
                  <c:v>24.183333333333334</c:v>
                </c:pt>
                <c:pt idx="1451">
                  <c:v>24.2</c:v>
                </c:pt>
                <c:pt idx="1452">
                  <c:v>24.216666666666665</c:v>
                </c:pt>
                <c:pt idx="1453">
                  <c:v>24.233333333333334</c:v>
                </c:pt>
                <c:pt idx="1454">
                  <c:v>24.25</c:v>
                </c:pt>
                <c:pt idx="1455">
                  <c:v>24.266666666666666</c:v>
                </c:pt>
                <c:pt idx="1456">
                  <c:v>24.283333333333335</c:v>
                </c:pt>
                <c:pt idx="1457">
                  <c:v>24.3</c:v>
                </c:pt>
                <c:pt idx="1458">
                  <c:v>24.316666666666666</c:v>
                </c:pt>
                <c:pt idx="1459">
                  <c:v>24.333333333333332</c:v>
                </c:pt>
                <c:pt idx="1460">
                  <c:v>24.35</c:v>
                </c:pt>
                <c:pt idx="1461">
                  <c:v>24.366666666666667</c:v>
                </c:pt>
                <c:pt idx="1462">
                  <c:v>24.383333333333333</c:v>
                </c:pt>
                <c:pt idx="1463">
                  <c:v>24.4</c:v>
                </c:pt>
                <c:pt idx="1464">
                  <c:v>24.416666666666668</c:v>
                </c:pt>
                <c:pt idx="1465">
                  <c:v>24.433333333333334</c:v>
                </c:pt>
                <c:pt idx="1466">
                  <c:v>24.45</c:v>
                </c:pt>
                <c:pt idx="1467">
                  <c:v>24.466666666666665</c:v>
                </c:pt>
                <c:pt idx="1468">
                  <c:v>24.483333333333334</c:v>
                </c:pt>
                <c:pt idx="1469">
                  <c:v>24.5</c:v>
                </c:pt>
                <c:pt idx="1470">
                  <c:v>24.516666666666666</c:v>
                </c:pt>
                <c:pt idx="1471">
                  <c:v>24.533333333333335</c:v>
                </c:pt>
                <c:pt idx="1472">
                  <c:v>24.55</c:v>
                </c:pt>
                <c:pt idx="1473">
                  <c:v>24.566666666666666</c:v>
                </c:pt>
                <c:pt idx="1474">
                  <c:v>24.583333333333332</c:v>
                </c:pt>
                <c:pt idx="1475">
                  <c:v>24.6</c:v>
                </c:pt>
                <c:pt idx="1476">
                  <c:v>24.616666666666667</c:v>
                </c:pt>
                <c:pt idx="1477">
                  <c:v>24.633333333333333</c:v>
                </c:pt>
                <c:pt idx="1478">
                  <c:v>24.65</c:v>
                </c:pt>
                <c:pt idx="1479">
                  <c:v>24.666666666666668</c:v>
                </c:pt>
                <c:pt idx="1480">
                  <c:v>24.683333333333334</c:v>
                </c:pt>
                <c:pt idx="1481">
                  <c:v>24.7</c:v>
                </c:pt>
                <c:pt idx="1482">
                  <c:v>24.716666666666665</c:v>
                </c:pt>
                <c:pt idx="1483">
                  <c:v>24.733333333333334</c:v>
                </c:pt>
                <c:pt idx="1484">
                  <c:v>24.75</c:v>
                </c:pt>
                <c:pt idx="1485">
                  <c:v>24.766666666666666</c:v>
                </c:pt>
                <c:pt idx="1486">
                  <c:v>24.783333333333335</c:v>
                </c:pt>
                <c:pt idx="1487">
                  <c:v>24.8</c:v>
                </c:pt>
                <c:pt idx="1488">
                  <c:v>24.816666666666666</c:v>
                </c:pt>
                <c:pt idx="1489">
                  <c:v>24.833333333333332</c:v>
                </c:pt>
                <c:pt idx="1490">
                  <c:v>24.85</c:v>
                </c:pt>
                <c:pt idx="1491">
                  <c:v>24.866666666666667</c:v>
                </c:pt>
                <c:pt idx="1492">
                  <c:v>24.883333333333333</c:v>
                </c:pt>
                <c:pt idx="1493">
                  <c:v>24.9</c:v>
                </c:pt>
                <c:pt idx="1494">
                  <c:v>24.916666666666668</c:v>
                </c:pt>
                <c:pt idx="1495">
                  <c:v>24.933333333333334</c:v>
                </c:pt>
                <c:pt idx="1496">
                  <c:v>24.95</c:v>
                </c:pt>
                <c:pt idx="1497">
                  <c:v>24.966666666666665</c:v>
                </c:pt>
                <c:pt idx="1498">
                  <c:v>24.983333333333334</c:v>
                </c:pt>
                <c:pt idx="1499">
                  <c:v>25</c:v>
                </c:pt>
                <c:pt idx="1500">
                  <c:v>25.016666666666666</c:v>
                </c:pt>
                <c:pt idx="1501">
                  <c:v>25.033333333333335</c:v>
                </c:pt>
                <c:pt idx="1502">
                  <c:v>25.05</c:v>
                </c:pt>
                <c:pt idx="1503">
                  <c:v>25.066666666666666</c:v>
                </c:pt>
                <c:pt idx="1504">
                  <c:v>25.083333333333332</c:v>
                </c:pt>
                <c:pt idx="1505">
                  <c:v>25.1</c:v>
                </c:pt>
                <c:pt idx="1506">
                  <c:v>25.116666666666667</c:v>
                </c:pt>
                <c:pt idx="1507">
                  <c:v>25.133333333333333</c:v>
                </c:pt>
                <c:pt idx="1508">
                  <c:v>25.15</c:v>
                </c:pt>
                <c:pt idx="1509">
                  <c:v>25.166666666666668</c:v>
                </c:pt>
                <c:pt idx="1510">
                  <c:v>25.183333333333334</c:v>
                </c:pt>
                <c:pt idx="1511">
                  <c:v>25.2</c:v>
                </c:pt>
                <c:pt idx="1512">
                  <c:v>25.216666666666665</c:v>
                </c:pt>
                <c:pt idx="1513">
                  <c:v>25.233333333333334</c:v>
                </c:pt>
                <c:pt idx="1514">
                  <c:v>25.25</c:v>
                </c:pt>
                <c:pt idx="1515">
                  <c:v>25.266666666666666</c:v>
                </c:pt>
                <c:pt idx="1516">
                  <c:v>25.283333333333335</c:v>
                </c:pt>
                <c:pt idx="1517">
                  <c:v>25.3</c:v>
                </c:pt>
                <c:pt idx="1518">
                  <c:v>25.316666666666666</c:v>
                </c:pt>
                <c:pt idx="1519">
                  <c:v>25.333333333333332</c:v>
                </c:pt>
                <c:pt idx="1520">
                  <c:v>25.35</c:v>
                </c:pt>
                <c:pt idx="1521">
                  <c:v>25.366666666666667</c:v>
                </c:pt>
                <c:pt idx="1522">
                  <c:v>25.383333333333333</c:v>
                </c:pt>
                <c:pt idx="1523">
                  <c:v>25.4</c:v>
                </c:pt>
                <c:pt idx="1524">
                  <c:v>25.416666666666668</c:v>
                </c:pt>
                <c:pt idx="1525">
                  <c:v>25.433333333333334</c:v>
                </c:pt>
                <c:pt idx="1526">
                  <c:v>25.45</c:v>
                </c:pt>
                <c:pt idx="1527">
                  <c:v>25.466666666666665</c:v>
                </c:pt>
                <c:pt idx="1528">
                  <c:v>25.483333333333334</c:v>
                </c:pt>
                <c:pt idx="1529">
                  <c:v>25.5</c:v>
                </c:pt>
                <c:pt idx="1530">
                  <c:v>25.516666666666666</c:v>
                </c:pt>
                <c:pt idx="1531">
                  <c:v>25.533333333333335</c:v>
                </c:pt>
                <c:pt idx="1532">
                  <c:v>25.55</c:v>
                </c:pt>
                <c:pt idx="1533">
                  <c:v>25.566666666666666</c:v>
                </c:pt>
                <c:pt idx="1534">
                  <c:v>25.583333333333332</c:v>
                </c:pt>
                <c:pt idx="1535">
                  <c:v>25.6</c:v>
                </c:pt>
                <c:pt idx="1536">
                  <c:v>25.616666666666667</c:v>
                </c:pt>
                <c:pt idx="1537">
                  <c:v>25.633333333333333</c:v>
                </c:pt>
                <c:pt idx="1538">
                  <c:v>25.65</c:v>
                </c:pt>
                <c:pt idx="1539">
                  <c:v>25.666666666666668</c:v>
                </c:pt>
                <c:pt idx="1540">
                  <c:v>25.683333333333334</c:v>
                </c:pt>
                <c:pt idx="1541">
                  <c:v>25.7</c:v>
                </c:pt>
                <c:pt idx="1542">
                  <c:v>25.716666666666665</c:v>
                </c:pt>
                <c:pt idx="1543">
                  <c:v>25.733333333333334</c:v>
                </c:pt>
                <c:pt idx="1544">
                  <c:v>25.75</c:v>
                </c:pt>
                <c:pt idx="1545">
                  <c:v>25.766666666666666</c:v>
                </c:pt>
                <c:pt idx="1546">
                  <c:v>25.783333333333335</c:v>
                </c:pt>
                <c:pt idx="1547">
                  <c:v>25.8</c:v>
                </c:pt>
                <c:pt idx="1548">
                  <c:v>25.816666666666666</c:v>
                </c:pt>
                <c:pt idx="1549">
                  <c:v>25.833333333333332</c:v>
                </c:pt>
                <c:pt idx="1550">
                  <c:v>25.85</c:v>
                </c:pt>
                <c:pt idx="1551">
                  <c:v>25.866666666666667</c:v>
                </c:pt>
                <c:pt idx="1552">
                  <c:v>25.883333333333333</c:v>
                </c:pt>
                <c:pt idx="1553">
                  <c:v>25.9</c:v>
                </c:pt>
                <c:pt idx="1554">
                  <c:v>25.916666666666668</c:v>
                </c:pt>
                <c:pt idx="1555">
                  <c:v>25.933333333333334</c:v>
                </c:pt>
                <c:pt idx="1556">
                  <c:v>25.95</c:v>
                </c:pt>
                <c:pt idx="1557">
                  <c:v>25.966666666666665</c:v>
                </c:pt>
                <c:pt idx="1558">
                  <c:v>25.983333333333334</c:v>
                </c:pt>
                <c:pt idx="1559">
                  <c:v>26</c:v>
                </c:pt>
                <c:pt idx="1560">
                  <c:v>26.016666666666666</c:v>
                </c:pt>
                <c:pt idx="1561">
                  <c:v>26.033333333333335</c:v>
                </c:pt>
                <c:pt idx="1562">
                  <c:v>26.05</c:v>
                </c:pt>
                <c:pt idx="1563">
                  <c:v>26.066666666666666</c:v>
                </c:pt>
                <c:pt idx="1564">
                  <c:v>26.083333333333332</c:v>
                </c:pt>
                <c:pt idx="1565">
                  <c:v>26.1</c:v>
                </c:pt>
                <c:pt idx="1566">
                  <c:v>26.116666666666667</c:v>
                </c:pt>
                <c:pt idx="1567">
                  <c:v>26.133333333333333</c:v>
                </c:pt>
                <c:pt idx="1568">
                  <c:v>26.15</c:v>
                </c:pt>
                <c:pt idx="1569">
                  <c:v>26.166666666666668</c:v>
                </c:pt>
                <c:pt idx="1570">
                  <c:v>26.183333333333334</c:v>
                </c:pt>
                <c:pt idx="1571">
                  <c:v>26.2</c:v>
                </c:pt>
                <c:pt idx="1572">
                  <c:v>26.216666666666665</c:v>
                </c:pt>
                <c:pt idx="1573">
                  <c:v>26.233333333333334</c:v>
                </c:pt>
                <c:pt idx="1574">
                  <c:v>26.25</c:v>
                </c:pt>
                <c:pt idx="1575">
                  <c:v>26.266666666666666</c:v>
                </c:pt>
                <c:pt idx="1576">
                  <c:v>26.283333333333335</c:v>
                </c:pt>
                <c:pt idx="1577">
                  <c:v>26.3</c:v>
                </c:pt>
                <c:pt idx="1578">
                  <c:v>26.316666666666666</c:v>
                </c:pt>
                <c:pt idx="1579">
                  <c:v>26.333333333333332</c:v>
                </c:pt>
                <c:pt idx="1580">
                  <c:v>26.35</c:v>
                </c:pt>
                <c:pt idx="1581">
                  <c:v>26.366666666666667</c:v>
                </c:pt>
                <c:pt idx="1582">
                  <c:v>26.383333333333333</c:v>
                </c:pt>
                <c:pt idx="1583">
                  <c:v>26.4</c:v>
                </c:pt>
                <c:pt idx="1584">
                  <c:v>26.416666666666668</c:v>
                </c:pt>
                <c:pt idx="1585">
                  <c:v>26.433333333333334</c:v>
                </c:pt>
                <c:pt idx="1586">
                  <c:v>26.45</c:v>
                </c:pt>
                <c:pt idx="1587">
                  <c:v>26.466666666666665</c:v>
                </c:pt>
                <c:pt idx="1588">
                  <c:v>26.483333333333334</c:v>
                </c:pt>
                <c:pt idx="1589">
                  <c:v>26.5</c:v>
                </c:pt>
                <c:pt idx="1590">
                  <c:v>26.516666666666666</c:v>
                </c:pt>
                <c:pt idx="1591">
                  <c:v>26.533333333333335</c:v>
                </c:pt>
                <c:pt idx="1592">
                  <c:v>26.55</c:v>
                </c:pt>
                <c:pt idx="1593">
                  <c:v>26.566666666666666</c:v>
                </c:pt>
                <c:pt idx="1594">
                  <c:v>26.583333333333332</c:v>
                </c:pt>
                <c:pt idx="1595">
                  <c:v>26.6</c:v>
                </c:pt>
                <c:pt idx="1596">
                  <c:v>26.616666666666667</c:v>
                </c:pt>
                <c:pt idx="1597">
                  <c:v>26.633333333333333</c:v>
                </c:pt>
                <c:pt idx="1598">
                  <c:v>26.65</c:v>
                </c:pt>
                <c:pt idx="1599">
                  <c:v>26.666666666666668</c:v>
                </c:pt>
                <c:pt idx="1600">
                  <c:v>26.683333333333334</c:v>
                </c:pt>
                <c:pt idx="1601">
                  <c:v>26.7</c:v>
                </c:pt>
                <c:pt idx="1602">
                  <c:v>26.716666666666665</c:v>
                </c:pt>
                <c:pt idx="1603">
                  <c:v>26.733333333333334</c:v>
                </c:pt>
                <c:pt idx="1604">
                  <c:v>26.75</c:v>
                </c:pt>
                <c:pt idx="1605">
                  <c:v>26.766666666666666</c:v>
                </c:pt>
                <c:pt idx="1606">
                  <c:v>26.783333333333335</c:v>
                </c:pt>
                <c:pt idx="1607">
                  <c:v>26.8</c:v>
                </c:pt>
                <c:pt idx="1608">
                  <c:v>26.816666666666666</c:v>
                </c:pt>
                <c:pt idx="1609">
                  <c:v>26.833333333333332</c:v>
                </c:pt>
                <c:pt idx="1610">
                  <c:v>26.85</c:v>
                </c:pt>
                <c:pt idx="1611">
                  <c:v>26.866666666666667</c:v>
                </c:pt>
                <c:pt idx="1612">
                  <c:v>26.883333333333333</c:v>
                </c:pt>
                <c:pt idx="1613">
                  <c:v>26.9</c:v>
                </c:pt>
                <c:pt idx="1614">
                  <c:v>26.916666666666668</c:v>
                </c:pt>
                <c:pt idx="1615">
                  <c:v>26.933333333333334</c:v>
                </c:pt>
                <c:pt idx="1616">
                  <c:v>26.95</c:v>
                </c:pt>
                <c:pt idx="1617">
                  <c:v>26.966666666666665</c:v>
                </c:pt>
                <c:pt idx="1618">
                  <c:v>26.983333333333334</c:v>
                </c:pt>
                <c:pt idx="1619">
                  <c:v>27</c:v>
                </c:pt>
                <c:pt idx="1620">
                  <c:v>27.016666666666666</c:v>
                </c:pt>
                <c:pt idx="1621">
                  <c:v>27.033333333333335</c:v>
                </c:pt>
                <c:pt idx="1622">
                  <c:v>27.05</c:v>
                </c:pt>
                <c:pt idx="1623">
                  <c:v>27.066666666666666</c:v>
                </c:pt>
                <c:pt idx="1624">
                  <c:v>27.083333333333332</c:v>
                </c:pt>
                <c:pt idx="1625">
                  <c:v>27.1</c:v>
                </c:pt>
                <c:pt idx="1626">
                  <c:v>27.116666666666667</c:v>
                </c:pt>
                <c:pt idx="1627">
                  <c:v>27.133333333333333</c:v>
                </c:pt>
                <c:pt idx="1628">
                  <c:v>27.15</c:v>
                </c:pt>
                <c:pt idx="1629">
                  <c:v>27.166666666666668</c:v>
                </c:pt>
                <c:pt idx="1630">
                  <c:v>27.183333333333334</c:v>
                </c:pt>
                <c:pt idx="1631">
                  <c:v>27.2</c:v>
                </c:pt>
                <c:pt idx="1632">
                  <c:v>27.216666666666665</c:v>
                </c:pt>
                <c:pt idx="1633">
                  <c:v>27.233333333333334</c:v>
                </c:pt>
                <c:pt idx="1634">
                  <c:v>27.25</c:v>
                </c:pt>
                <c:pt idx="1635">
                  <c:v>27.266666666666666</c:v>
                </c:pt>
                <c:pt idx="1636">
                  <c:v>27.283333333333335</c:v>
                </c:pt>
                <c:pt idx="1637">
                  <c:v>27.3</c:v>
                </c:pt>
                <c:pt idx="1638">
                  <c:v>27.316666666666666</c:v>
                </c:pt>
                <c:pt idx="1639">
                  <c:v>27.333333333333332</c:v>
                </c:pt>
                <c:pt idx="1640">
                  <c:v>27.35</c:v>
                </c:pt>
                <c:pt idx="1641">
                  <c:v>27.366666666666667</c:v>
                </c:pt>
                <c:pt idx="1642">
                  <c:v>27.383333333333333</c:v>
                </c:pt>
                <c:pt idx="1643">
                  <c:v>27.4</c:v>
                </c:pt>
                <c:pt idx="1644">
                  <c:v>27.416666666666668</c:v>
                </c:pt>
                <c:pt idx="1645">
                  <c:v>27.433333333333334</c:v>
                </c:pt>
                <c:pt idx="1646">
                  <c:v>27.45</c:v>
                </c:pt>
                <c:pt idx="1647">
                  <c:v>27.466666666666665</c:v>
                </c:pt>
                <c:pt idx="1648">
                  <c:v>27.483333333333334</c:v>
                </c:pt>
                <c:pt idx="1649">
                  <c:v>27.5</c:v>
                </c:pt>
                <c:pt idx="1650">
                  <c:v>27.516666666666666</c:v>
                </c:pt>
                <c:pt idx="1651">
                  <c:v>27.533333333333335</c:v>
                </c:pt>
                <c:pt idx="1652">
                  <c:v>27.55</c:v>
                </c:pt>
                <c:pt idx="1653">
                  <c:v>27.566666666666666</c:v>
                </c:pt>
                <c:pt idx="1654">
                  <c:v>27.583333333333332</c:v>
                </c:pt>
                <c:pt idx="1655">
                  <c:v>27.6</c:v>
                </c:pt>
                <c:pt idx="1656">
                  <c:v>27.616666666666667</c:v>
                </c:pt>
                <c:pt idx="1657">
                  <c:v>27.633333333333333</c:v>
                </c:pt>
                <c:pt idx="1658">
                  <c:v>27.65</c:v>
                </c:pt>
                <c:pt idx="1659">
                  <c:v>27.666666666666668</c:v>
                </c:pt>
                <c:pt idx="1660">
                  <c:v>27.683333333333334</c:v>
                </c:pt>
                <c:pt idx="1661">
                  <c:v>27.7</c:v>
                </c:pt>
                <c:pt idx="1662">
                  <c:v>27.716666666666665</c:v>
                </c:pt>
                <c:pt idx="1663">
                  <c:v>27.733333333333334</c:v>
                </c:pt>
                <c:pt idx="1664">
                  <c:v>27.75</c:v>
                </c:pt>
                <c:pt idx="1665">
                  <c:v>27.766666666666666</c:v>
                </c:pt>
                <c:pt idx="1666">
                  <c:v>27.783333333333335</c:v>
                </c:pt>
                <c:pt idx="1667">
                  <c:v>27.8</c:v>
                </c:pt>
                <c:pt idx="1668">
                  <c:v>27.816666666666666</c:v>
                </c:pt>
                <c:pt idx="1669">
                  <c:v>27.833333333333332</c:v>
                </c:pt>
                <c:pt idx="1670">
                  <c:v>27.85</c:v>
                </c:pt>
                <c:pt idx="1671">
                  <c:v>27.866666666666667</c:v>
                </c:pt>
                <c:pt idx="1672">
                  <c:v>27.883333333333333</c:v>
                </c:pt>
                <c:pt idx="1673">
                  <c:v>27.9</c:v>
                </c:pt>
                <c:pt idx="1674">
                  <c:v>27.916666666666668</c:v>
                </c:pt>
                <c:pt idx="1675">
                  <c:v>27.933333333333334</c:v>
                </c:pt>
                <c:pt idx="1676">
                  <c:v>27.95</c:v>
                </c:pt>
                <c:pt idx="1677">
                  <c:v>27.966666666666665</c:v>
                </c:pt>
                <c:pt idx="1678">
                  <c:v>27.983333333333334</c:v>
                </c:pt>
                <c:pt idx="1679">
                  <c:v>28</c:v>
                </c:pt>
                <c:pt idx="1680">
                  <c:v>28.016666666666666</c:v>
                </c:pt>
                <c:pt idx="1681">
                  <c:v>28.033333333333335</c:v>
                </c:pt>
                <c:pt idx="1682">
                  <c:v>28.05</c:v>
                </c:pt>
                <c:pt idx="1683">
                  <c:v>28.066666666666666</c:v>
                </c:pt>
                <c:pt idx="1684">
                  <c:v>28.083333333333332</c:v>
                </c:pt>
                <c:pt idx="1685">
                  <c:v>28.1</c:v>
                </c:pt>
                <c:pt idx="1686">
                  <c:v>28.116666666666667</c:v>
                </c:pt>
                <c:pt idx="1687">
                  <c:v>28.133333333333333</c:v>
                </c:pt>
                <c:pt idx="1688">
                  <c:v>28.15</c:v>
                </c:pt>
                <c:pt idx="1689">
                  <c:v>28.166666666666668</c:v>
                </c:pt>
                <c:pt idx="1690">
                  <c:v>28.183333333333334</c:v>
                </c:pt>
                <c:pt idx="1691">
                  <c:v>28.2</c:v>
                </c:pt>
                <c:pt idx="1692">
                  <c:v>28.216666666666665</c:v>
                </c:pt>
                <c:pt idx="1693">
                  <c:v>28.233333333333334</c:v>
                </c:pt>
                <c:pt idx="1694">
                  <c:v>28.25</c:v>
                </c:pt>
                <c:pt idx="1695">
                  <c:v>28.266666666666666</c:v>
                </c:pt>
                <c:pt idx="1696">
                  <c:v>28.283333333333335</c:v>
                </c:pt>
                <c:pt idx="1697">
                  <c:v>28.3</c:v>
                </c:pt>
                <c:pt idx="1698">
                  <c:v>28.316666666666666</c:v>
                </c:pt>
                <c:pt idx="1699">
                  <c:v>28.333333333333332</c:v>
                </c:pt>
                <c:pt idx="1700">
                  <c:v>28.35</c:v>
                </c:pt>
                <c:pt idx="1701">
                  <c:v>28.366666666666667</c:v>
                </c:pt>
                <c:pt idx="1702">
                  <c:v>28.383333333333333</c:v>
                </c:pt>
                <c:pt idx="1703">
                  <c:v>28.4</c:v>
                </c:pt>
                <c:pt idx="1704">
                  <c:v>28.416666666666668</c:v>
                </c:pt>
                <c:pt idx="1705">
                  <c:v>28.433333333333334</c:v>
                </c:pt>
                <c:pt idx="1706">
                  <c:v>28.45</c:v>
                </c:pt>
                <c:pt idx="1707">
                  <c:v>28.466666666666665</c:v>
                </c:pt>
                <c:pt idx="1708">
                  <c:v>28.483333333333334</c:v>
                </c:pt>
                <c:pt idx="1709">
                  <c:v>28.5</c:v>
                </c:pt>
                <c:pt idx="1710">
                  <c:v>28.516666666666666</c:v>
                </c:pt>
                <c:pt idx="1711">
                  <c:v>28.533333333333335</c:v>
                </c:pt>
                <c:pt idx="1712">
                  <c:v>28.55</c:v>
                </c:pt>
                <c:pt idx="1713">
                  <c:v>28.566666666666666</c:v>
                </c:pt>
                <c:pt idx="1714">
                  <c:v>28.583333333333332</c:v>
                </c:pt>
                <c:pt idx="1715">
                  <c:v>28.6</c:v>
                </c:pt>
                <c:pt idx="1716">
                  <c:v>28.616666666666667</c:v>
                </c:pt>
                <c:pt idx="1717">
                  <c:v>28.633333333333333</c:v>
                </c:pt>
                <c:pt idx="1718">
                  <c:v>28.65</c:v>
                </c:pt>
                <c:pt idx="1719">
                  <c:v>28.666666666666668</c:v>
                </c:pt>
                <c:pt idx="1720">
                  <c:v>28.683333333333334</c:v>
                </c:pt>
                <c:pt idx="1721">
                  <c:v>28.7</c:v>
                </c:pt>
                <c:pt idx="1722">
                  <c:v>28.716666666666665</c:v>
                </c:pt>
                <c:pt idx="1723">
                  <c:v>28.733333333333334</c:v>
                </c:pt>
                <c:pt idx="1724">
                  <c:v>28.75</c:v>
                </c:pt>
                <c:pt idx="1725">
                  <c:v>28.766666666666666</c:v>
                </c:pt>
                <c:pt idx="1726">
                  <c:v>28.783333333333335</c:v>
                </c:pt>
                <c:pt idx="1727">
                  <c:v>28.8</c:v>
                </c:pt>
                <c:pt idx="1728">
                  <c:v>28.816666666666666</c:v>
                </c:pt>
                <c:pt idx="1729">
                  <c:v>28.833333333333332</c:v>
                </c:pt>
                <c:pt idx="1730">
                  <c:v>28.85</c:v>
                </c:pt>
                <c:pt idx="1731">
                  <c:v>28.866666666666667</c:v>
                </c:pt>
                <c:pt idx="1732">
                  <c:v>28.883333333333333</c:v>
                </c:pt>
                <c:pt idx="1733">
                  <c:v>28.9</c:v>
                </c:pt>
                <c:pt idx="1734">
                  <c:v>28.916666666666668</c:v>
                </c:pt>
                <c:pt idx="1735">
                  <c:v>28.933333333333334</c:v>
                </c:pt>
                <c:pt idx="1736">
                  <c:v>28.95</c:v>
                </c:pt>
                <c:pt idx="1737">
                  <c:v>28.966666666666665</c:v>
                </c:pt>
                <c:pt idx="1738">
                  <c:v>28.983333333333334</c:v>
                </c:pt>
                <c:pt idx="1739">
                  <c:v>29</c:v>
                </c:pt>
                <c:pt idx="1740">
                  <c:v>29.016666666666666</c:v>
                </c:pt>
                <c:pt idx="1741">
                  <c:v>29.033333333333335</c:v>
                </c:pt>
                <c:pt idx="1742">
                  <c:v>29.05</c:v>
                </c:pt>
                <c:pt idx="1743">
                  <c:v>29.066666666666666</c:v>
                </c:pt>
                <c:pt idx="1744">
                  <c:v>29.083333333333332</c:v>
                </c:pt>
                <c:pt idx="1745">
                  <c:v>29.1</c:v>
                </c:pt>
                <c:pt idx="1746">
                  <c:v>29.116666666666667</c:v>
                </c:pt>
                <c:pt idx="1747">
                  <c:v>29.133333333333333</c:v>
                </c:pt>
                <c:pt idx="1748">
                  <c:v>29.15</c:v>
                </c:pt>
                <c:pt idx="1749">
                  <c:v>29.166666666666668</c:v>
                </c:pt>
                <c:pt idx="1750">
                  <c:v>29.183333333333334</c:v>
                </c:pt>
                <c:pt idx="1751">
                  <c:v>29.2</c:v>
                </c:pt>
                <c:pt idx="1752">
                  <c:v>29.216666666666665</c:v>
                </c:pt>
                <c:pt idx="1753">
                  <c:v>29.233333333333334</c:v>
                </c:pt>
                <c:pt idx="1754">
                  <c:v>29.25</c:v>
                </c:pt>
                <c:pt idx="1755">
                  <c:v>29.266666666666666</c:v>
                </c:pt>
                <c:pt idx="1756">
                  <c:v>29.283333333333335</c:v>
                </c:pt>
                <c:pt idx="1757">
                  <c:v>29.3</c:v>
                </c:pt>
                <c:pt idx="1758">
                  <c:v>29.316666666666666</c:v>
                </c:pt>
                <c:pt idx="1759">
                  <c:v>29.333333333333332</c:v>
                </c:pt>
                <c:pt idx="1760">
                  <c:v>29.35</c:v>
                </c:pt>
                <c:pt idx="1761">
                  <c:v>29.366666666666667</c:v>
                </c:pt>
                <c:pt idx="1762">
                  <c:v>29.383333333333333</c:v>
                </c:pt>
                <c:pt idx="1763">
                  <c:v>29.4</c:v>
                </c:pt>
                <c:pt idx="1764">
                  <c:v>29.416666666666668</c:v>
                </c:pt>
                <c:pt idx="1765">
                  <c:v>29.433333333333334</c:v>
                </c:pt>
                <c:pt idx="1766">
                  <c:v>29.45</c:v>
                </c:pt>
                <c:pt idx="1767">
                  <c:v>29.466666666666665</c:v>
                </c:pt>
                <c:pt idx="1768">
                  <c:v>29.483333333333334</c:v>
                </c:pt>
                <c:pt idx="1769">
                  <c:v>29.5</c:v>
                </c:pt>
                <c:pt idx="1770">
                  <c:v>29.516666666666666</c:v>
                </c:pt>
                <c:pt idx="1771">
                  <c:v>29.533333333333335</c:v>
                </c:pt>
                <c:pt idx="1772">
                  <c:v>29.55</c:v>
                </c:pt>
                <c:pt idx="1773">
                  <c:v>29.566666666666666</c:v>
                </c:pt>
                <c:pt idx="1774">
                  <c:v>29.583333333333332</c:v>
                </c:pt>
                <c:pt idx="1775">
                  <c:v>29.6</c:v>
                </c:pt>
                <c:pt idx="1776">
                  <c:v>29.616666666666667</c:v>
                </c:pt>
                <c:pt idx="1777">
                  <c:v>29.633333333333333</c:v>
                </c:pt>
                <c:pt idx="1778">
                  <c:v>29.65</c:v>
                </c:pt>
                <c:pt idx="1779">
                  <c:v>29.666666666666668</c:v>
                </c:pt>
                <c:pt idx="1780">
                  <c:v>29.683333333333334</c:v>
                </c:pt>
                <c:pt idx="1781">
                  <c:v>29.7</c:v>
                </c:pt>
                <c:pt idx="1782">
                  <c:v>29.716666666666665</c:v>
                </c:pt>
                <c:pt idx="1783">
                  <c:v>29.733333333333334</c:v>
                </c:pt>
                <c:pt idx="1784">
                  <c:v>29.75</c:v>
                </c:pt>
                <c:pt idx="1785">
                  <c:v>29.766666666666666</c:v>
                </c:pt>
                <c:pt idx="1786">
                  <c:v>29.783333333333335</c:v>
                </c:pt>
                <c:pt idx="1787">
                  <c:v>29.8</c:v>
                </c:pt>
                <c:pt idx="1788">
                  <c:v>29.816666666666666</c:v>
                </c:pt>
                <c:pt idx="1789">
                  <c:v>29.833333333333332</c:v>
                </c:pt>
                <c:pt idx="1790">
                  <c:v>29.85</c:v>
                </c:pt>
                <c:pt idx="1791">
                  <c:v>29.866666666666667</c:v>
                </c:pt>
                <c:pt idx="1792">
                  <c:v>29.883333333333333</c:v>
                </c:pt>
                <c:pt idx="1793">
                  <c:v>29.9</c:v>
                </c:pt>
                <c:pt idx="1794">
                  <c:v>29.916666666666668</c:v>
                </c:pt>
                <c:pt idx="1795">
                  <c:v>29.933333333333334</c:v>
                </c:pt>
                <c:pt idx="1796">
                  <c:v>29.95</c:v>
                </c:pt>
                <c:pt idx="1797">
                  <c:v>29.966666666666665</c:v>
                </c:pt>
                <c:pt idx="1798">
                  <c:v>29.983333333333334</c:v>
                </c:pt>
                <c:pt idx="1799">
                  <c:v>30</c:v>
                </c:pt>
                <c:pt idx="1800">
                  <c:v>30.016666666666666</c:v>
                </c:pt>
                <c:pt idx="1801">
                  <c:v>30.033333333333335</c:v>
                </c:pt>
                <c:pt idx="1802">
                  <c:v>30.05</c:v>
                </c:pt>
                <c:pt idx="1803">
                  <c:v>30.066666666666666</c:v>
                </c:pt>
                <c:pt idx="1804">
                  <c:v>30.083333333333332</c:v>
                </c:pt>
                <c:pt idx="1805">
                  <c:v>30.1</c:v>
                </c:pt>
                <c:pt idx="1806">
                  <c:v>30.116666666666667</c:v>
                </c:pt>
                <c:pt idx="1807">
                  <c:v>30.133333333333333</c:v>
                </c:pt>
                <c:pt idx="1808">
                  <c:v>30.15</c:v>
                </c:pt>
                <c:pt idx="1809">
                  <c:v>30.166666666666668</c:v>
                </c:pt>
                <c:pt idx="1810">
                  <c:v>30.183333333333334</c:v>
                </c:pt>
                <c:pt idx="1811">
                  <c:v>30.2</c:v>
                </c:pt>
                <c:pt idx="1812">
                  <c:v>30.216666666666665</c:v>
                </c:pt>
                <c:pt idx="1813">
                  <c:v>30.233333333333334</c:v>
                </c:pt>
                <c:pt idx="1814">
                  <c:v>30.25</c:v>
                </c:pt>
                <c:pt idx="1815">
                  <c:v>30.266666666666666</c:v>
                </c:pt>
                <c:pt idx="1816">
                  <c:v>30.283333333333335</c:v>
                </c:pt>
                <c:pt idx="1817">
                  <c:v>30.3</c:v>
                </c:pt>
                <c:pt idx="1818">
                  <c:v>30.316666666666666</c:v>
                </c:pt>
                <c:pt idx="1819">
                  <c:v>30.333333333333332</c:v>
                </c:pt>
                <c:pt idx="1820">
                  <c:v>30.35</c:v>
                </c:pt>
                <c:pt idx="1821">
                  <c:v>30.366666666666667</c:v>
                </c:pt>
                <c:pt idx="1822">
                  <c:v>30.383333333333333</c:v>
                </c:pt>
                <c:pt idx="1823">
                  <c:v>30.4</c:v>
                </c:pt>
                <c:pt idx="1824">
                  <c:v>30.416666666666668</c:v>
                </c:pt>
                <c:pt idx="1825">
                  <c:v>30.433333333333334</c:v>
                </c:pt>
                <c:pt idx="1826">
                  <c:v>30.45</c:v>
                </c:pt>
                <c:pt idx="1827">
                  <c:v>30.466666666666665</c:v>
                </c:pt>
                <c:pt idx="1828">
                  <c:v>30.483333333333334</c:v>
                </c:pt>
                <c:pt idx="1829">
                  <c:v>30.5</c:v>
                </c:pt>
                <c:pt idx="1830">
                  <c:v>30.516666666666666</c:v>
                </c:pt>
                <c:pt idx="1831">
                  <c:v>30.533333333333335</c:v>
                </c:pt>
                <c:pt idx="1832">
                  <c:v>30.55</c:v>
                </c:pt>
                <c:pt idx="1833">
                  <c:v>30.566666666666666</c:v>
                </c:pt>
                <c:pt idx="1834">
                  <c:v>30.583333333333332</c:v>
                </c:pt>
                <c:pt idx="1835">
                  <c:v>30.6</c:v>
                </c:pt>
                <c:pt idx="1836">
                  <c:v>30.616666666666667</c:v>
                </c:pt>
                <c:pt idx="1837">
                  <c:v>30.633333333333333</c:v>
                </c:pt>
                <c:pt idx="1838">
                  <c:v>30.65</c:v>
                </c:pt>
                <c:pt idx="1839">
                  <c:v>30.666666666666668</c:v>
                </c:pt>
                <c:pt idx="1840">
                  <c:v>30.683333333333334</c:v>
                </c:pt>
                <c:pt idx="1841">
                  <c:v>30.7</c:v>
                </c:pt>
                <c:pt idx="1842">
                  <c:v>30.716666666666665</c:v>
                </c:pt>
                <c:pt idx="1843">
                  <c:v>30.733333333333334</c:v>
                </c:pt>
                <c:pt idx="1844">
                  <c:v>30.75</c:v>
                </c:pt>
                <c:pt idx="1845">
                  <c:v>30.766666666666666</c:v>
                </c:pt>
                <c:pt idx="1846">
                  <c:v>30.783333333333335</c:v>
                </c:pt>
                <c:pt idx="1847">
                  <c:v>30.8</c:v>
                </c:pt>
                <c:pt idx="1848">
                  <c:v>30.816666666666666</c:v>
                </c:pt>
                <c:pt idx="1849">
                  <c:v>30.833333333333332</c:v>
                </c:pt>
                <c:pt idx="1850">
                  <c:v>30.85</c:v>
                </c:pt>
                <c:pt idx="1851">
                  <c:v>30.866666666666667</c:v>
                </c:pt>
                <c:pt idx="1852">
                  <c:v>30.883333333333333</c:v>
                </c:pt>
                <c:pt idx="1853">
                  <c:v>30.9</c:v>
                </c:pt>
                <c:pt idx="1854">
                  <c:v>30.916666666666668</c:v>
                </c:pt>
                <c:pt idx="1855">
                  <c:v>30.933333333333334</c:v>
                </c:pt>
                <c:pt idx="1856">
                  <c:v>30.95</c:v>
                </c:pt>
                <c:pt idx="1857">
                  <c:v>30.966666666666665</c:v>
                </c:pt>
                <c:pt idx="1858">
                  <c:v>30.983333333333334</c:v>
                </c:pt>
                <c:pt idx="1859">
                  <c:v>31</c:v>
                </c:pt>
                <c:pt idx="1860">
                  <c:v>31.016666666666666</c:v>
                </c:pt>
                <c:pt idx="1861">
                  <c:v>31.033333333333335</c:v>
                </c:pt>
                <c:pt idx="1862">
                  <c:v>31.05</c:v>
                </c:pt>
                <c:pt idx="1863">
                  <c:v>31.066666666666666</c:v>
                </c:pt>
                <c:pt idx="1864">
                  <c:v>31.083333333333332</c:v>
                </c:pt>
                <c:pt idx="1865">
                  <c:v>31.1</c:v>
                </c:pt>
                <c:pt idx="1866">
                  <c:v>31.116666666666667</c:v>
                </c:pt>
                <c:pt idx="1867">
                  <c:v>31.133333333333333</c:v>
                </c:pt>
                <c:pt idx="1868">
                  <c:v>31.15</c:v>
                </c:pt>
                <c:pt idx="1869">
                  <c:v>31.166666666666668</c:v>
                </c:pt>
                <c:pt idx="1870">
                  <c:v>31.183333333333334</c:v>
                </c:pt>
                <c:pt idx="1871">
                  <c:v>31.2</c:v>
                </c:pt>
                <c:pt idx="1872">
                  <c:v>31.216666666666665</c:v>
                </c:pt>
                <c:pt idx="1873">
                  <c:v>31.233333333333334</c:v>
                </c:pt>
                <c:pt idx="1874">
                  <c:v>31.25</c:v>
                </c:pt>
                <c:pt idx="1875">
                  <c:v>31.266666666666666</c:v>
                </c:pt>
                <c:pt idx="1876">
                  <c:v>31.283333333333335</c:v>
                </c:pt>
                <c:pt idx="1877">
                  <c:v>31.3</c:v>
                </c:pt>
                <c:pt idx="1878">
                  <c:v>31.316666666666666</c:v>
                </c:pt>
                <c:pt idx="1879">
                  <c:v>31.333333333333332</c:v>
                </c:pt>
                <c:pt idx="1880">
                  <c:v>31.35</c:v>
                </c:pt>
                <c:pt idx="1881">
                  <c:v>31.366666666666667</c:v>
                </c:pt>
                <c:pt idx="1882">
                  <c:v>31.383333333333333</c:v>
                </c:pt>
                <c:pt idx="1883">
                  <c:v>31.4</c:v>
                </c:pt>
                <c:pt idx="1884">
                  <c:v>31.416666666666668</c:v>
                </c:pt>
                <c:pt idx="1885">
                  <c:v>31.433333333333334</c:v>
                </c:pt>
                <c:pt idx="1886">
                  <c:v>31.45</c:v>
                </c:pt>
                <c:pt idx="1887">
                  <c:v>31.466666666666665</c:v>
                </c:pt>
                <c:pt idx="1888">
                  <c:v>31.483333333333334</c:v>
                </c:pt>
                <c:pt idx="1889">
                  <c:v>31.5</c:v>
                </c:pt>
                <c:pt idx="1890">
                  <c:v>31.516666666666666</c:v>
                </c:pt>
                <c:pt idx="1891">
                  <c:v>31.533333333333335</c:v>
                </c:pt>
                <c:pt idx="1892">
                  <c:v>31.55</c:v>
                </c:pt>
                <c:pt idx="1893">
                  <c:v>31.566666666666666</c:v>
                </c:pt>
                <c:pt idx="1894">
                  <c:v>31.583333333333332</c:v>
                </c:pt>
                <c:pt idx="1895">
                  <c:v>31.6</c:v>
                </c:pt>
                <c:pt idx="1896">
                  <c:v>31.616666666666667</c:v>
                </c:pt>
                <c:pt idx="1897">
                  <c:v>31.633333333333333</c:v>
                </c:pt>
                <c:pt idx="1898">
                  <c:v>31.65</c:v>
                </c:pt>
                <c:pt idx="1899">
                  <c:v>31.666666666666668</c:v>
                </c:pt>
                <c:pt idx="1900">
                  <c:v>31.683333333333334</c:v>
                </c:pt>
                <c:pt idx="1901">
                  <c:v>31.7</c:v>
                </c:pt>
                <c:pt idx="1902">
                  <c:v>31.716666666666665</c:v>
                </c:pt>
                <c:pt idx="1903">
                  <c:v>31.733333333333334</c:v>
                </c:pt>
                <c:pt idx="1904">
                  <c:v>31.75</c:v>
                </c:pt>
                <c:pt idx="1905">
                  <c:v>31.766666666666666</c:v>
                </c:pt>
                <c:pt idx="1906">
                  <c:v>31.783333333333335</c:v>
                </c:pt>
                <c:pt idx="1907">
                  <c:v>31.8</c:v>
                </c:pt>
                <c:pt idx="1908">
                  <c:v>31.816666666666666</c:v>
                </c:pt>
                <c:pt idx="1909">
                  <c:v>31.833333333333332</c:v>
                </c:pt>
                <c:pt idx="1910">
                  <c:v>31.85</c:v>
                </c:pt>
                <c:pt idx="1911">
                  <c:v>31.866666666666667</c:v>
                </c:pt>
                <c:pt idx="1912">
                  <c:v>31.883333333333333</c:v>
                </c:pt>
                <c:pt idx="1913">
                  <c:v>31.9</c:v>
                </c:pt>
                <c:pt idx="1914">
                  <c:v>31.916666666666668</c:v>
                </c:pt>
                <c:pt idx="1915">
                  <c:v>31.933333333333334</c:v>
                </c:pt>
                <c:pt idx="1916">
                  <c:v>31.95</c:v>
                </c:pt>
                <c:pt idx="1917">
                  <c:v>31.966666666666665</c:v>
                </c:pt>
                <c:pt idx="1918">
                  <c:v>31.983333333333334</c:v>
                </c:pt>
                <c:pt idx="1919">
                  <c:v>32</c:v>
                </c:pt>
                <c:pt idx="1920">
                  <c:v>32.016666666666666</c:v>
                </c:pt>
                <c:pt idx="1921">
                  <c:v>32.033333333333331</c:v>
                </c:pt>
                <c:pt idx="1922">
                  <c:v>32.049999999999997</c:v>
                </c:pt>
                <c:pt idx="1923">
                  <c:v>32.06666666666667</c:v>
                </c:pt>
                <c:pt idx="1924">
                  <c:v>32.083333333333336</c:v>
                </c:pt>
                <c:pt idx="1925">
                  <c:v>32.1</c:v>
                </c:pt>
                <c:pt idx="1926">
                  <c:v>32.116666666666667</c:v>
                </c:pt>
                <c:pt idx="1927">
                  <c:v>32.133333333333333</c:v>
                </c:pt>
                <c:pt idx="1928">
                  <c:v>32.15</c:v>
                </c:pt>
                <c:pt idx="1929">
                  <c:v>32.166666666666664</c:v>
                </c:pt>
                <c:pt idx="1930">
                  <c:v>32.18333333333333</c:v>
                </c:pt>
                <c:pt idx="1931">
                  <c:v>32.200000000000003</c:v>
                </c:pt>
                <c:pt idx="1932">
                  <c:v>32.216666666666669</c:v>
                </c:pt>
                <c:pt idx="1933">
                  <c:v>32.233333333333334</c:v>
                </c:pt>
                <c:pt idx="1934">
                  <c:v>32.25</c:v>
                </c:pt>
                <c:pt idx="1935">
                  <c:v>32.266666666666666</c:v>
                </c:pt>
                <c:pt idx="1936">
                  <c:v>32.283333333333331</c:v>
                </c:pt>
                <c:pt idx="1937">
                  <c:v>32.299999999999997</c:v>
                </c:pt>
                <c:pt idx="1938">
                  <c:v>32.31666666666667</c:v>
                </c:pt>
                <c:pt idx="1939">
                  <c:v>32.333333333333336</c:v>
                </c:pt>
                <c:pt idx="1940">
                  <c:v>32.35</c:v>
                </c:pt>
                <c:pt idx="1941">
                  <c:v>32.366666666666667</c:v>
                </c:pt>
                <c:pt idx="1942">
                  <c:v>32.383333333333333</c:v>
                </c:pt>
                <c:pt idx="1943">
                  <c:v>32.4</c:v>
                </c:pt>
                <c:pt idx="1944">
                  <c:v>32.416666666666664</c:v>
                </c:pt>
                <c:pt idx="1945">
                  <c:v>32.43333333333333</c:v>
                </c:pt>
                <c:pt idx="1946">
                  <c:v>32.450000000000003</c:v>
                </c:pt>
                <c:pt idx="1947">
                  <c:v>32.466666666666669</c:v>
                </c:pt>
                <c:pt idx="1948">
                  <c:v>32.483333333333334</c:v>
                </c:pt>
                <c:pt idx="1949">
                  <c:v>32.5</c:v>
                </c:pt>
                <c:pt idx="1950">
                  <c:v>32.516666666666666</c:v>
                </c:pt>
                <c:pt idx="1951">
                  <c:v>32.533333333333331</c:v>
                </c:pt>
                <c:pt idx="1952">
                  <c:v>32.549999999999997</c:v>
                </c:pt>
                <c:pt idx="1953">
                  <c:v>32.56666666666667</c:v>
                </c:pt>
                <c:pt idx="1954">
                  <c:v>32.583333333333336</c:v>
                </c:pt>
                <c:pt idx="1955">
                  <c:v>32.6</c:v>
                </c:pt>
                <c:pt idx="1956">
                  <c:v>32.616666666666667</c:v>
                </c:pt>
                <c:pt idx="1957">
                  <c:v>32.633333333333333</c:v>
                </c:pt>
                <c:pt idx="1958">
                  <c:v>32.65</c:v>
                </c:pt>
                <c:pt idx="1959">
                  <c:v>32.666666666666664</c:v>
                </c:pt>
                <c:pt idx="1960">
                  <c:v>32.68333333333333</c:v>
                </c:pt>
                <c:pt idx="1961">
                  <c:v>32.700000000000003</c:v>
                </c:pt>
                <c:pt idx="1962">
                  <c:v>32.716666666666669</c:v>
                </c:pt>
                <c:pt idx="1963">
                  <c:v>32.733333333333334</c:v>
                </c:pt>
                <c:pt idx="1964">
                  <c:v>32.75</c:v>
                </c:pt>
                <c:pt idx="1965">
                  <c:v>32.766666666666666</c:v>
                </c:pt>
                <c:pt idx="1966">
                  <c:v>32.783333333333331</c:v>
                </c:pt>
                <c:pt idx="1967">
                  <c:v>32.799999999999997</c:v>
                </c:pt>
                <c:pt idx="1968">
                  <c:v>32.81666666666667</c:v>
                </c:pt>
                <c:pt idx="1969">
                  <c:v>32.833333333333336</c:v>
                </c:pt>
                <c:pt idx="1970">
                  <c:v>32.85</c:v>
                </c:pt>
                <c:pt idx="1971">
                  <c:v>32.866666666666667</c:v>
                </c:pt>
                <c:pt idx="1972">
                  <c:v>32.883333333333333</c:v>
                </c:pt>
                <c:pt idx="1973">
                  <c:v>32.9</c:v>
                </c:pt>
                <c:pt idx="1974">
                  <c:v>32.916666666666664</c:v>
                </c:pt>
                <c:pt idx="1975">
                  <c:v>32.93333333333333</c:v>
                </c:pt>
                <c:pt idx="1976">
                  <c:v>32.950000000000003</c:v>
                </c:pt>
                <c:pt idx="1977">
                  <c:v>32.966666666666669</c:v>
                </c:pt>
                <c:pt idx="1978">
                  <c:v>32.983333333333334</c:v>
                </c:pt>
                <c:pt idx="1979">
                  <c:v>33</c:v>
                </c:pt>
                <c:pt idx="1980">
                  <c:v>33.016666666666666</c:v>
                </c:pt>
                <c:pt idx="1981">
                  <c:v>33.033333333333331</c:v>
                </c:pt>
                <c:pt idx="1982">
                  <c:v>33.049999999999997</c:v>
                </c:pt>
                <c:pt idx="1983">
                  <c:v>33.06666666666667</c:v>
                </c:pt>
                <c:pt idx="1984">
                  <c:v>33.083333333333336</c:v>
                </c:pt>
                <c:pt idx="1985">
                  <c:v>33.1</c:v>
                </c:pt>
                <c:pt idx="1986">
                  <c:v>33.116666666666667</c:v>
                </c:pt>
                <c:pt idx="1987">
                  <c:v>33.133333333333333</c:v>
                </c:pt>
                <c:pt idx="1988">
                  <c:v>33.15</c:v>
                </c:pt>
                <c:pt idx="1989">
                  <c:v>33.166666666666664</c:v>
                </c:pt>
                <c:pt idx="1990">
                  <c:v>33.18333333333333</c:v>
                </c:pt>
                <c:pt idx="1991">
                  <c:v>33.200000000000003</c:v>
                </c:pt>
                <c:pt idx="1992">
                  <c:v>33.216666666666669</c:v>
                </c:pt>
                <c:pt idx="1993">
                  <c:v>33.233333333333334</c:v>
                </c:pt>
                <c:pt idx="1994">
                  <c:v>33.25</c:v>
                </c:pt>
                <c:pt idx="1995">
                  <c:v>33.266666666666666</c:v>
                </c:pt>
                <c:pt idx="1996">
                  <c:v>33.283333333333331</c:v>
                </c:pt>
                <c:pt idx="1997">
                  <c:v>33.299999999999997</c:v>
                </c:pt>
                <c:pt idx="1998">
                  <c:v>33.31666666666667</c:v>
                </c:pt>
                <c:pt idx="1999">
                  <c:v>33.333333333333336</c:v>
                </c:pt>
                <c:pt idx="2000">
                  <c:v>33.35</c:v>
                </c:pt>
                <c:pt idx="2001">
                  <c:v>33.366666666666667</c:v>
                </c:pt>
                <c:pt idx="2002">
                  <c:v>33.383333333333333</c:v>
                </c:pt>
                <c:pt idx="2003">
                  <c:v>33.4</c:v>
                </c:pt>
                <c:pt idx="2004">
                  <c:v>33.416666666666664</c:v>
                </c:pt>
                <c:pt idx="2005">
                  <c:v>33.43333333333333</c:v>
                </c:pt>
                <c:pt idx="2006">
                  <c:v>33.450000000000003</c:v>
                </c:pt>
                <c:pt idx="2007">
                  <c:v>33.466666666666669</c:v>
                </c:pt>
                <c:pt idx="2008">
                  <c:v>33.483333333333334</c:v>
                </c:pt>
                <c:pt idx="2009">
                  <c:v>33.5</c:v>
                </c:pt>
                <c:pt idx="2010">
                  <c:v>33.516666666666666</c:v>
                </c:pt>
                <c:pt idx="2011">
                  <c:v>33.533333333333331</c:v>
                </c:pt>
                <c:pt idx="2012">
                  <c:v>33.549999999999997</c:v>
                </c:pt>
                <c:pt idx="2013">
                  <c:v>33.56666666666667</c:v>
                </c:pt>
                <c:pt idx="2014">
                  <c:v>33.583333333333336</c:v>
                </c:pt>
                <c:pt idx="2015">
                  <c:v>33.6</c:v>
                </c:pt>
                <c:pt idx="2016">
                  <c:v>33.616666666666667</c:v>
                </c:pt>
                <c:pt idx="2017">
                  <c:v>33.633333333333333</c:v>
                </c:pt>
                <c:pt idx="2018">
                  <c:v>33.65</c:v>
                </c:pt>
                <c:pt idx="2019">
                  <c:v>33.666666666666664</c:v>
                </c:pt>
                <c:pt idx="2020">
                  <c:v>33.68333333333333</c:v>
                </c:pt>
                <c:pt idx="2021">
                  <c:v>33.700000000000003</c:v>
                </c:pt>
                <c:pt idx="2022">
                  <c:v>33.716666666666669</c:v>
                </c:pt>
                <c:pt idx="2023">
                  <c:v>33.733333333333334</c:v>
                </c:pt>
                <c:pt idx="2024">
                  <c:v>33.75</c:v>
                </c:pt>
                <c:pt idx="2025">
                  <c:v>33.766666666666666</c:v>
                </c:pt>
                <c:pt idx="2026">
                  <c:v>33.783333333333331</c:v>
                </c:pt>
                <c:pt idx="2027">
                  <c:v>33.799999999999997</c:v>
                </c:pt>
                <c:pt idx="2028">
                  <c:v>33.81666666666667</c:v>
                </c:pt>
                <c:pt idx="2029">
                  <c:v>33.833333333333336</c:v>
                </c:pt>
                <c:pt idx="2030">
                  <c:v>33.85</c:v>
                </c:pt>
                <c:pt idx="2031">
                  <c:v>33.866666666666667</c:v>
                </c:pt>
                <c:pt idx="2032">
                  <c:v>33.883333333333333</c:v>
                </c:pt>
                <c:pt idx="2033">
                  <c:v>33.9</c:v>
                </c:pt>
                <c:pt idx="2034">
                  <c:v>33.916666666666664</c:v>
                </c:pt>
                <c:pt idx="2035">
                  <c:v>33.93333333333333</c:v>
                </c:pt>
                <c:pt idx="2036">
                  <c:v>33.950000000000003</c:v>
                </c:pt>
                <c:pt idx="2037">
                  <c:v>33.966666666666669</c:v>
                </c:pt>
                <c:pt idx="2038">
                  <c:v>33.983333333333334</c:v>
                </c:pt>
                <c:pt idx="2039">
                  <c:v>34</c:v>
                </c:pt>
                <c:pt idx="2040">
                  <c:v>34.016666666666666</c:v>
                </c:pt>
                <c:pt idx="2041">
                  <c:v>34.033333333333331</c:v>
                </c:pt>
                <c:pt idx="2042">
                  <c:v>34.049999999999997</c:v>
                </c:pt>
                <c:pt idx="2043">
                  <c:v>34.06666666666667</c:v>
                </c:pt>
                <c:pt idx="2044">
                  <c:v>34.083333333333336</c:v>
                </c:pt>
                <c:pt idx="2045">
                  <c:v>34.1</c:v>
                </c:pt>
                <c:pt idx="2046">
                  <c:v>34.116666666666667</c:v>
                </c:pt>
                <c:pt idx="2047">
                  <c:v>34.133333333333333</c:v>
                </c:pt>
                <c:pt idx="2048">
                  <c:v>34.15</c:v>
                </c:pt>
                <c:pt idx="2049">
                  <c:v>34.166666666666664</c:v>
                </c:pt>
                <c:pt idx="2050">
                  <c:v>34.18333333333333</c:v>
                </c:pt>
                <c:pt idx="2051">
                  <c:v>34.200000000000003</c:v>
                </c:pt>
                <c:pt idx="2052">
                  <c:v>34.216666666666669</c:v>
                </c:pt>
                <c:pt idx="2053">
                  <c:v>34.233333333333334</c:v>
                </c:pt>
                <c:pt idx="2054">
                  <c:v>34.25</c:v>
                </c:pt>
                <c:pt idx="2055">
                  <c:v>34.266666666666666</c:v>
                </c:pt>
                <c:pt idx="2056">
                  <c:v>34.283333333333331</c:v>
                </c:pt>
                <c:pt idx="2057">
                  <c:v>34.299999999999997</c:v>
                </c:pt>
                <c:pt idx="2058">
                  <c:v>34.31666666666667</c:v>
                </c:pt>
                <c:pt idx="2059">
                  <c:v>34.333333333333336</c:v>
                </c:pt>
                <c:pt idx="2060">
                  <c:v>34.35</c:v>
                </c:pt>
                <c:pt idx="2061">
                  <c:v>34.366666666666667</c:v>
                </c:pt>
                <c:pt idx="2062">
                  <c:v>34.383333333333333</c:v>
                </c:pt>
                <c:pt idx="2063">
                  <c:v>34.4</c:v>
                </c:pt>
                <c:pt idx="2064">
                  <c:v>34.416666666666664</c:v>
                </c:pt>
                <c:pt idx="2065">
                  <c:v>34.43333333333333</c:v>
                </c:pt>
                <c:pt idx="2066">
                  <c:v>34.450000000000003</c:v>
                </c:pt>
                <c:pt idx="2067">
                  <c:v>34.466666666666669</c:v>
                </c:pt>
                <c:pt idx="2068">
                  <c:v>34.483333333333334</c:v>
                </c:pt>
                <c:pt idx="2069">
                  <c:v>34.5</c:v>
                </c:pt>
                <c:pt idx="2070">
                  <c:v>34.516666666666666</c:v>
                </c:pt>
                <c:pt idx="2071">
                  <c:v>34.533333333333331</c:v>
                </c:pt>
                <c:pt idx="2072">
                  <c:v>34.549999999999997</c:v>
                </c:pt>
                <c:pt idx="2073">
                  <c:v>34.56666666666667</c:v>
                </c:pt>
                <c:pt idx="2074">
                  <c:v>34.583333333333336</c:v>
                </c:pt>
                <c:pt idx="2075">
                  <c:v>34.6</c:v>
                </c:pt>
                <c:pt idx="2076">
                  <c:v>34.616666666666667</c:v>
                </c:pt>
                <c:pt idx="2077">
                  <c:v>34.633333333333333</c:v>
                </c:pt>
                <c:pt idx="2078">
                  <c:v>34.65</c:v>
                </c:pt>
                <c:pt idx="2079">
                  <c:v>34.666666666666664</c:v>
                </c:pt>
                <c:pt idx="2080">
                  <c:v>34.68333333333333</c:v>
                </c:pt>
                <c:pt idx="2081">
                  <c:v>34.700000000000003</c:v>
                </c:pt>
                <c:pt idx="2082">
                  <c:v>34.716666666666669</c:v>
                </c:pt>
                <c:pt idx="2083">
                  <c:v>34.733333333333334</c:v>
                </c:pt>
                <c:pt idx="2084">
                  <c:v>34.75</c:v>
                </c:pt>
                <c:pt idx="2085">
                  <c:v>34.766666666666666</c:v>
                </c:pt>
                <c:pt idx="2086">
                  <c:v>34.783333333333331</c:v>
                </c:pt>
                <c:pt idx="2087">
                  <c:v>34.799999999999997</c:v>
                </c:pt>
                <c:pt idx="2088">
                  <c:v>34.81666666666667</c:v>
                </c:pt>
                <c:pt idx="2089">
                  <c:v>34.833333333333336</c:v>
                </c:pt>
                <c:pt idx="2090">
                  <c:v>34.85</c:v>
                </c:pt>
                <c:pt idx="2091">
                  <c:v>34.866666666666667</c:v>
                </c:pt>
                <c:pt idx="2092">
                  <c:v>34.883333333333333</c:v>
                </c:pt>
                <c:pt idx="2093">
                  <c:v>34.9</c:v>
                </c:pt>
                <c:pt idx="2094">
                  <c:v>34.916666666666664</c:v>
                </c:pt>
                <c:pt idx="2095">
                  <c:v>34.93333333333333</c:v>
                </c:pt>
                <c:pt idx="2096">
                  <c:v>34.950000000000003</c:v>
                </c:pt>
                <c:pt idx="2097">
                  <c:v>34.966666666666669</c:v>
                </c:pt>
                <c:pt idx="2098">
                  <c:v>34.983333333333334</c:v>
                </c:pt>
                <c:pt idx="2099">
                  <c:v>35</c:v>
                </c:pt>
                <c:pt idx="2100">
                  <c:v>35.016666666666666</c:v>
                </c:pt>
                <c:pt idx="2101">
                  <c:v>35.033333333333331</c:v>
                </c:pt>
                <c:pt idx="2102">
                  <c:v>35.049999999999997</c:v>
                </c:pt>
                <c:pt idx="2103">
                  <c:v>35.06666666666667</c:v>
                </c:pt>
                <c:pt idx="2104">
                  <c:v>35.083333333333336</c:v>
                </c:pt>
                <c:pt idx="2105">
                  <c:v>35.1</c:v>
                </c:pt>
                <c:pt idx="2106">
                  <c:v>35.116666666666667</c:v>
                </c:pt>
                <c:pt idx="2107">
                  <c:v>35.133333333333333</c:v>
                </c:pt>
                <c:pt idx="2108">
                  <c:v>35.15</c:v>
                </c:pt>
                <c:pt idx="2109">
                  <c:v>35.166666666666664</c:v>
                </c:pt>
                <c:pt idx="2110">
                  <c:v>35.18333333333333</c:v>
                </c:pt>
                <c:pt idx="2111">
                  <c:v>35.200000000000003</c:v>
                </c:pt>
                <c:pt idx="2112">
                  <c:v>35.216666666666669</c:v>
                </c:pt>
                <c:pt idx="2113">
                  <c:v>35.233333333333334</c:v>
                </c:pt>
                <c:pt idx="2114">
                  <c:v>35.25</c:v>
                </c:pt>
                <c:pt idx="2115">
                  <c:v>35.266666666666666</c:v>
                </c:pt>
                <c:pt idx="2116">
                  <c:v>35.283333333333331</c:v>
                </c:pt>
                <c:pt idx="2117">
                  <c:v>35.299999999999997</c:v>
                </c:pt>
                <c:pt idx="2118">
                  <c:v>35.31666666666667</c:v>
                </c:pt>
                <c:pt idx="2119">
                  <c:v>35.333333333333336</c:v>
                </c:pt>
                <c:pt idx="2120">
                  <c:v>35.35</c:v>
                </c:pt>
                <c:pt idx="2121">
                  <c:v>35.366666666666667</c:v>
                </c:pt>
                <c:pt idx="2122">
                  <c:v>35.383333333333333</c:v>
                </c:pt>
                <c:pt idx="2123">
                  <c:v>35.4</c:v>
                </c:pt>
                <c:pt idx="2124">
                  <c:v>35.416666666666664</c:v>
                </c:pt>
                <c:pt idx="2125">
                  <c:v>35.43333333333333</c:v>
                </c:pt>
                <c:pt idx="2126">
                  <c:v>35.450000000000003</c:v>
                </c:pt>
                <c:pt idx="2127">
                  <c:v>35.466666666666669</c:v>
                </c:pt>
                <c:pt idx="2128">
                  <c:v>35.483333333333334</c:v>
                </c:pt>
                <c:pt idx="2129">
                  <c:v>35.5</c:v>
                </c:pt>
                <c:pt idx="2130">
                  <c:v>35.516666666666666</c:v>
                </c:pt>
                <c:pt idx="2131">
                  <c:v>35.533333333333331</c:v>
                </c:pt>
                <c:pt idx="2132">
                  <c:v>35.549999999999997</c:v>
                </c:pt>
                <c:pt idx="2133">
                  <c:v>35.56666666666667</c:v>
                </c:pt>
                <c:pt idx="2134">
                  <c:v>35.583333333333336</c:v>
                </c:pt>
                <c:pt idx="2135">
                  <c:v>35.6</c:v>
                </c:pt>
                <c:pt idx="2136">
                  <c:v>35.616666666666667</c:v>
                </c:pt>
                <c:pt idx="2137">
                  <c:v>35.633333333333333</c:v>
                </c:pt>
                <c:pt idx="2138">
                  <c:v>35.65</c:v>
                </c:pt>
                <c:pt idx="2139">
                  <c:v>35.666666666666664</c:v>
                </c:pt>
                <c:pt idx="2140">
                  <c:v>35.68333333333333</c:v>
                </c:pt>
                <c:pt idx="2141">
                  <c:v>35.700000000000003</c:v>
                </c:pt>
                <c:pt idx="2142">
                  <c:v>35.716666666666669</c:v>
                </c:pt>
                <c:pt idx="2143">
                  <c:v>35.733333333333334</c:v>
                </c:pt>
                <c:pt idx="2144">
                  <c:v>35.75</c:v>
                </c:pt>
                <c:pt idx="2145">
                  <c:v>35.766666666666666</c:v>
                </c:pt>
                <c:pt idx="2146">
                  <c:v>35.783333333333331</c:v>
                </c:pt>
                <c:pt idx="2147">
                  <c:v>35.799999999999997</c:v>
                </c:pt>
                <c:pt idx="2148">
                  <c:v>35.81666666666667</c:v>
                </c:pt>
                <c:pt idx="2149">
                  <c:v>35.833333333333336</c:v>
                </c:pt>
                <c:pt idx="2150">
                  <c:v>35.85</c:v>
                </c:pt>
                <c:pt idx="2151">
                  <c:v>35.866666666666667</c:v>
                </c:pt>
                <c:pt idx="2152">
                  <c:v>35.883333333333333</c:v>
                </c:pt>
                <c:pt idx="2153">
                  <c:v>35.9</c:v>
                </c:pt>
                <c:pt idx="2154">
                  <c:v>35.916666666666664</c:v>
                </c:pt>
                <c:pt idx="2155">
                  <c:v>35.93333333333333</c:v>
                </c:pt>
                <c:pt idx="2156">
                  <c:v>35.950000000000003</c:v>
                </c:pt>
                <c:pt idx="2157">
                  <c:v>35.966666666666669</c:v>
                </c:pt>
                <c:pt idx="2158">
                  <c:v>35.983333333333334</c:v>
                </c:pt>
                <c:pt idx="2159">
                  <c:v>36</c:v>
                </c:pt>
                <c:pt idx="2160">
                  <c:v>36.016666666666666</c:v>
                </c:pt>
                <c:pt idx="2161">
                  <c:v>36.033333333333331</c:v>
                </c:pt>
                <c:pt idx="2162">
                  <c:v>36.049999999999997</c:v>
                </c:pt>
                <c:pt idx="2163">
                  <c:v>36.06666666666667</c:v>
                </c:pt>
                <c:pt idx="2164">
                  <c:v>36.083333333333336</c:v>
                </c:pt>
                <c:pt idx="2165">
                  <c:v>36.1</c:v>
                </c:pt>
                <c:pt idx="2166">
                  <c:v>36.116666666666667</c:v>
                </c:pt>
                <c:pt idx="2167">
                  <c:v>36.133333333333333</c:v>
                </c:pt>
                <c:pt idx="2168">
                  <c:v>36.15</c:v>
                </c:pt>
                <c:pt idx="2169">
                  <c:v>36.166666666666664</c:v>
                </c:pt>
                <c:pt idx="2170">
                  <c:v>36.18333333333333</c:v>
                </c:pt>
                <c:pt idx="2171">
                  <c:v>36.200000000000003</c:v>
                </c:pt>
                <c:pt idx="2172">
                  <c:v>36.216666666666669</c:v>
                </c:pt>
                <c:pt idx="2173">
                  <c:v>36.233333333333334</c:v>
                </c:pt>
                <c:pt idx="2174">
                  <c:v>36.25</c:v>
                </c:pt>
                <c:pt idx="2175">
                  <c:v>36.266666666666666</c:v>
                </c:pt>
                <c:pt idx="2176">
                  <c:v>36.283333333333331</c:v>
                </c:pt>
                <c:pt idx="2177">
                  <c:v>36.299999999999997</c:v>
                </c:pt>
                <c:pt idx="2178">
                  <c:v>36.31666666666667</c:v>
                </c:pt>
                <c:pt idx="2179">
                  <c:v>36.333333333333336</c:v>
                </c:pt>
                <c:pt idx="2180">
                  <c:v>36.35</c:v>
                </c:pt>
                <c:pt idx="2181">
                  <c:v>36.366666666666667</c:v>
                </c:pt>
                <c:pt idx="2182">
                  <c:v>36.383333333333333</c:v>
                </c:pt>
                <c:pt idx="2183">
                  <c:v>36.4</c:v>
                </c:pt>
                <c:pt idx="2184">
                  <c:v>36.416666666666664</c:v>
                </c:pt>
                <c:pt idx="2185">
                  <c:v>36.43333333333333</c:v>
                </c:pt>
                <c:pt idx="2186">
                  <c:v>36.450000000000003</c:v>
                </c:pt>
                <c:pt idx="2187">
                  <c:v>36.466666666666669</c:v>
                </c:pt>
                <c:pt idx="2188">
                  <c:v>36.483333333333334</c:v>
                </c:pt>
                <c:pt idx="2189">
                  <c:v>36.5</c:v>
                </c:pt>
                <c:pt idx="2190">
                  <c:v>36.516666666666666</c:v>
                </c:pt>
                <c:pt idx="2191">
                  <c:v>36.533333333333331</c:v>
                </c:pt>
                <c:pt idx="2192">
                  <c:v>36.549999999999997</c:v>
                </c:pt>
                <c:pt idx="2193">
                  <c:v>36.56666666666667</c:v>
                </c:pt>
                <c:pt idx="2194">
                  <c:v>36.583333333333336</c:v>
                </c:pt>
                <c:pt idx="2195">
                  <c:v>36.6</c:v>
                </c:pt>
                <c:pt idx="2196">
                  <c:v>36.616666666666667</c:v>
                </c:pt>
                <c:pt idx="2197">
                  <c:v>36.633333333333333</c:v>
                </c:pt>
                <c:pt idx="2198">
                  <c:v>36.65</c:v>
                </c:pt>
                <c:pt idx="2199">
                  <c:v>36.666666666666664</c:v>
                </c:pt>
                <c:pt idx="2200">
                  <c:v>36.68333333333333</c:v>
                </c:pt>
                <c:pt idx="2201">
                  <c:v>36.700000000000003</c:v>
                </c:pt>
                <c:pt idx="2202">
                  <c:v>36.716666666666669</c:v>
                </c:pt>
                <c:pt idx="2203">
                  <c:v>36.733333333333334</c:v>
                </c:pt>
                <c:pt idx="2204">
                  <c:v>36.75</c:v>
                </c:pt>
                <c:pt idx="2205">
                  <c:v>36.766666666666666</c:v>
                </c:pt>
                <c:pt idx="2206">
                  <c:v>36.783333333333331</c:v>
                </c:pt>
                <c:pt idx="2207">
                  <c:v>36.799999999999997</c:v>
                </c:pt>
                <c:pt idx="2208">
                  <c:v>36.81666666666667</c:v>
                </c:pt>
                <c:pt idx="2209">
                  <c:v>36.833333333333336</c:v>
                </c:pt>
                <c:pt idx="2210">
                  <c:v>36.85</c:v>
                </c:pt>
                <c:pt idx="2211">
                  <c:v>36.866666666666667</c:v>
                </c:pt>
                <c:pt idx="2212">
                  <c:v>36.883333333333333</c:v>
                </c:pt>
                <c:pt idx="2213">
                  <c:v>36.9</c:v>
                </c:pt>
                <c:pt idx="2214">
                  <c:v>36.916666666666664</c:v>
                </c:pt>
                <c:pt idx="2215">
                  <c:v>36.93333333333333</c:v>
                </c:pt>
                <c:pt idx="2216">
                  <c:v>36.950000000000003</c:v>
                </c:pt>
                <c:pt idx="2217">
                  <c:v>36.966666666666669</c:v>
                </c:pt>
                <c:pt idx="2218">
                  <c:v>36.983333333333334</c:v>
                </c:pt>
                <c:pt idx="2219">
                  <c:v>37</c:v>
                </c:pt>
                <c:pt idx="2220">
                  <c:v>37.016666666666666</c:v>
                </c:pt>
                <c:pt idx="2221">
                  <c:v>37.033333333333331</c:v>
                </c:pt>
                <c:pt idx="2222">
                  <c:v>37.049999999999997</c:v>
                </c:pt>
                <c:pt idx="2223">
                  <c:v>37.06666666666667</c:v>
                </c:pt>
                <c:pt idx="2224">
                  <c:v>37.083333333333336</c:v>
                </c:pt>
                <c:pt idx="2225">
                  <c:v>37.1</c:v>
                </c:pt>
                <c:pt idx="2226">
                  <c:v>37.116666666666667</c:v>
                </c:pt>
                <c:pt idx="2227">
                  <c:v>37.133333333333333</c:v>
                </c:pt>
                <c:pt idx="2228">
                  <c:v>37.15</c:v>
                </c:pt>
                <c:pt idx="2229">
                  <c:v>37.166666666666664</c:v>
                </c:pt>
                <c:pt idx="2230">
                  <c:v>37.18333333333333</c:v>
                </c:pt>
                <c:pt idx="2231">
                  <c:v>37.200000000000003</c:v>
                </c:pt>
                <c:pt idx="2232">
                  <c:v>37.216666666666669</c:v>
                </c:pt>
                <c:pt idx="2233">
                  <c:v>37.233333333333334</c:v>
                </c:pt>
                <c:pt idx="2234">
                  <c:v>37.25</c:v>
                </c:pt>
                <c:pt idx="2235">
                  <c:v>37.266666666666666</c:v>
                </c:pt>
                <c:pt idx="2236">
                  <c:v>37.283333333333331</c:v>
                </c:pt>
                <c:pt idx="2237">
                  <c:v>37.299999999999997</c:v>
                </c:pt>
                <c:pt idx="2238">
                  <c:v>37.31666666666667</c:v>
                </c:pt>
                <c:pt idx="2239">
                  <c:v>37.333333333333336</c:v>
                </c:pt>
                <c:pt idx="2240">
                  <c:v>37.35</c:v>
                </c:pt>
                <c:pt idx="2241">
                  <c:v>37.366666666666667</c:v>
                </c:pt>
                <c:pt idx="2242">
                  <c:v>37.383333333333333</c:v>
                </c:pt>
                <c:pt idx="2243">
                  <c:v>37.4</c:v>
                </c:pt>
                <c:pt idx="2244">
                  <c:v>37.416666666666664</c:v>
                </c:pt>
                <c:pt idx="2245">
                  <c:v>37.43333333333333</c:v>
                </c:pt>
                <c:pt idx="2246">
                  <c:v>37.450000000000003</c:v>
                </c:pt>
                <c:pt idx="2247">
                  <c:v>37.466666666666669</c:v>
                </c:pt>
                <c:pt idx="2248">
                  <c:v>37.483333333333334</c:v>
                </c:pt>
                <c:pt idx="2249">
                  <c:v>37.5</c:v>
                </c:pt>
                <c:pt idx="2250">
                  <c:v>37.516666666666666</c:v>
                </c:pt>
                <c:pt idx="2251">
                  <c:v>37.533333333333331</c:v>
                </c:pt>
                <c:pt idx="2252">
                  <c:v>37.549999999999997</c:v>
                </c:pt>
                <c:pt idx="2253">
                  <c:v>37.56666666666667</c:v>
                </c:pt>
                <c:pt idx="2254">
                  <c:v>37.583333333333336</c:v>
                </c:pt>
                <c:pt idx="2255">
                  <c:v>37.6</c:v>
                </c:pt>
                <c:pt idx="2256">
                  <c:v>37.616666666666667</c:v>
                </c:pt>
                <c:pt idx="2257">
                  <c:v>37.633333333333333</c:v>
                </c:pt>
                <c:pt idx="2258">
                  <c:v>37.65</c:v>
                </c:pt>
                <c:pt idx="2259">
                  <c:v>37.666666666666664</c:v>
                </c:pt>
                <c:pt idx="2260">
                  <c:v>37.68333333333333</c:v>
                </c:pt>
                <c:pt idx="2261">
                  <c:v>37.700000000000003</c:v>
                </c:pt>
                <c:pt idx="2262">
                  <c:v>37.716666666666669</c:v>
                </c:pt>
                <c:pt idx="2263">
                  <c:v>37.733333333333334</c:v>
                </c:pt>
                <c:pt idx="2264">
                  <c:v>37.75</c:v>
                </c:pt>
                <c:pt idx="2265">
                  <c:v>37.766666666666666</c:v>
                </c:pt>
                <c:pt idx="2266">
                  <c:v>37.783333333333331</c:v>
                </c:pt>
                <c:pt idx="2267">
                  <c:v>37.799999999999997</c:v>
                </c:pt>
                <c:pt idx="2268">
                  <c:v>37.81666666666667</c:v>
                </c:pt>
                <c:pt idx="2269">
                  <c:v>37.833333333333336</c:v>
                </c:pt>
                <c:pt idx="2270">
                  <c:v>37.85</c:v>
                </c:pt>
                <c:pt idx="2271">
                  <c:v>37.866666666666667</c:v>
                </c:pt>
                <c:pt idx="2272">
                  <c:v>37.883333333333333</c:v>
                </c:pt>
                <c:pt idx="2273">
                  <c:v>37.9</c:v>
                </c:pt>
                <c:pt idx="2274">
                  <c:v>37.916666666666664</c:v>
                </c:pt>
                <c:pt idx="2275">
                  <c:v>37.93333333333333</c:v>
                </c:pt>
                <c:pt idx="2276">
                  <c:v>37.950000000000003</c:v>
                </c:pt>
                <c:pt idx="2277">
                  <c:v>37.966666666666669</c:v>
                </c:pt>
                <c:pt idx="2278">
                  <c:v>37.983333333333334</c:v>
                </c:pt>
                <c:pt idx="2279">
                  <c:v>38</c:v>
                </c:pt>
                <c:pt idx="2280">
                  <c:v>38.016666666666666</c:v>
                </c:pt>
                <c:pt idx="2281">
                  <c:v>38.033333333333331</c:v>
                </c:pt>
                <c:pt idx="2282">
                  <c:v>38.049999999999997</c:v>
                </c:pt>
                <c:pt idx="2283">
                  <c:v>38.06666666666667</c:v>
                </c:pt>
                <c:pt idx="2284">
                  <c:v>38.083333333333336</c:v>
                </c:pt>
                <c:pt idx="2285">
                  <c:v>38.1</c:v>
                </c:pt>
                <c:pt idx="2286">
                  <c:v>38.116666666666667</c:v>
                </c:pt>
                <c:pt idx="2287">
                  <c:v>38.133333333333333</c:v>
                </c:pt>
                <c:pt idx="2288">
                  <c:v>38.15</c:v>
                </c:pt>
                <c:pt idx="2289">
                  <c:v>38.166666666666664</c:v>
                </c:pt>
                <c:pt idx="2290">
                  <c:v>38.18333333333333</c:v>
                </c:pt>
                <c:pt idx="2291">
                  <c:v>38.200000000000003</c:v>
                </c:pt>
                <c:pt idx="2292">
                  <c:v>38.216666666666669</c:v>
                </c:pt>
                <c:pt idx="2293">
                  <c:v>38.233333333333334</c:v>
                </c:pt>
                <c:pt idx="2294">
                  <c:v>38.25</c:v>
                </c:pt>
                <c:pt idx="2295">
                  <c:v>38.266666666666666</c:v>
                </c:pt>
                <c:pt idx="2296">
                  <c:v>38.283333333333331</c:v>
                </c:pt>
                <c:pt idx="2297">
                  <c:v>38.299999999999997</c:v>
                </c:pt>
                <c:pt idx="2298">
                  <c:v>38.31666666666667</c:v>
                </c:pt>
                <c:pt idx="2299">
                  <c:v>38.333333333333336</c:v>
                </c:pt>
                <c:pt idx="2300">
                  <c:v>38.35</c:v>
                </c:pt>
                <c:pt idx="2301">
                  <c:v>38.366666666666667</c:v>
                </c:pt>
                <c:pt idx="2302">
                  <c:v>38.383333333333333</c:v>
                </c:pt>
                <c:pt idx="2303">
                  <c:v>38.4</c:v>
                </c:pt>
                <c:pt idx="2304">
                  <c:v>38.416666666666664</c:v>
                </c:pt>
                <c:pt idx="2305">
                  <c:v>38.43333333333333</c:v>
                </c:pt>
                <c:pt idx="2306">
                  <c:v>38.450000000000003</c:v>
                </c:pt>
                <c:pt idx="2307">
                  <c:v>38.466666666666669</c:v>
                </c:pt>
                <c:pt idx="2308">
                  <c:v>38.483333333333334</c:v>
                </c:pt>
                <c:pt idx="2309">
                  <c:v>38.5</c:v>
                </c:pt>
                <c:pt idx="2310">
                  <c:v>38.516666666666666</c:v>
                </c:pt>
                <c:pt idx="2311">
                  <c:v>38.533333333333331</c:v>
                </c:pt>
                <c:pt idx="2312">
                  <c:v>38.549999999999997</c:v>
                </c:pt>
                <c:pt idx="2313">
                  <c:v>38.56666666666667</c:v>
                </c:pt>
                <c:pt idx="2314">
                  <c:v>38.583333333333336</c:v>
                </c:pt>
                <c:pt idx="2315">
                  <c:v>38.6</c:v>
                </c:pt>
                <c:pt idx="2316">
                  <c:v>38.616666666666667</c:v>
                </c:pt>
                <c:pt idx="2317">
                  <c:v>38.633333333333333</c:v>
                </c:pt>
                <c:pt idx="2318">
                  <c:v>38.65</c:v>
                </c:pt>
                <c:pt idx="2319">
                  <c:v>38.666666666666664</c:v>
                </c:pt>
                <c:pt idx="2320">
                  <c:v>38.68333333333333</c:v>
                </c:pt>
                <c:pt idx="2321">
                  <c:v>38.700000000000003</c:v>
                </c:pt>
                <c:pt idx="2322">
                  <c:v>38.716666666666669</c:v>
                </c:pt>
                <c:pt idx="2323">
                  <c:v>38.733333333333334</c:v>
                </c:pt>
                <c:pt idx="2324">
                  <c:v>38.75</c:v>
                </c:pt>
                <c:pt idx="2325">
                  <c:v>38.766666666666666</c:v>
                </c:pt>
                <c:pt idx="2326">
                  <c:v>38.783333333333331</c:v>
                </c:pt>
                <c:pt idx="2327">
                  <c:v>38.799999999999997</c:v>
                </c:pt>
                <c:pt idx="2328">
                  <c:v>38.81666666666667</c:v>
                </c:pt>
                <c:pt idx="2329">
                  <c:v>38.833333333333336</c:v>
                </c:pt>
                <c:pt idx="2330">
                  <c:v>38.85</c:v>
                </c:pt>
                <c:pt idx="2331">
                  <c:v>38.866666666666667</c:v>
                </c:pt>
                <c:pt idx="2332">
                  <c:v>38.883333333333333</c:v>
                </c:pt>
                <c:pt idx="2333">
                  <c:v>38.9</c:v>
                </c:pt>
                <c:pt idx="2334">
                  <c:v>38.916666666666664</c:v>
                </c:pt>
                <c:pt idx="2335">
                  <c:v>38.93333333333333</c:v>
                </c:pt>
                <c:pt idx="2336">
                  <c:v>38.950000000000003</c:v>
                </c:pt>
                <c:pt idx="2337">
                  <c:v>38.966666666666669</c:v>
                </c:pt>
                <c:pt idx="2338">
                  <c:v>38.983333333333334</c:v>
                </c:pt>
                <c:pt idx="2339">
                  <c:v>39</c:v>
                </c:pt>
                <c:pt idx="2340">
                  <c:v>39.016666666666666</c:v>
                </c:pt>
                <c:pt idx="2341">
                  <c:v>39.033333333333331</c:v>
                </c:pt>
                <c:pt idx="2342">
                  <c:v>39.049999999999997</c:v>
                </c:pt>
                <c:pt idx="2343">
                  <c:v>39.06666666666667</c:v>
                </c:pt>
                <c:pt idx="2344">
                  <c:v>39.083333333333336</c:v>
                </c:pt>
                <c:pt idx="2345">
                  <c:v>39.1</c:v>
                </c:pt>
                <c:pt idx="2346">
                  <c:v>39.116666666666667</c:v>
                </c:pt>
                <c:pt idx="2347">
                  <c:v>39.133333333333333</c:v>
                </c:pt>
                <c:pt idx="2348">
                  <c:v>39.15</c:v>
                </c:pt>
                <c:pt idx="2349">
                  <c:v>39.166666666666664</c:v>
                </c:pt>
                <c:pt idx="2350">
                  <c:v>39.18333333333333</c:v>
                </c:pt>
                <c:pt idx="2351">
                  <c:v>39.200000000000003</c:v>
                </c:pt>
                <c:pt idx="2352">
                  <c:v>39.216666666666669</c:v>
                </c:pt>
                <c:pt idx="2353">
                  <c:v>39.233333333333334</c:v>
                </c:pt>
                <c:pt idx="2354">
                  <c:v>39.25</c:v>
                </c:pt>
                <c:pt idx="2355">
                  <c:v>39.266666666666666</c:v>
                </c:pt>
                <c:pt idx="2356">
                  <c:v>39.283333333333331</c:v>
                </c:pt>
                <c:pt idx="2357">
                  <c:v>39.299999999999997</c:v>
                </c:pt>
                <c:pt idx="2358">
                  <c:v>39.31666666666667</c:v>
                </c:pt>
                <c:pt idx="2359">
                  <c:v>39.333333333333336</c:v>
                </c:pt>
                <c:pt idx="2360">
                  <c:v>39.35</c:v>
                </c:pt>
                <c:pt idx="2361">
                  <c:v>39.366666666666667</c:v>
                </c:pt>
                <c:pt idx="2362">
                  <c:v>39.383333333333333</c:v>
                </c:pt>
                <c:pt idx="2363">
                  <c:v>39.4</c:v>
                </c:pt>
                <c:pt idx="2364">
                  <c:v>39.416666666666664</c:v>
                </c:pt>
                <c:pt idx="2365">
                  <c:v>39.43333333333333</c:v>
                </c:pt>
                <c:pt idx="2366">
                  <c:v>39.450000000000003</c:v>
                </c:pt>
                <c:pt idx="2367">
                  <c:v>39.466666666666669</c:v>
                </c:pt>
                <c:pt idx="2368">
                  <c:v>39.483333333333334</c:v>
                </c:pt>
                <c:pt idx="2369">
                  <c:v>39.5</c:v>
                </c:pt>
                <c:pt idx="2370">
                  <c:v>39.516666666666666</c:v>
                </c:pt>
                <c:pt idx="2371">
                  <c:v>39.533333333333331</c:v>
                </c:pt>
                <c:pt idx="2372">
                  <c:v>39.549999999999997</c:v>
                </c:pt>
                <c:pt idx="2373">
                  <c:v>39.56666666666667</c:v>
                </c:pt>
                <c:pt idx="2374">
                  <c:v>39.583333333333336</c:v>
                </c:pt>
                <c:pt idx="2375">
                  <c:v>39.6</c:v>
                </c:pt>
                <c:pt idx="2376">
                  <c:v>39.616666666666667</c:v>
                </c:pt>
                <c:pt idx="2377">
                  <c:v>39.633333333333333</c:v>
                </c:pt>
                <c:pt idx="2378">
                  <c:v>39.65</c:v>
                </c:pt>
                <c:pt idx="2379">
                  <c:v>39.666666666666664</c:v>
                </c:pt>
                <c:pt idx="2380">
                  <c:v>39.68333333333333</c:v>
                </c:pt>
                <c:pt idx="2381">
                  <c:v>39.700000000000003</c:v>
                </c:pt>
                <c:pt idx="2382">
                  <c:v>39.716666666666669</c:v>
                </c:pt>
                <c:pt idx="2383">
                  <c:v>39.733333333333334</c:v>
                </c:pt>
                <c:pt idx="2384">
                  <c:v>39.75</c:v>
                </c:pt>
                <c:pt idx="2385">
                  <c:v>39.766666666666666</c:v>
                </c:pt>
                <c:pt idx="2386">
                  <c:v>39.783333333333331</c:v>
                </c:pt>
                <c:pt idx="2387">
                  <c:v>39.799999999999997</c:v>
                </c:pt>
                <c:pt idx="2388">
                  <c:v>39.81666666666667</c:v>
                </c:pt>
                <c:pt idx="2389">
                  <c:v>39.833333333333336</c:v>
                </c:pt>
                <c:pt idx="2390">
                  <c:v>39.85</c:v>
                </c:pt>
                <c:pt idx="2391">
                  <c:v>39.866666666666667</c:v>
                </c:pt>
                <c:pt idx="2392">
                  <c:v>39.883333333333333</c:v>
                </c:pt>
                <c:pt idx="2393">
                  <c:v>39.9</c:v>
                </c:pt>
                <c:pt idx="2394">
                  <c:v>39.916666666666664</c:v>
                </c:pt>
                <c:pt idx="2395">
                  <c:v>39.93333333333333</c:v>
                </c:pt>
                <c:pt idx="2396">
                  <c:v>39.950000000000003</c:v>
                </c:pt>
                <c:pt idx="2397">
                  <c:v>39.966666666666669</c:v>
                </c:pt>
                <c:pt idx="2398">
                  <c:v>39.983333333333334</c:v>
                </c:pt>
                <c:pt idx="2399">
                  <c:v>40</c:v>
                </c:pt>
                <c:pt idx="2400">
                  <c:v>40.016666666666666</c:v>
                </c:pt>
                <c:pt idx="2401">
                  <c:v>40.033333333333331</c:v>
                </c:pt>
                <c:pt idx="2402">
                  <c:v>40.049999999999997</c:v>
                </c:pt>
                <c:pt idx="2403">
                  <c:v>40.06666666666667</c:v>
                </c:pt>
                <c:pt idx="2404">
                  <c:v>40.083333333333336</c:v>
                </c:pt>
                <c:pt idx="2405">
                  <c:v>40.1</c:v>
                </c:pt>
                <c:pt idx="2406">
                  <c:v>40.116666666666667</c:v>
                </c:pt>
                <c:pt idx="2407">
                  <c:v>40.133333333333333</c:v>
                </c:pt>
                <c:pt idx="2408">
                  <c:v>40.15</c:v>
                </c:pt>
                <c:pt idx="2409">
                  <c:v>40.166666666666664</c:v>
                </c:pt>
                <c:pt idx="2410">
                  <c:v>40.18333333333333</c:v>
                </c:pt>
                <c:pt idx="2411">
                  <c:v>40.200000000000003</c:v>
                </c:pt>
                <c:pt idx="2412">
                  <c:v>40.216666666666669</c:v>
                </c:pt>
                <c:pt idx="2413">
                  <c:v>40.233333333333334</c:v>
                </c:pt>
                <c:pt idx="2414">
                  <c:v>40.25</c:v>
                </c:pt>
                <c:pt idx="2415">
                  <c:v>40.266666666666666</c:v>
                </c:pt>
                <c:pt idx="2416">
                  <c:v>40.283333333333331</c:v>
                </c:pt>
                <c:pt idx="2417">
                  <c:v>40.299999999999997</c:v>
                </c:pt>
                <c:pt idx="2418">
                  <c:v>40.31666666666667</c:v>
                </c:pt>
                <c:pt idx="2419">
                  <c:v>40.333333333333336</c:v>
                </c:pt>
                <c:pt idx="2420">
                  <c:v>40.35</c:v>
                </c:pt>
                <c:pt idx="2421">
                  <c:v>40.366666666666667</c:v>
                </c:pt>
                <c:pt idx="2422">
                  <c:v>40.383333333333333</c:v>
                </c:pt>
                <c:pt idx="2423">
                  <c:v>40.4</c:v>
                </c:pt>
                <c:pt idx="2424">
                  <c:v>40.416666666666664</c:v>
                </c:pt>
                <c:pt idx="2425">
                  <c:v>40.43333333333333</c:v>
                </c:pt>
                <c:pt idx="2426">
                  <c:v>40.450000000000003</c:v>
                </c:pt>
                <c:pt idx="2427">
                  <c:v>40.466666666666669</c:v>
                </c:pt>
                <c:pt idx="2428">
                  <c:v>40.483333333333334</c:v>
                </c:pt>
                <c:pt idx="2429">
                  <c:v>40.5</c:v>
                </c:pt>
                <c:pt idx="2430">
                  <c:v>40.516666666666666</c:v>
                </c:pt>
                <c:pt idx="2431">
                  <c:v>40.533333333333331</c:v>
                </c:pt>
                <c:pt idx="2432">
                  <c:v>40.549999999999997</c:v>
                </c:pt>
                <c:pt idx="2433">
                  <c:v>40.56666666666667</c:v>
                </c:pt>
                <c:pt idx="2434">
                  <c:v>40.583333333333336</c:v>
                </c:pt>
                <c:pt idx="2435">
                  <c:v>40.6</c:v>
                </c:pt>
                <c:pt idx="2436">
                  <c:v>40.616666666666667</c:v>
                </c:pt>
                <c:pt idx="2437">
                  <c:v>40.633333333333333</c:v>
                </c:pt>
                <c:pt idx="2438">
                  <c:v>40.65</c:v>
                </c:pt>
                <c:pt idx="2439">
                  <c:v>40.666666666666664</c:v>
                </c:pt>
                <c:pt idx="2440">
                  <c:v>40.68333333333333</c:v>
                </c:pt>
                <c:pt idx="2441">
                  <c:v>40.700000000000003</c:v>
                </c:pt>
                <c:pt idx="2442">
                  <c:v>40.716666666666669</c:v>
                </c:pt>
                <c:pt idx="2443">
                  <c:v>40.733333333333334</c:v>
                </c:pt>
                <c:pt idx="2444">
                  <c:v>40.75</c:v>
                </c:pt>
                <c:pt idx="2445">
                  <c:v>40.766666666666666</c:v>
                </c:pt>
                <c:pt idx="2446">
                  <c:v>40.783333333333331</c:v>
                </c:pt>
                <c:pt idx="2447">
                  <c:v>40.799999999999997</c:v>
                </c:pt>
                <c:pt idx="2448">
                  <c:v>40.81666666666667</c:v>
                </c:pt>
                <c:pt idx="2449">
                  <c:v>40.833333333333336</c:v>
                </c:pt>
                <c:pt idx="2450">
                  <c:v>40.85</c:v>
                </c:pt>
                <c:pt idx="2451">
                  <c:v>40.866666666666667</c:v>
                </c:pt>
                <c:pt idx="2452">
                  <c:v>40.883333333333333</c:v>
                </c:pt>
                <c:pt idx="2453">
                  <c:v>40.9</c:v>
                </c:pt>
                <c:pt idx="2454">
                  <c:v>40.916666666666664</c:v>
                </c:pt>
                <c:pt idx="2455">
                  <c:v>40.93333333333333</c:v>
                </c:pt>
                <c:pt idx="2456">
                  <c:v>40.950000000000003</c:v>
                </c:pt>
                <c:pt idx="2457">
                  <c:v>40.966666666666669</c:v>
                </c:pt>
                <c:pt idx="2458">
                  <c:v>40.983333333333334</c:v>
                </c:pt>
                <c:pt idx="2459">
                  <c:v>41</c:v>
                </c:pt>
                <c:pt idx="2460">
                  <c:v>41.016666666666666</c:v>
                </c:pt>
                <c:pt idx="2461">
                  <c:v>41.033333333333331</c:v>
                </c:pt>
                <c:pt idx="2462">
                  <c:v>41.05</c:v>
                </c:pt>
                <c:pt idx="2463">
                  <c:v>41.06666666666667</c:v>
                </c:pt>
                <c:pt idx="2464">
                  <c:v>41.083333333333336</c:v>
                </c:pt>
                <c:pt idx="2465">
                  <c:v>41.1</c:v>
                </c:pt>
                <c:pt idx="2466">
                  <c:v>41.116666666666667</c:v>
                </c:pt>
                <c:pt idx="2467">
                  <c:v>41.133333333333333</c:v>
                </c:pt>
                <c:pt idx="2468">
                  <c:v>41.15</c:v>
                </c:pt>
                <c:pt idx="2469">
                  <c:v>41.166666666666664</c:v>
                </c:pt>
                <c:pt idx="2470">
                  <c:v>41.18333333333333</c:v>
                </c:pt>
                <c:pt idx="2471">
                  <c:v>41.2</c:v>
                </c:pt>
                <c:pt idx="2472">
                  <c:v>41.216666666666669</c:v>
                </c:pt>
                <c:pt idx="2473">
                  <c:v>41.233333333333334</c:v>
                </c:pt>
                <c:pt idx="2474">
                  <c:v>41.25</c:v>
                </c:pt>
                <c:pt idx="2475">
                  <c:v>41.266666666666666</c:v>
                </c:pt>
                <c:pt idx="2476">
                  <c:v>41.283333333333331</c:v>
                </c:pt>
                <c:pt idx="2477">
                  <c:v>41.3</c:v>
                </c:pt>
                <c:pt idx="2478">
                  <c:v>41.31666666666667</c:v>
                </c:pt>
                <c:pt idx="2479">
                  <c:v>41.333333333333336</c:v>
                </c:pt>
                <c:pt idx="2480">
                  <c:v>41.35</c:v>
                </c:pt>
                <c:pt idx="2481">
                  <c:v>41.366666666666667</c:v>
                </c:pt>
                <c:pt idx="2482">
                  <c:v>41.383333333333333</c:v>
                </c:pt>
                <c:pt idx="2483">
                  <c:v>41.4</c:v>
                </c:pt>
                <c:pt idx="2484">
                  <c:v>41.416666666666664</c:v>
                </c:pt>
                <c:pt idx="2485">
                  <c:v>41.43333333333333</c:v>
                </c:pt>
                <c:pt idx="2486">
                  <c:v>41.45</c:v>
                </c:pt>
                <c:pt idx="2487">
                  <c:v>41.466666666666669</c:v>
                </c:pt>
                <c:pt idx="2488">
                  <c:v>41.483333333333334</c:v>
                </c:pt>
                <c:pt idx="2489">
                  <c:v>41.5</c:v>
                </c:pt>
                <c:pt idx="2490">
                  <c:v>41.516666666666666</c:v>
                </c:pt>
                <c:pt idx="2491">
                  <c:v>41.533333333333331</c:v>
                </c:pt>
                <c:pt idx="2492">
                  <c:v>41.55</c:v>
                </c:pt>
                <c:pt idx="2493">
                  <c:v>41.56666666666667</c:v>
                </c:pt>
                <c:pt idx="2494">
                  <c:v>41.583333333333336</c:v>
                </c:pt>
                <c:pt idx="2495">
                  <c:v>41.6</c:v>
                </c:pt>
                <c:pt idx="2496">
                  <c:v>41.616666666666667</c:v>
                </c:pt>
                <c:pt idx="2497">
                  <c:v>41.633333333333333</c:v>
                </c:pt>
                <c:pt idx="2498">
                  <c:v>41.65</c:v>
                </c:pt>
                <c:pt idx="2499">
                  <c:v>41.666666666666664</c:v>
                </c:pt>
                <c:pt idx="2500">
                  <c:v>41.68333333333333</c:v>
                </c:pt>
                <c:pt idx="2501">
                  <c:v>41.7</c:v>
                </c:pt>
                <c:pt idx="2502">
                  <c:v>41.716666666666669</c:v>
                </c:pt>
                <c:pt idx="2503">
                  <c:v>41.733333333333334</c:v>
                </c:pt>
                <c:pt idx="2504">
                  <c:v>41.75</c:v>
                </c:pt>
                <c:pt idx="2505">
                  <c:v>41.766666666666666</c:v>
                </c:pt>
                <c:pt idx="2506">
                  <c:v>41.783333333333331</c:v>
                </c:pt>
                <c:pt idx="2507">
                  <c:v>41.8</c:v>
                </c:pt>
                <c:pt idx="2508">
                  <c:v>41.81666666666667</c:v>
                </c:pt>
                <c:pt idx="2509">
                  <c:v>41.833333333333336</c:v>
                </c:pt>
                <c:pt idx="2510">
                  <c:v>41.85</c:v>
                </c:pt>
                <c:pt idx="2511">
                  <c:v>41.866666666666667</c:v>
                </c:pt>
                <c:pt idx="2512">
                  <c:v>41.883333333333333</c:v>
                </c:pt>
                <c:pt idx="2513">
                  <c:v>41.9</c:v>
                </c:pt>
                <c:pt idx="2514">
                  <c:v>41.916666666666664</c:v>
                </c:pt>
                <c:pt idx="2515">
                  <c:v>41.93333333333333</c:v>
                </c:pt>
                <c:pt idx="2516">
                  <c:v>41.95</c:v>
                </c:pt>
                <c:pt idx="2517">
                  <c:v>41.966666666666669</c:v>
                </c:pt>
                <c:pt idx="2518">
                  <c:v>41.983333333333334</c:v>
                </c:pt>
                <c:pt idx="2519">
                  <c:v>42</c:v>
                </c:pt>
                <c:pt idx="2520">
                  <c:v>42.016666666666666</c:v>
                </c:pt>
                <c:pt idx="2521">
                  <c:v>42.033333333333331</c:v>
                </c:pt>
                <c:pt idx="2522">
                  <c:v>42.05</c:v>
                </c:pt>
                <c:pt idx="2523">
                  <c:v>42.06666666666667</c:v>
                </c:pt>
                <c:pt idx="2524">
                  <c:v>42.083333333333336</c:v>
                </c:pt>
                <c:pt idx="2525">
                  <c:v>42.1</c:v>
                </c:pt>
                <c:pt idx="2526">
                  <c:v>42.116666666666667</c:v>
                </c:pt>
                <c:pt idx="2527">
                  <c:v>42.133333333333333</c:v>
                </c:pt>
                <c:pt idx="2528">
                  <c:v>42.15</c:v>
                </c:pt>
                <c:pt idx="2529">
                  <c:v>42.166666666666664</c:v>
                </c:pt>
                <c:pt idx="2530">
                  <c:v>42.18333333333333</c:v>
                </c:pt>
                <c:pt idx="2531">
                  <c:v>42.2</c:v>
                </c:pt>
                <c:pt idx="2532">
                  <c:v>42.216666666666669</c:v>
                </c:pt>
                <c:pt idx="2533">
                  <c:v>42.233333333333334</c:v>
                </c:pt>
                <c:pt idx="2534">
                  <c:v>42.25</c:v>
                </c:pt>
                <c:pt idx="2535">
                  <c:v>42.266666666666666</c:v>
                </c:pt>
                <c:pt idx="2536">
                  <c:v>42.283333333333331</c:v>
                </c:pt>
                <c:pt idx="2537">
                  <c:v>42.3</c:v>
                </c:pt>
                <c:pt idx="2538">
                  <c:v>42.31666666666667</c:v>
                </c:pt>
                <c:pt idx="2539">
                  <c:v>42.333333333333336</c:v>
                </c:pt>
                <c:pt idx="2540">
                  <c:v>42.35</c:v>
                </c:pt>
                <c:pt idx="2541">
                  <c:v>42.366666666666667</c:v>
                </c:pt>
                <c:pt idx="2542">
                  <c:v>42.383333333333333</c:v>
                </c:pt>
                <c:pt idx="2543">
                  <c:v>42.4</c:v>
                </c:pt>
                <c:pt idx="2544">
                  <c:v>42.416666666666664</c:v>
                </c:pt>
                <c:pt idx="2545">
                  <c:v>42.43333333333333</c:v>
                </c:pt>
                <c:pt idx="2546">
                  <c:v>42.45</c:v>
                </c:pt>
                <c:pt idx="2547">
                  <c:v>42.466666666666669</c:v>
                </c:pt>
                <c:pt idx="2548">
                  <c:v>42.483333333333334</c:v>
                </c:pt>
                <c:pt idx="2549">
                  <c:v>42.5</c:v>
                </c:pt>
                <c:pt idx="2550">
                  <c:v>42.516666666666666</c:v>
                </c:pt>
                <c:pt idx="2551">
                  <c:v>42.533333333333331</c:v>
                </c:pt>
                <c:pt idx="2552">
                  <c:v>42.55</c:v>
                </c:pt>
                <c:pt idx="2553">
                  <c:v>42.56666666666667</c:v>
                </c:pt>
                <c:pt idx="2554">
                  <c:v>42.583333333333336</c:v>
                </c:pt>
                <c:pt idx="2555">
                  <c:v>42.6</c:v>
                </c:pt>
                <c:pt idx="2556">
                  <c:v>42.616666666666667</c:v>
                </c:pt>
                <c:pt idx="2557">
                  <c:v>42.633333333333333</c:v>
                </c:pt>
                <c:pt idx="2558">
                  <c:v>42.65</c:v>
                </c:pt>
                <c:pt idx="2559">
                  <c:v>42.666666666666664</c:v>
                </c:pt>
                <c:pt idx="2560">
                  <c:v>42.68333333333333</c:v>
                </c:pt>
                <c:pt idx="2561">
                  <c:v>42.7</c:v>
                </c:pt>
                <c:pt idx="2562">
                  <c:v>42.716666666666669</c:v>
                </c:pt>
                <c:pt idx="2563">
                  <c:v>42.733333333333334</c:v>
                </c:pt>
                <c:pt idx="2564">
                  <c:v>42.75</c:v>
                </c:pt>
                <c:pt idx="2565">
                  <c:v>42.766666666666666</c:v>
                </c:pt>
                <c:pt idx="2566">
                  <c:v>42.783333333333331</c:v>
                </c:pt>
                <c:pt idx="2567">
                  <c:v>42.8</c:v>
                </c:pt>
                <c:pt idx="2568">
                  <c:v>42.81666666666667</c:v>
                </c:pt>
                <c:pt idx="2569">
                  <c:v>42.833333333333336</c:v>
                </c:pt>
                <c:pt idx="2570">
                  <c:v>42.85</c:v>
                </c:pt>
                <c:pt idx="2571">
                  <c:v>42.866666666666667</c:v>
                </c:pt>
                <c:pt idx="2572">
                  <c:v>42.883333333333333</c:v>
                </c:pt>
                <c:pt idx="2573">
                  <c:v>42.9</c:v>
                </c:pt>
                <c:pt idx="2574">
                  <c:v>42.916666666666664</c:v>
                </c:pt>
                <c:pt idx="2575">
                  <c:v>42.93333333333333</c:v>
                </c:pt>
                <c:pt idx="2576">
                  <c:v>42.95</c:v>
                </c:pt>
                <c:pt idx="2577">
                  <c:v>42.966666666666669</c:v>
                </c:pt>
                <c:pt idx="2578">
                  <c:v>42.983333333333334</c:v>
                </c:pt>
                <c:pt idx="2579">
                  <c:v>43</c:v>
                </c:pt>
                <c:pt idx="2580">
                  <c:v>43.016666666666666</c:v>
                </c:pt>
                <c:pt idx="2581">
                  <c:v>43.033333333333331</c:v>
                </c:pt>
                <c:pt idx="2582">
                  <c:v>43.05</c:v>
                </c:pt>
                <c:pt idx="2583">
                  <c:v>43.06666666666667</c:v>
                </c:pt>
                <c:pt idx="2584">
                  <c:v>43.083333333333336</c:v>
                </c:pt>
                <c:pt idx="2585">
                  <c:v>43.1</c:v>
                </c:pt>
                <c:pt idx="2586">
                  <c:v>43.116666666666667</c:v>
                </c:pt>
                <c:pt idx="2587">
                  <c:v>43.133333333333333</c:v>
                </c:pt>
                <c:pt idx="2588">
                  <c:v>43.15</c:v>
                </c:pt>
                <c:pt idx="2589">
                  <c:v>43.166666666666664</c:v>
                </c:pt>
                <c:pt idx="2590">
                  <c:v>43.18333333333333</c:v>
                </c:pt>
                <c:pt idx="2591">
                  <c:v>43.2</c:v>
                </c:pt>
                <c:pt idx="2592">
                  <c:v>43.216666666666669</c:v>
                </c:pt>
                <c:pt idx="2593">
                  <c:v>43.233333333333334</c:v>
                </c:pt>
                <c:pt idx="2594">
                  <c:v>43.25</c:v>
                </c:pt>
                <c:pt idx="2595">
                  <c:v>43.266666666666666</c:v>
                </c:pt>
                <c:pt idx="2596">
                  <c:v>43.283333333333331</c:v>
                </c:pt>
                <c:pt idx="2597">
                  <c:v>43.3</c:v>
                </c:pt>
                <c:pt idx="2598">
                  <c:v>43.31666666666667</c:v>
                </c:pt>
                <c:pt idx="2599">
                  <c:v>43.333333333333336</c:v>
                </c:pt>
                <c:pt idx="2600">
                  <c:v>43.35</c:v>
                </c:pt>
                <c:pt idx="2601">
                  <c:v>43.366666666666667</c:v>
                </c:pt>
                <c:pt idx="2602">
                  <c:v>43.383333333333333</c:v>
                </c:pt>
                <c:pt idx="2603">
                  <c:v>43.4</c:v>
                </c:pt>
                <c:pt idx="2604">
                  <c:v>43.416666666666664</c:v>
                </c:pt>
                <c:pt idx="2605">
                  <c:v>43.43333333333333</c:v>
                </c:pt>
                <c:pt idx="2606">
                  <c:v>43.45</c:v>
                </c:pt>
                <c:pt idx="2607">
                  <c:v>43.466666666666669</c:v>
                </c:pt>
                <c:pt idx="2608">
                  <c:v>43.483333333333334</c:v>
                </c:pt>
                <c:pt idx="2609">
                  <c:v>43.5</c:v>
                </c:pt>
                <c:pt idx="2610">
                  <c:v>43.516666666666666</c:v>
                </c:pt>
                <c:pt idx="2611">
                  <c:v>43.533333333333331</c:v>
                </c:pt>
                <c:pt idx="2612">
                  <c:v>43.55</c:v>
                </c:pt>
                <c:pt idx="2613">
                  <c:v>43.56666666666667</c:v>
                </c:pt>
                <c:pt idx="2614">
                  <c:v>43.583333333333336</c:v>
                </c:pt>
                <c:pt idx="2615">
                  <c:v>43.6</c:v>
                </c:pt>
                <c:pt idx="2616">
                  <c:v>43.616666666666667</c:v>
                </c:pt>
                <c:pt idx="2617">
                  <c:v>43.633333333333333</c:v>
                </c:pt>
                <c:pt idx="2618">
                  <c:v>43.65</c:v>
                </c:pt>
                <c:pt idx="2619">
                  <c:v>43.666666666666664</c:v>
                </c:pt>
                <c:pt idx="2620">
                  <c:v>43.68333333333333</c:v>
                </c:pt>
                <c:pt idx="2621">
                  <c:v>43.7</c:v>
                </c:pt>
                <c:pt idx="2622">
                  <c:v>43.716666666666669</c:v>
                </c:pt>
                <c:pt idx="2623">
                  <c:v>43.733333333333334</c:v>
                </c:pt>
                <c:pt idx="2624">
                  <c:v>43.75</c:v>
                </c:pt>
                <c:pt idx="2625">
                  <c:v>43.766666666666666</c:v>
                </c:pt>
                <c:pt idx="2626">
                  <c:v>43.783333333333331</c:v>
                </c:pt>
                <c:pt idx="2627">
                  <c:v>43.8</c:v>
                </c:pt>
                <c:pt idx="2628">
                  <c:v>43.81666666666667</c:v>
                </c:pt>
                <c:pt idx="2629">
                  <c:v>43.833333333333336</c:v>
                </c:pt>
                <c:pt idx="2630">
                  <c:v>43.85</c:v>
                </c:pt>
                <c:pt idx="2631">
                  <c:v>43.866666666666667</c:v>
                </c:pt>
                <c:pt idx="2632">
                  <c:v>43.883333333333333</c:v>
                </c:pt>
                <c:pt idx="2633">
                  <c:v>43.9</c:v>
                </c:pt>
                <c:pt idx="2634">
                  <c:v>43.916666666666664</c:v>
                </c:pt>
                <c:pt idx="2635">
                  <c:v>43.93333333333333</c:v>
                </c:pt>
                <c:pt idx="2636">
                  <c:v>43.95</c:v>
                </c:pt>
                <c:pt idx="2637">
                  <c:v>43.966666666666669</c:v>
                </c:pt>
                <c:pt idx="2638">
                  <c:v>43.983333333333334</c:v>
                </c:pt>
                <c:pt idx="2639">
                  <c:v>44</c:v>
                </c:pt>
                <c:pt idx="2640">
                  <c:v>44.016666666666666</c:v>
                </c:pt>
                <c:pt idx="2641">
                  <c:v>44.033333333333331</c:v>
                </c:pt>
                <c:pt idx="2642">
                  <c:v>44.05</c:v>
                </c:pt>
                <c:pt idx="2643">
                  <c:v>44.06666666666667</c:v>
                </c:pt>
                <c:pt idx="2644">
                  <c:v>44.083333333333336</c:v>
                </c:pt>
                <c:pt idx="2645">
                  <c:v>44.1</c:v>
                </c:pt>
                <c:pt idx="2646">
                  <c:v>44.116666666666667</c:v>
                </c:pt>
                <c:pt idx="2647">
                  <c:v>44.133333333333333</c:v>
                </c:pt>
                <c:pt idx="2648">
                  <c:v>44.15</c:v>
                </c:pt>
                <c:pt idx="2649">
                  <c:v>44.166666666666664</c:v>
                </c:pt>
                <c:pt idx="2650">
                  <c:v>44.18333333333333</c:v>
                </c:pt>
                <c:pt idx="2651">
                  <c:v>44.2</c:v>
                </c:pt>
                <c:pt idx="2652">
                  <c:v>44.216666666666669</c:v>
                </c:pt>
                <c:pt idx="2653">
                  <c:v>44.233333333333334</c:v>
                </c:pt>
                <c:pt idx="2654">
                  <c:v>44.25</c:v>
                </c:pt>
                <c:pt idx="2655">
                  <c:v>44.266666666666666</c:v>
                </c:pt>
                <c:pt idx="2656">
                  <c:v>44.283333333333331</c:v>
                </c:pt>
                <c:pt idx="2657">
                  <c:v>44.3</c:v>
                </c:pt>
                <c:pt idx="2658">
                  <c:v>44.31666666666667</c:v>
                </c:pt>
                <c:pt idx="2659">
                  <c:v>44.333333333333336</c:v>
                </c:pt>
                <c:pt idx="2660">
                  <c:v>44.35</c:v>
                </c:pt>
                <c:pt idx="2661">
                  <c:v>44.366666666666667</c:v>
                </c:pt>
                <c:pt idx="2662">
                  <c:v>44.383333333333333</c:v>
                </c:pt>
                <c:pt idx="2663">
                  <c:v>44.4</c:v>
                </c:pt>
                <c:pt idx="2664">
                  <c:v>44.416666666666664</c:v>
                </c:pt>
                <c:pt idx="2665">
                  <c:v>44.43333333333333</c:v>
                </c:pt>
                <c:pt idx="2666">
                  <c:v>44.45</c:v>
                </c:pt>
                <c:pt idx="2667">
                  <c:v>44.466666666666669</c:v>
                </c:pt>
                <c:pt idx="2668">
                  <c:v>44.483333333333334</c:v>
                </c:pt>
                <c:pt idx="2669">
                  <c:v>44.5</c:v>
                </c:pt>
                <c:pt idx="2670">
                  <c:v>44.516666666666666</c:v>
                </c:pt>
                <c:pt idx="2671">
                  <c:v>44.533333333333331</c:v>
                </c:pt>
                <c:pt idx="2672">
                  <c:v>44.55</c:v>
                </c:pt>
                <c:pt idx="2673">
                  <c:v>44.56666666666667</c:v>
                </c:pt>
                <c:pt idx="2674">
                  <c:v>44.583333333333336</c:v>
                </c:pt>
                <c:pt idx="2675">
                  <c:v>44.6</c:v>
                </c:pt>
                <c:pt idx="2676">
                  <c:v>44.616666666666667</c:v>
                </c:pt>
                <c:pt idx="2677">
                  <c:v>44.633333333333333</c:v>
                </c:pt>
                <c:pt idx="2678">
                  <c:v>44.65</c:v>
                </c:pt>
                <c:pt idx="2679">
                  <c:v>44.666666666666664</c:v>
                </c:pt>
                <c:pt idx="2680">
                  <c:v>44.68333333333333</c:v>
                </c:pt>
                <c:pt idx="2681">
                  <c:v>44.7</c:v>
                </c:pt>
                <c:pt idx="2682">
                  <c:v>44.716666666666669</c:v>
                </c:pt>
                <c:pt idx="2683">
                  <c:v>44.733333333333334</c:v>
                </c:pt>
                <c:pt idx="2684">
                  <c:v>44.75</c:v>
                </c:pt>
                <c:pt idx="2685">
                  <c:v>44.766666666666666</c:v>
                </c:pt>
                <c:pt idx="2686">
                  <c:v>44.783333333333331</c:v>
                </c:pt>
                <c:pt idx="2687">
                  <c:v>44.8</c:v>
                </c:pt>
                <c:pt idx="2688">
                  <c:v>44.81666666666667</c:v>
                </c:pt>
                <c:pt idx="2689">
                  <c:v>44.833333333333336</c:v>
                </c:pt>
                <c:pt idx="2690">
                  <c:v>44.85</c:v>
                </c:pt>
                <c:pt idx="2691">
                  <c:v>44.866666666666667</c:v>
                </c:pt>
                <c:pt idx="2692">
                  <c:v>44.883333333333333</c:v>
                </c:pt>
                <c:pt idx="2693">
                  <c:v>44.9</c:v>
                </c:pt>
                <c:pt idx="2694">
                  <c:v>44.916666666666664</c:v>
                </c:pt>
                <c:pt idx="2695">
                  <c:v>44.93333333333333</c:v>
                </c:pt>
                <c:pt idx="2696">
                  <c:v>44.95</c:v>
                </c:pt>
                <c:pt idx="2697">
                  <c:v>44.966666666666669</c:v>
                </c:pt>
                <c:pt idx="2698">
                  <c:v>44.983333333333334</c:v>
                </c:pt>
                <c:pt idx="2699">
                  <c:v>45</c:v>
                </c:pt>
                <c:pt idx="2700">
                  <c:v>45.016666666666666</c:v>
                </c:pt>
                <c:pt idx="2701">
                  <c:v>45.033333333333331</c:v>
                </c:pt>
                <c:pt idx="2702">
                  <c:v>45.05</c:v>
                </c:pt>
                <c:pt idx="2703">
                  <c:v>45.06666666666667</c:v>
                </c:pt>
                <c:pt idx="2704">
                  <c:v>45.083333333333336</c:v>
                </c:pt>
                <c:pt idx="2705">
                  <c:v>45.1</c:v>
                </c:pt>
                <c:pt idx="2706">
                  <c:v>45.116666666666667</c:v>
                </c:pt>
                <c:pt idx="2707">
                  <c:v>45.133333333333333</c:v>
                </c:pt>
                <c:pt idx="2708">
                  <c:v>45.15</c:v>
                </c:pt>
                <c:pt idx="2709">
                  <c:v>45.166666666666664</c:v>
                </c:pt>
                <c:pt idx="2710">
                  <c:v>45.18333333333333</c:v>
                </c:pt>
                <c:pt idx="2711">
                  <c:v>45.2</c:v>
                </c:pt>
                <c:pt idx="2712">
                  <c:v>45.216666666666669</c:v>
                </c:pt>
                <c:pt idx="2713">
                  <c:v>45.233333333333334</c:v>
                </c:pt>
                <c:pt idx="2714">
                  <c:v>45.25</c:v>
                </c:pt>
                <c:pt idx="2715">
                  <c:v>45.266666666666666</c:v>
                </c:pt>
                <c:pt idx="2716">
                  <c:v>45.283333333333331</c:v>
                </c:pt>
                <c:pt idx="2717">
                  <c:v>45.3</c:v>
                </c:pt>
                <c:pt idx="2718">
                  <c:v>45.31666666666667</c:v>
                </c:pt>
                <c:pt idx="2719">
                  <c:v>45.333333333333336</c:v>
                </c:pt>
                <c:pt idx="2720">
                  <c:v>45.35</c:v>
                </c:pt>
                <c:pt idx="2721">
                  <c:v>45.366666666666667</c:v>
                </c:pt>
                <c:pt idx="2722">
                  <c:v>45.383333333333333</c:v>
                </c:pt>
                <c:pt idx="2723">
                  <c:v>45.4</c:v>
                </c:pt>
                <c:pt idx="2724">
                  <c:v>45.416666666666664</c:v>
                </c:pt>
                <c:pt idx="2725">
                  <c:v>45.43333333333333</c:v>
                </c:pt>
                <c:pt idx="2726">
                  <c:v>45.45</c:v>
                </c:pt>
                <c:pt idx="2727">
                  <c:v>45.466666666666669</c:v>
                </c:pt>
                <c:pt idx="2728">
                  <c:v>45.483333333333334</c:v>
                </c:pt>
                <c:pt idx="2729">
                  <c:v>45.5</c:v>
                </c:pt>
                <c:pt idx="2730">
                  <c:v>45.516666666666666</c:v>
                </c:pt>
                <c:pt idx="2731">
                  <c:v>45.533333333333331</c:v>
                </c:pt>
                <c:pt idx="2732">
                  <c:v>45.55</c:v>
                </c:pt>
                <c:pt idx="2733">
                  <c:v>45.56666666666667</c:v>
                </c:pt>
                <c:pt idx="2734">
                  <c:v>45.583333333333336</c:v>
                </c:pt>
                <c:pt idx="2735">
                  <c:v>45.6</c:v>
                </c:pt>
                <c:pt idx="2736">
                  <c:v>45.616666666666667</c:v>
                </c:pt>
                <c:pt idx="2737">
                  <c:v>45.633333333333333</c:v>
                </c:pt>
                <c:pt idx="2738">
                  <c:v>45.65</c:v>
                </c:pt>
                <c:pt idx="2739">
                  <c:v>45.666666666666664</c:v>
                </c:pt>
                <c:pt idx="2740">
                  <c:v>45.68333333333333</c:v>
                </c:pt>
                <c:pt idx="2741">
                  <c:v>45.7</c:v>
                </c:pt>
                <c:pt idx="2742">
                  <c:v>45.716666666666669</c:v>
                </c:pt>
                <c:pt idx="2743">
                  <c:v>45.733333333333334</c:v>
                </c:pt>
                <c:pt idx="2744">
                  <c:v>45.75</c:v>
                </c:pt>
                <c:pt idx="2745">
                  <c:v>45.766666666666666</c:v>
                </c:pt>
                <c:pt idx="2746">
                  <c:v>45.783333333333331</c:v>
                </c:pt>
                <c:pt idx="2747">
                  <c:v>45.8</c:v>
                </c:pt>
                <c:pt idx="2748">
                  <c:v>45.81666666666667</c:v>
                </c:pt>
                <c:pt idx="2749">
                  <c:v>45.833333333333336</c:v>
                </c:pt>
                <c:pt idx="2750">
                  <c:v>45.85</c:v>
                </c:pt>
                <c:pt idx="2751">
                  <c:v>45.866666666666667</c:v>
                </c:pt>
                <c:pt idx="2752">
                  <c:v>45.883333333333333</c:v>
                </c:pt>
                <c:pt idx="2753">
                  <c:v>45.9</c:v>
                </c:pt>
                <c:pt idx="2754">
                  <c:v>45.916666666666664</c:v>
                </c:pt>
                <c:pt idx="2755">
                  <c:v>45.93333333333333</c:v>
                </c:pt>
                <c:pt idx="2756">
                  <c:v>45.95</c:v>
                </c:pt>
                <c:pt idx="2757">
                  <c:v>45.966666666666669</c:v>
                </c:pt>
                <c:pt idx="2758">
                  <c:v>45.983333333333334</c:v>
                </c:pt>
                <c:pt idx="2759">
                  <c:v>46</c:v>
                </c:pt>
                <c:pt idx="2760">
                  <c:v>46.016666666666666</c:v>
                </c:pt>
                <c:pt idx="2761">
                  <c:v>46.033333333333331</c:v>
                </c:pt>
                <c:pt idx="2762">
                  <c:v>46.05</c:v>
                </c:pt>
                <c:pt idx="2763">
                  <c:v>46.06666666666667</c:v>
                </c:pt>
                <c:pt idx="2764">
                  <c:v>46.083333333333336</c:v>
                </c:pt>
                <c:pt idx="2765">
                  <c:v>46.1</c:v>
                </c:pt>
                <c:pt idx="2766">
                  <c:v>46.116666666666667</c:v>
                </c:pt>
                <c:pt idx="2767">
                  <c:v>46.133333333333333</c:v>
                </c:pt>
                <c:pt idx="2768">
                  <c:v>46.15</c:v>
                </c:pt>
                <c:pt idx="2769">
                  <c:v>46.166666666666664</c:v>
                </c:pt>
                <c:pt idx="2770">
                  <c:v>46.18333333333333</c:v>
                </c:pt>
                <c:pt idx="2771">
                  <c:v>46.2</c:v>
                </c:pt>
                <c:pt idx="2772">
                  <c:v>46.216666666666669</c:v>
                </c:pt>
                <c:pt idx="2773">
                  <c:v>46.233333333333334</c:v>
                </c:pt>
                <c:pt idx="2774">
                  <c:v>46.25</c:v>
                </c:pt>
                <c:pt idx="2775">
                  <c:v>46.266666666666666</c:v>
                </c:pt>
                <c:pt idx="2776">
                  <c:v>46.283333333333331</c:v>
                </c:pt>
                <c:pt idx="2777">
                  <c:v>46.3</c:v>
                </c:pt>
                <c:pt idx="2778">
                  <c:v>46.31666666666667</c:v>
                </c:pt>
                <c:pt idx="2779">
                  <c:v>46.333333333333336</c:v>
                </c:pt>
                <c:pt idx="2780">
                  <c:v>46.35</c:v>
                </c:pt>
                <c:pt idx="2781">
                  <c:v>46.366666666666667</c:v>
                </c:pt>
                <c:pt idx="2782">
                  <c:v>46.383333333333333</c:v>
                </c:pt>
                <c:pt idx="2783">
                  <c:v>46.4</c:v>
                </c:pt>
                <c:pt idx="2784">
                  <c:v>46.416666666666664</c:v>
                </c:pt>
                <c:pt idx="2785">
                  <c:v>46.43333333333333</c:v>
                </c:pt>
                <c:pt idx="2786">
                  <c:v>46.45</c:v>
                </c:pt>
                <c:pt idx="2787">
                  <c:v>46.466666666666669</c:v>
                </c:pt>
                <c:pt idx="2788">
                  <c:v>46.483333333333334</c:v>
                </c:pt>
                <c:pt idx="2789">
                  <c:v>46.5</c:v>
                </c:pt>
                <c:pt idx="2790">
                  <c:v>46.516666666666666</c:v>
                </c:pt>
                <c:pt idx="2791">
                  <c:v>46.533333333333331</c:v>
                </c:pt>
                <c:pt idx="2792">
                  <c:v>46.55</c:v>
                </c:pt>
                <c:pt idx="2793">
                  <c:v>46.56666666666667</c:v>
                </c:pt>
                <c:pt idx="2794">
                  <c:v>46.583333333333336</c:v>
                </c:pt>
                <c:pt idx="2795">
                  <c:v>46.6</c:v>
                </c:pt>
                <c:pt idx="2796">
                  <c:v>46.616666666666667</c:v>
                </c:pt>
                <c:pt idx="2797">
                  <c:v>46.633333333333333</c:v>
                </c:pt>
                <c:pt idx="2798">
                  <c:v>46.65</c:v>
                </c:pt>
                <c:pt idx="2799">
                  <c:v>46.666666666666664</c:v>
                </c:pt>
                <c:pt idx="2800">
                  <c:v>46.68333333333333</c:v>
                </c:pt>
                <c:pt idx="2801">
                  <c:v>46.7</c:v>
                </c:pt>
                <c:pt idx="2802">
                  <c:v>46.716666666666669</c:v>
                </c:pt>
                <c:pt idx="2803">
                  <c:v>46.733333333333334</c:v>
                </c:pt>
                <c:pt idx="2804">
                  <c:v>46.75</c:v>
                </c:pt>
                <c:pt idx="2805">
                  <c:v>46.766666666666666</c:v>
                </c:pt>
                <c:pt idx="2806">
                  <c:v>46.783333333333331</c:v>
                </c:pt>
                <c:pt idx="2807">
                  <c:v>46.8</c:v>
                </c:pt>
                <c:pt idx="2808">
                  <c:v>46.81666666666667</c:v>
                </c:pt>
                <c:pt idx="2809">
                  <c:v>46.833333333333336</c:v>
                </c:pt>
                <c:pt idx="2810">
                  <c:v>46.85</c:v>
                </c:pt>
                <c:pt idx="2811">
                  <c:v>46.866666666666667</c:v>
                </c:pt>
                <c:pt idx="2812">
                  <c:v>46.883333333333333</c:v>
                </c:pt>
                <c:pt idx="2813">
                  <c:v>46.9</c:v>
                </c:pt>
                <c:pt idx="2814">
                  <c:v>46.916666666666664</c:v>
                </c:pt>
                <c:pt idx="2815">
                  <c:v>46.93333333333333</c:v>
                </c:pt>
                <c:pt idx="2816">
                  <c:v>46.95</c:v>
                </c:pt>
                <c:pt idx="2817">
                  <c:v>46.966666666666669</c:v>
                </c:pt>
                <c:pt idx="2818">
                  <c:v>46.983333333333334</c:v>
                </c:pt>
                <c:pt idx="2819">
                  <c:v>47</c:v>
                </c:pt>
                <c:pt idx="2820">
                  <c:v>47.016666666666666</c:v>
                </c:pt>
                <c:pt idx="2821">
                  <c:v>47.033333333333331</c:v>
                </c:pt>
                <c:pt idx="2822">
                  <c:v>47.05</c:v>
                </c:pt>
                <c:pt idx="2823">
                  <c:v>47.06666666666667</c:v>
                </c:pt>
                <c:pt idx="2824">
                  <c:v>47.083333333333336</c:v>
                </c:pt>
                <c:pt idx="2825">
                  <c:v>47.1</c:v>
                </c:pt>
                <c:pt idx="2826">
                  <c:v>47.116666666666667</c:v>
                </c:pt>
                <c:pt idx="2827">
                  <c:v>47.133333333333333</c:v>
                </c:pt>
                <c:pt idx="2828">
                  <c:v>47.15</c:v>
                </c:pt>
                <c:pt idx="2829">
                  <c:v>47.166666666666664</c:v>
                </c:pt>
                <c:pt idx="2830">
                  <c:v>47.18333333333333</c:v>
                </c:pt>
                <c:pt idx="2831">
                  <c:v>47.2</c:v>
                </c:pt>
                <c:pt idx="2832">
                  <c:v>47.216666666666669</c:v>
                </c:pt>
                <c:pt idx="2833">
                  <c:v>47.233333333333334</c:v>
                </c:pt>
                <c:pt idx="2834">
                  <c:v>47.25</c:v>
                </c:pt>
                <c:pt idx="2835">
                  <c:v>47.266666666666666</c:v>
                </c:pt>
                <c:pt idx="2836">
                  <c:v>47.283333333333331</c:v>
                </c:pt>
                <c:pt idx="2837">
                  <c:v>47.3</c:v>
                </c:pt>
                <c:pt idx="2838">
                  <c:v>47.31666666666667</c:v>
                </c:pt>
                <c:pt idx="2839">
                  <c:v>47.333333333333336</c:v>
                </c:pt>
                <c:pt idx="2840">
                  <c:v>47.35</c:v>
                </c:pt>
                <c:pt idx="2841">
                  <c:v>47.366666666666667</c:v>
                </c:pt>
                <c:pt idx="2842">
                  <c:v>47.383333333333333</c:v>
                </c:pt>
                <c:pt idx="2843">
                  <c:v>47.4</c:v>
                </c:pt>
                <c:pt idx="2844">
                  <c:v>47.416666666666664</c:v>
                </c:pt>
                <c:pt idx="2845">
                  <c:v>47.43333333333333</c:v>
                </c:pt>
                <c:pt idx="2846">
                  <c:v>47.45</c:v>
                </c:pt>
                <c:pt idx="2847">
                  <c:v>47.466666666666669</c:v>
                </c:pt>
                <c:pt idx="2848">
                  <c:v>47.483333333333334</c:v>
                </c:pt>
                <c:pt idx="2849">
                  <c:v>47.5</c:v>
                </c:pt>
                <c:pt idx="2850">
                  <c:v>47.516666666666666</c:v>
                </c:pt>
                <c:pt idx="2851">
                  <c:v>47.533333333333331</c:v>
                </c:pt>
                <c:pt idx="2852">
                  <c:v>47.55</c:v>
                </c:pt>
                <c:pt idx="2853">
                  <c:v>47.56666666666667</c:v>
                </c:pt>
                <c:pt idx="2854">
                  <c:v>47.583333333333336</c:v>
                </c:pt>
                <c:pt idx="2855">
                  <c:v>47.6</c:v>
                </c:pt>
                <c:pt idx="2856">
                  <c:v>47.616666666666667</c:v>
                </c:pt>
                <c:pt idx="2857">
                  <c:v>47.633333333333333</c:v>
                </c:pt>
                <c:pt idx="2858">
                  <c:v>47.65</c:v>
                </c:pt>
                <c:pt idx="2859">
                  <c:v>47.666666666666664</c:v>
                </c:pt>
                <c:pt idx="2860">
                  <c:v>47.68333333333333</c:v>
                </c:pt>
                <c:pt idx="2861">
                  <c:v>47.7</c:v>
                </c:pt>
                <c:pt idx="2862">
                  <c:v>47.716666666666669</c:v>
                </c:pt>
                <c:pt idx="2863">
                  <c:v>47.733333333333334</c:v>
                </c:pt>
                <c:pt idx="2864">
                  <c:v>47.75</c:v>
                </c:pt>
                <c:pt idx="2865">
                  <c:v>47.766666666666666</c:v>
                </c:pt>
                <c:pt idx="2866">
                  <c:v>47.783333333333331</c:v>
                </c:pt>
                <c:pt idx="2867">
                  <c:v>47.8</c:v>
                </c:pt>
                <c:pt idx="2868">
                  <c:v>47.81666666666667</c:v>
                </c:pt>
                <c:pt idx="2869">
                  <c:v>47.833333333333336</c:v>
                </c:pt>
                <c:pt idx="2870">
                  <c:v>47.85</c:v>
                </c:pt>
                <c:pt idx="2871">
                  <c:v>47.866666666666667</c:v>
                </c:pt>
                <c:pt idx="2872">
                  <c:v>47.883333333333333</c:v>
                </c:pt>
                <c:pt idx="2873">
                  <c:v>47.9</c:v>
                </c:pt>
                <c:pt idx="2874">
                  <c:v>47.916666666666664</c:v>
                </c:pt>
                <c:pt idx="2875">
                  <c:v>47.93333333333333</c:v>
                </c:pt>
                <c:pt idx="2876">
                  <c:v>47.95</c:v>
                </c:pt>
                <c:pt idx="2877">
                  <c:v>47.966666666666669</c:v>
                </c:pt>
                <c:pt idx="2878">
                  <c:v>47.983333333333334</c:v>
                </c:pt>
                <c:pt idx="2879">
                  <c:v>48</c:v>
                </c:pt>
              </c:numCache>
            </c:numRef>
          </c:xVal>
          <c:yVal>
            <c:numRef>
              <c:f>V30i!$Y$42:$Y$2921</c:f>
              <c:numCache>
                <c:formatCode>0.00</c:formatCode>
                <c:ptCount val="28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numCache>
            </c:numRef>
          </c:yVal>
          <c:smooth val="0"/>
          <c:extLst>
            <c:ext xmlns:c16="http://schemas.microsoft.com/office/drawing/2014/chart" uri="{C3380CC4-5D6E-409C-BE32-E72D297353CC}">
              <c16:uniqueId val="{00000002-DAE0-405E-8AEC-44A25EDE0A77}"/>
            </c:ext>
          </c:extLst>
        </c:ser>
        <c:dLbls>
          <c:showLegendKey val="0"/>
          <c:showVal val="0"/>
          <c:showCatName val="0"/>
          <c:showSerName val="0"/>
          <c:showPercent val="0"/>
          <c:showBubbleSize val="0"/>
        </c:dLbls>
        <c:axId val="61291136"/>
        <c:axId val="84443904"/>
      </c:scatterChart>
      <c:valAx>
        <c:axId val="61291136"/>
        <c:scaling>
          <c:orientation val="minMax"/>
          <c:max val="48"/>
          <c:min val="0"/>
        </c:scaling>
        <c:delete val="0"/>
        <c:axPos val="b"/>
        <c:title>
          <c:tx>
            <c:rich>
              <a:bodyPr/>
              <a:lstStyle/>
              <a:p>
                <a:pPr>
                  <a:defRPr/>
                </a:pPr>
                <a:r>
                  <a:rPr lang="fr-FR"/>
                  <a:t>durée de pluie (mn)</a:t>
                </a:r>
              </a:p>
            </c:rich>
          </c:tx>
          <c:layout>
            <c:manualLayout>
              <c:xMode val="edge"/>
              <c:yMode val="edge"/>
              <c:x val="0.41022146741461452"/>
              <c:y val="0.92805754242551763"/>
            </c:manualLayout>
          </c:layout>
          <c:overlay val="0"/>
        </c:title>
        <c:numFmt formatCode="0.00" sourceLinked="1"/>
        <c:majorTickMark val="none"/>
        <c:minorTickMark val="none"/>
        <c:tickLblPos val="nextTo"/>
        <c:txPr>
          <a:bodyPr/>
          <a:lstStyle/>
          <a:p>
            <a:pPr>
              <a:defRPr sz="800"/>
            </a:pPr>
            <a:endParaRPr lang="fr-FR"/>
          </a:p>
        </c:txPr>
        <c:crossAx val="84443904"/>
        <c:crosses val="autoZero"/>
        <c:crossBetween val="midCat"/>
      </c:valAx>
      <c:valAx>
        <c:axId val="84443904"/>
        <c:scaling>
          <c:orientation val="minMax"/>
        </c:scaling>
        <c:delete val="0"/>
        <c:axPos val="l"/>
        <c:majorGridlines/>
        <c:title>
          <c:tx>
            <c:rich>
              <a:bodyPr/>
              <a:lstStyle/>
              <a:p>
                <a:pPr>
                  <a:defRPr/>
                </a:pPr>
                <a:r>
                  <a:rPr lang="fr-FR"/>
                  <a:t>volume (m3)</a:t>
                </a:r>
              </a:p>
            </c:rich>
          </c:tx>
          <c:overlay val="0"/>
        </c:title>
        <c:numFmt formatCode="General" sourceLinked="1"/>
        <c:majorTickMark val="none"/>
        <c:minorTickMark val="none"/>
        <c:tickLblPos val="nextTo"/>
        <c:txPr>
          <a:bodyPr/>
          <a:lstStyle/>
          <a:p>
            <a:pPr>
              <a:defRPr sz="800"/>
            </a:pPr>
            <a:endParaRPr lang="fr-FR"/>
          </a:p>
        </c:txPr>
        <c:crossAx val="61291136"/>
        <c:crosses val="autoZero"/>
        <c:crossBetween val="midCat"/>
      </c:valAx>
    </c:plotArea>
    <c:legend>
      <c:legendPos val="r"/>
      <c:layout>
        <c:manualLayout>
          <c:xMode val="edge"/>
          <c:yMode val="edge"/>
          <c:x val="0.72257674638031155"/>
          <c:y val="0.32467071387069357"/>
          <c:w val="0.27742330851177527"/>
          <c:h val="0.44199013584840358"/>
        </c:manualLayout>
      </c:layout>
      <c:overlay val="0"/>
      <c:txPr>
        <a:bodyPr/>
        <a:lstStyle/>
        <a:p>
          <a:pPr>
            <a:defRPr sz="800"/>
          </a:pPr>
          <a:endParaRPr lang="fr-FR"/>
        </a:p>
      </c:txPr>
    </c:legend>
    <c:plotVisOnly val="1"/>
    <c:dispBlanksAs val="gap"/>
    <c:showDLblsOverMax val="0"/>
  </c:chart>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fr-FR"/>
    </a:p>
  </c:txPr>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0951229135571"/>
          <c:y val="7.4902660068254828E-2"/>
          <c:w val="0.60838042303535589"/>
          <c:h val="0.75019041538726583"/>
        </c:manualLayout>
      </c:layout>
      <c:scatterChart>
        <c:scatterStyle val="lineMarker"/>
        <c:varyColors val="0"/>
        <c:ser>
          <c:idx val="0"/>
          <c:order val="0"/>
          <c:tx>
            <c:v>volume ruisselé et collecté par l'ouvrage</c:v>
          </c:tx>
          <c:spPr>
            <a:ln w="19050">
              <a:solidFill>
                <a:srgbClr val="4F81BD"/>
              </a:solidFill>
            </a:ln>
          </c:spPr>
          <c:marker>
            <c:symbol val="none"/>
          </c:marker>
          <c:xVal>
            <c:numRef>
              <c:f>V30f!$U$41:$U$2921</c:f>
              <c:numCache>
                <c:formatCode>0.00</c:formatCode>
                <c:ptCount val="2881"/>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numCache>
            </c:numRef>
          </c:xVal>
          <c:yVal>
            <c:numRef>
              <c:f>V30f!$W$41:$W$2921</c:f>
              <c:numCache>
                <c:formatCode>0.00</c:formatCode>
                <c:ptCount val="288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numCache>
            </c:numRef>
          </c:yVal>
          <c:smooth val="0"/>
          <c:extLst>
            <c:ext xmlns:c16="http://schemas.microsoft.com/office/drawing/2014/chart" uri="{C3380CC4-5D6E-409C-BE32-E72D297353CC}">
              <c16:uniqueId val="{00000000-1B46-4304-B6CB-37AE359A2A76}"/>
            </c:ext>
          </c:extLst>
        </c:ser>
        <c:ser>
          <c:idx val="1"/>
          <c:order val="1"/>
          <c:tx>
            <c:v>volume écacué de l'ouvrage par débit de fuite</c:v>
          </c:tx>
          <c:spPr>
            <a:ln w="19050">
              <a:solidFill>
                <a:srgbClr val="C00000"/>
              </a:solidFill>
            </a:ln>
          </c:spPr>
          <c:marker>
            <c:symbol val="none"/>
          </c:marker>
          <c:xVal>
            <c:numRef>
              <c:f>V30f!$U$41:$U$2921</c:f>
              <c:numCache>
                <c:formatCode>0.00</c:formatCode>
                <c:ptCount val="2881"/>
                <c:pt idx="0">
                  <c:v>0</c:v>
                </c:pt>
                <c:pt idx="1">
                  <c:v>1.6666666666666666E-2</c:v>
                </c:pt>
                <c:pt idx="2">
                  <c:v>3.3333333333333333E-2</c:v>
                </c:pt>
                <c:pt idx="3">
                  <c:v>0.05</c:v>
                </c:pt>
                <c:pt idx="4">
                  <c:v>6.6666666666666666E-2</c:v>
                </c:pt>
                <c:pt idx="5">
                  <c:v>8.3333333333333329E-2</c:v>
                </c:pt>
                <c:pt idx="6">
                  <c:v>0.1</c:v>
                </c:pt>
                <c:pt idx="7">
                  <c:v>0.11666666666666667</c:v>
                </c:pt>
                <c:pt idx="8">
                  <c:v>0.13333333333333333</c:v>
                </c:pt>
                <c:pt idx="9">
                  <c:v>0.15</c:v>
                </c:pt>
                <c:pt idx="10">
                  <c:v>0.16666666666666666</c:v>
                </c:pt>
                <c:pt idx="11">
                  <c:v>0.18333333333333332</c:v>
                </c:pt>
                <c:pt idx="12">
                  <c:v>0.2</c:v>
                </c:pt>
                <c:pt idx="13">
                  <c:v>0.21666666666666667</c:v>
                </c:pt>
                <c:pt idx="14">
                  <c:v>0.23333333333333334</c:v>
                </c:pt>
                <c:pt idx="15">
                  <c:v>0.25</c:v>
                </c:pt>
                <c:pt idx="16">
                  <c:v>0.26666666666666666</c:v>
                </c:pt>
                <c:pt idx="17">
                  <c:v>0.28333333333333333</c:v>
                </c:pt>
                <c:pt idx="18">
                  <c:v>0.3</c:v>
                </c:pt>
                <c:pt idx="19">
                  <c:v>0.31666666666666665</c:v>
                </c:pt>
                <c:pt idx="20">
                  <c:v>0.33333333333333331</c:v>
                </c:pt>
                <c:pt idx="21">
                  <c:v>0.35</c:v>
                </c:pt>
                <c:pt idx="22">
                  <c:v>0.36666666666666664</c:v>
                </c:pt>
                <c:pt idx="23">
                  <c:v>0.38333333333333336</c:v>
                </c:pt>
                <c:pt idx="24">
                  <c:v>0.4</c:v>
                </c:pt>
                <c:pt idx="25">
                  <c:v>0.41666666666666669</c:v>
                </c:pt>
                <c:pt idx="26">
                  <c:v>0.43333333333333335</c:v>
                </c:pt>
                <c:pt idx="27">
                  <c:v>0.45</c:v>
                </c:pt>
                <c:pt idx="28">
                  <c:v>0.46666666666666667</c:v>
                </c:pt>
                <c:pt idx="29">
                  <c:v>0.48333333333333334</c:v>
                </c:pt>
                <c:pt idx="30">
                  <c:v>0.5</c:v>
                </c:pt>
                <c:pt idx="31">
                  <c:v>0.51666666666666672</c:v>
                </c:pt>
                <c:pt idx="32">
                  <c:v>0.53333333333333333</c:v>
                </c:pt>
                <c:pt idx="33">
                  <c:v>0.55000000000000004</c:v>
                </c:pt>
                <c:pt idx="34">
                  <c:v>0.56666666666666665</c:v>
                </c:pt>
                <c:pt idx="35">
                  <c:v>0.58333333333333337</c:v>
                </c:pt>
                <c:pt idx="36">
                  <c:v>0.6</c:v>
                </c:pt>
                <c:pt idx="37">
                  <c:v>0.6166666666666667</c:v>
                </c:pt>
                <c:pt idx="38">
                  <c:v>0.6333333333333333</c:v>
                </c:pt>
                <c:pt idx="39">
                  <c:v>0.65</c:v>
                </c:pt>
                <c:pt idx="40">
                  <c:v>0.66666666666666663</c:v>
                </c:pt>
                <c:pt idx="41">
                  <c:v>0.68333333333333335</c:v>
                </c:pt>
                <c:pt idx="42">
                  <c:v>0.7</c:v>
                </c:pt>
                <c:pt idx="43">
                  <c:v>0.71666666666666667</c:v>
                </c:pt>
                <c:pt idx="44">
                  <c:v>0.73333333333333328</c:v>
                </c:pt>
                <c:pt idx="45">
                  <c:v>0.75</c:v>
                </c:pt>
                <c:pt idx="46">
                  <c:v>0.76666666666666672</c:v>
                </c:pt>
                <c:pt idx="47">
                  <c:v>0.78333333333333333</c:v>
                </c:pt>
                <c:pt idx="48">
                  <c:v>0.8</c:v>
                </c:pt>
                <c:pt idx="49">
                  <c:v>0.81666666666666665</c:v>
                </c:pt>
                <c:pt idx="50">
                  <c:v>0.83333333333333337</c:v>
                </c:pt>
                <c:pt idx="51">
                  <c:v>0.85</c:v>
                </c:pt>
                <c:pt idx="52">
                  <c:v>0.8666666666666667</c:v>
                </c:pt>
                <c:pt idx="53">
                  <c:v>0.8833333333333333</c:v>
                </c:pt>
                <c:pt idx="54">
                  <c:v>0.9</c:v>
                </c:pt>
                <c:pt idx="55">
                  <c:v>0.91666666666666663</c:v>
                </c:pt>
                <c:pt idx="56">
                  <c:v>0.93333333333333335</c:v>
                </c:pt>
                <c:pt idx="57">
                  <c:v>0.95</c:v>
                </c:pt>
                <c:pt idx="58">
                  <c:v>0.96666666666666667</c:v>
                </c:pt>
                <c:pt idx="59">
                  <c:v>0.98333333333333328</c:v>
                </c:pt>
                <c:pt idx="60">
                  <c:v>1</c:v>
                </c:pt>
                <c:pt idx="61">
                  <c:v>1.0166666666666666</c:v>
                </c:pt>
                <c:pt idx="62">
                  <c:v>1.0333333333333334</c:v>
                </c:pt>
                <c:pt idx="63">
                  <c:v>1.05</c:v>
                </c:pt>
                <c:pt idx="64">
                  <c:v>1.0666666666666667</c:v>
                </c:pt>
                <c:pt idx="65">
                  <c:v>1.0833333333333333</c:v>
                </c:pt>
                <c:pt idx="66">
                  <c:v>1.1000000000000001</c:v>
                </c:pt>
                <c:pt idx="67">
                  <c:v>1.1166666666666667</c:v>
                </c:pt>
                <c:pt idx="68">
                  <c:v>1.1333333333333333</c:v>
                </c:pt>
                <c:pt idx="69">
                  <c:v>1.1499999999999999</c:v>
                </c:pt>
                <c:pt idx="70">
                  <c:v>1.1666666666666667</c:v>
                </c:pt>
                <c:pt idx="71">
                  <c:v>1.1833333333333333</c:v>
                </c:pt>
                <c:pt idx="72">
                  <c:v>1.2</c:v>
                </c:pt>
                <c:pt idx="73">
                  <c:v>1.2166666666666666</c:v>
                </c:pt>
                <c:pt idx="74">
                  <c:v>1.2333333333333334</c:v>
                </c:pt>
                <c:pt idx="75">
                  <c:v>1.25</c:v>
                </c:pt>
                <c:pt idx="76">
                  <c:v>1.2666666666666666</c:v>
                </c:pt>
                <c:pt idx="77">
                  <c:v>1.2833333333333334</c:v>
                </c:pt>
                <c:pt idx="78">
                  <c:v>1.3</c:v>
                </c:pt>
                <c:pt idx="79">
                  <c:v>1.3166666666666667</c:v>
                </c:pt>
                <c:pt idx="80">
                  <c:v>1.3333333333333333</c:v>
                </c:pt>
                <c:pt idx="81">
                  <c:v>1.35</c:v>
                </c:pt>
                <c:pt idx="82">
                  <c:v>1.3666666666666667</c:v>
                </c:pt>
                <c:pt idx="83">
                  <c:v>1.3833333333333333</c:v>
                </c:pt>
                <c:pt idx="84">
                  <c:v>1.4</c:v>
                </c:pt>
                <c:pt idx="85">
                  <c:v>1.4166666666666667</c:v>
                </c:pt>
                <c:pt idx="86">
                  <c:v>1.4333333333333333</c:v>
                </c:pt>
                <c:pt idx="87">
                  <c:v>1.45</c:v>
                </c:pt>
                <c:pt idx="88">
                  <c:v>1.4666666666666666</c:v>
                </c:pt>
                <c:pt idx="89">
                  <c:v>1.4833333333333334</c:v>
                </c:pt>
                <c:pt idx="90">
                  <c:v>1.5</c:v>
                </c:pt>
                <c:pt idx="91">
                  <c:v>1.5166666666666666</c:v>
                </c:pt>
                <c:pt idx="92">
                  <c:v>1.5333333333333334</c:v>
                </c:pt>
                <c:pt idx="93">
                  <c:v>1.55</c:v>
                </c:pt>
                <c:pt idx="94">
                  <c:v>1.5666666666666667</c:v>
                </c:pt>
                <c:pt idx="95">
                  <c:v>1.5833333333333333</c:v>
                </c:pt>
                <c:pt idx="96">
                  <c:v>1.6</c:v>
                </c:pt>
                <c:pt idx="97">
                  <c:v>1.6166666666666667</c:v>
                </c:pt>
                <c:pt idx="98">
                  <c:v>1.6333333333333333</c:v>
                </c:pt>
                <c:pt idx="99">
                  <c:v>1.65</c:v>
                </c:pt>
                <c:pt idx="100">
                  <c:v>1.6666666666666667</c:v>
                </c:pt>
                <c:pt idx="101">
                  <c:v>1.6833333333333333</c:v>
                </c:pt>
                <c:pt idx="102">
                  <c:v>1.7</c:v>
                </c:pt>
                <c:pt idx="103">
                  <c:v>1.7166666666666666</c:v>
                </c:pt>
                <c:pt idx="104">
                  <c:v>1.7333333333333334</c:v>
                </c:pt>
                <c:pt idx="105">
                  <c:v>1.75</c:v>
                </c:pt>
                <c:pt idx="106">
                  <c:v>1.7666666666666666</c:v>
                </c:pt>
                <c:pt idx="107">
                  <c:v>1.7833333333333334</c:v>
                </c:pt>
                <c:pt idx="108">
                  <c:v>1.8</c:v>
                </c:pt>
                <c:pt idx="109">
                  <c:v>1.8166666666666667</c:v>
                </c:pt>
                <c:pt idx="110">
                  <c:v>1.8333333333333333</c:v>
                </c:pt>
                <c:pt idx="111">
                  <c:v>1.85</c:v>
                </c:pt>
                <c:pt idx="112">
                  <c:v>1.8666666666666667</c:v>
                </c:pt>
                <c:pt idx="113">
                  <c:v>1.8833333333333333</c:v>
                </c:pt>
                <c:pt idx="114">
                  <c:v>1.9</c:v>
                </c:pt>
                <c:pt idx="115">
                  <c:v>1.9166666666666667</c:v>
                </c:pt>
                <c:pt idx="116">
                  <c:v>1.9333333333333333</c:v>
                </c:pt>
                <c:pt idx="117">
                  <c:v>1.95</c:v>
                </c:pt>
                <c:pt idx="118">
                  <c:v>1.9666666666666666</c:v>
                </c:pt>
                <c:pt idx="119">
                  <c:v>1.9833333333333334</c:v>
                </c:pt>
                <c:pt idx="120">
                  <c:v>2</c:v>
                </c:pt>
                <c:pt idx="121">
                  <c:v>2.0166666666666666</c:v>
                </c:pt>
                <c:pt idx="122">
                  <c:v>2.0333333333333332</c:v>
                </c:pt>
                <c:pt idx="123">
                  <c:v>2.0499999999999998</c:v>
                </c:pt>
                <c:pt idx="124">
                  <c:v>2.0666666666666669</c:v>
                </c:pt>
                <c:pt idx="125">
                  <c:v>2.0833333333333335</c:v>
                </c:pt>
                <c:pt idx="126">
                  <c:v>2.1</c:v>
                </c:pt>
                <c:pt idx="127">
                  <c:v>2.1166666666666667</c:v>
                </c:pt>
                <c:pt idx="128">
                  <c:v>2.1333333333333333</c:v>
                </c:pt>
                <c:pt idx="129">
                  <c:v>2.15</c:v>
                </c:pt>
                <c:pt idx="130">
                  <c:v>2.1666666666666665</c:v>
                </c:pt>
                <c:pt idx="131">
                  <c:v>2.1833333333333331</c:v>
                </c:pt>
                <c:pt idx="132">
                  <c:v>2.2000000000000002</c:v>
                </c:pt>
                <c:pt idx="133">
                  <c:v>2.2166666666666668</c:v>
                </c:pt>
                <c:pt idx="134">
                  <c:v>2.2333333333333334</c:v>
                </c:pt>
                <c:pt idx="135">
                  <c:v>2.25</c:v>
                </c:pt>
                <c:pt idx="136">
                  <c:v>2.2666666666666666</c:v>
                </c:pt>
                <c:pt idx="137">
                  <c:v>2.2833333333333332</c:v>
                </c:pt>
                <c:pt idx="138">
                  <c:v>2.2999999999999998</c:v>
                </c:pt>
                <c:pt idx="139">
                  <c:v>2.3166666666666669</c:v>
                </c:pt>
                <c:pt idx="140">
                  <c:v>2.3333333333333335</c:v>
                </c:pt>
                <c:pt idx="141">
                  <c:v>2.35</c:v>
                </c:pt>
                <c:pt idx="142">
                  <c:v>2.3666666666666667</c:v>
                </c:pt>
                <c:pt idx="143">
                  <c:v>2.3833333333333333</c:v>
                </c:pt>
                <c:pt idx="144">
                  <c:v>2.4</c:v>
                </c:pt>
                <c:pt idx="145">
                  <c:v>2.4166666666666665</c:v>
                </c:pt>
                <c:pt idx="146">
                  <c:v>2.4333333333333331</c:v>
                </c:pt>
                <c:pt idx="147">
                  <c:v>2.4500000000000002</c:v>
                </c:pt>
                <c:pt idx="148">
                  <c:v>2.4666666666666668</c:v>
                </c:pt>
                <c:pt idx="149">
                  <c:v>2.4833333333333334</c:v>
                </c:pt>
                <c:pt idx="150">
                  <c:v>2.5</c:v>
                </c:pt>
                <c:pt idx="151">
                  <c:v>2.5166666666666666</c:v>
                </c:pt>
                <c:pt idx="152">
                  <c:v>2.5333333333333332</c:v>
                </c:pt>
                <c:pt idx="153">
                  <c:v>2.5499999999999998</c:v>
                </c:pt>
                <c:pt idx="154">
                  <c:v>2.5666666666666669</c:v>
                </c:pt>
                <c:pt idx="155">
                  <c:v>2.5833333333333335</c:v>
                </c:pt>
                <c:pt idx="156">
                  <c:v>2.6</c:v>
                </c:pt>
                <c:pt idx="157">
                  <c:v>2.6166666666666667</c:v>
                </c:pt>
                <c:pt idx="158">
                  <c:v>2.6333333333333333</c:v>
                </c:pt>
                <c:pt idx="159">
                  <c:v>2.65</c:v>
                </c:pt>
                <c:pt idx="160">
                  <c:v>2.6666666666666665</c:v>
                </c:pt>
                <c:pt idx="161">
                  <c:v>2.6833333333333331</c:v>
                </c:pt>
                <c:pt idx="162">
                  <c:v>2.7</c:v>
                </c:pt>
                <c:pt idx="163">
                  <c:v>2.7166666666666668</c:v>
                </c:pt>
                <c:pt idx="164">
                  <c:v>2.7333333333333334</c:v>
                </c:pt>
                <c:pt idx="165">
                  <c:v>2.75</c:v>
                </c:pt>
                <c:pt idx="166">
                  <c:v>2.7666666666666666</c:v>
                </c:pt>
                <c:pt idx="167">
                  <c:v>2.7833333333333332</c:v>
                </c:pt>
                <c:pt idx="168">
                  <c:v>2.8</c:v>
                </c:pt>
                <c:pt idx="169">
                  <c:v>2.8166666666666669</c:v>
                </c:pt>
                <c:pt idx="170">
                  <c:v>2.8333333333333335</c:v>
                </c:pt>
                <c:pt idx="171">
                  <c:v>2.85</c:v>
                </c:pt>
                <c:pt idx="172">
                  <c:v>2.8666666666666667</c:v>
                </c:pt>
                <c:pt idx="173">
                  <c:v>2.8833333333333333</c:v>
                </c:pt>
                <c:pt idx="174">
                  <c:v>2.9</c:v>
                </c:pt>
                <c:pt idx="175">
                  <c:v>2.9166666666666665</c:v>
                </c:pt>
                <c:pt idx="176">
                  <c:v>2.9333333333333331</c:v>
                </c:pt>
                <c:pt idx="177">
                  <c:v>2.95</c:v>
                </c:pt>
                <c:pt idx="178">
                  <c:v>2.9666666666666668</c:v>
                </c:pt>
                <c:pt idx="179">
                  <c:v>2.9833333333333334</c:v>
                </c:pt>
                <c:pt idx="180">
                  <c:v>3</c:v>
                </c:pt>
                <c:pt idx="181">
                  <c:v>3.0166666666666666</c:v>
                </c:pt>
                <c:pt idx="182">
                  <c:v>3.0333333333333332</c:v>
                </c:pt>
                <c:pt idx="183">
                  <c:v>3.05</c:v>
                </c:pt>
                <c:pt idx="184">
                  <c:v>3.0666666666666669</c:v>
                </c:pt>
                <c:pt idx="185">
                  <c:v>3.0833333333333335</c:v>
                </c:pt>
                <c:pt idx="186">
                  <c:v>3.1</c:v>
                </c:pt>
                <c:pt idx="187">
                  <c:v>3.1166666666666667</c:v>
                </c:pt>
                <c:pt idx="188">
                  <c:v>3.1333333333333333</c:v>
                </c:pt>
                <c:pt idx="189">
                  <c:v>3.15</c:v>
                </c:pt>
                <c:pt idx="190">
                  <c:v>3.1666666666666665</c:v>
                </c:pt>
                <c:pt idx="191">
                  <c:v>3.1833333333333331</c:v>
                </c:pt>
                <c:pt idx="192">
                  <c:v>3.2</c:v>
                </c:pt>
                <c:pt idx="193">
                  <c:v>3.2166666666666668</c:v>
                </c:pt>
                <c:pt idx="194">
                  <c:v>3.2333333333333334</c:v>
                </c:pt>
                <c:pt idx="195">
                  <c:v>3.25</c:v>
                </c:pt>
                <c:pt idx="196">
                  <c:v>3.2666666666666666</c:v>
                </c:pt>
                <c:pt idx="197">
                  <c:v>3.2833333333333332</c:v>
                </c:pt>
                <c:pt idx="198">
                  <c:v>3.3</c:v>
                </c:pt>
                <c:pt idx="199">
                  <c:v>3.3166666666666669</c:v>
                </c:pt>
                <c:pt idx="200">
                  <c:v>3.3333333333333335</c:v>
                </c:pt>
                <c:pt idx="201">
                  <c:v>3.35</c:v>
                </c:pt>
                <c:pt idx="202">
                  <c:v>3.3666666666666667</c:v>
                </c:pt>
                <c:pt idx="203">
                  <c:v>3.3833333333333333</c:v>
                </c:pt>
                <c:pt idx="204">
                  <c:v>3.4</c:v>
                </c:pt>
                <c:pt idx="205">
                  <c:v>3.4166666666666665</c:v>
                </c:pt>
                <c:pt idx="206">
                  <c:v>3.4333333333333331</c:v>
                </c:pt>
                <c:pt idx="207">
                  <c:v>3.45</c:v>
                </c:pt>
                <c:pt idx="208">
                  <c:v>3.4666666666666668</c:v>
                </c:pt>
                <c:pt idx="209">
                  <c:v>3.4833333333333334</c:v>
                </c:pt>
                <c:pt idx="210">
                  <c:v>3.5</c:v>
                </c:pt>
                <c:pt idx="211">
                  <c:v>3.5166666666666666</c:v>
                </c:pt>
                <c:pt idx="212">
                  <c:v>3.5333333333333332</c:v>
                </c:pt>
                <c:pt idx="213">
                  <c:v>3.55</c:v>
                </c:pt>
                <c:pt idx="214">
                  <c:v>3.5666666666666669</c:v>
                </c:pt>
                <c:pt idx="215">
                  <c:v>3.5833333333333335</c:v>
                </c:pt>
                <c:pt idx="216">
                  <c:v>3.6</c:v>
                </c:pt>
                <c:pt idx="217">
                  <c:v>3.6166666666666667</c:v>
                </c:pt>
                <c:pt idx="218">
                  <c:v>3.6333333333333333</c:v>
                </c:pt>
                <c:pt idx="219">
                  <c:v>3.65</c:v>
                </c:pt>
                <c:pt idx="220">
                  <c:v>3.6666666666666665</c:v>
                </c:pt>
                <c:pt idx="221">
                  <c:v>3.6833333333333331</c:v>
                </c:pt>
                <c:pt idx="222">
                  <c:v>3.7</c:v>
                </c:pt>
                <c:pt idx="223">
                  <c:v>3.7166666666666668</c:v>
                </c:pt>
                <c:pt idx="224">
                  <c:v>3.7333333333333334</c:v>
                </c:pt>
                <c:pt idx="225">
                  <c:v>3.75</c:v>
                </c:pt>
                <c:pt idx="226">
                  <c:v>3.7666666666666666</c:v>
                </c:pt>
                <c:pt idx="227">
                  <c:v>3.7833333333333332</c:v>
                </c:pt>
                <c:pt idx="228">
                  <c:v>3.8</c:v>
                </c:pt>
                <c:pt idx="229">
                  <c:v>3.8166666666666669</c:v>
                </c:pt>
                <c:pt idx="230">
                  <c:v>3.8333333333333335</c:v>
                </c:pt>
                <c:pt idx="231">
                  <c:v>3.85</c:v>
                </c:pt>
                <c:pt idx="232">
                  <c:v>3.8666666666666667</c:v>
                </c:pt>
                <c:pt idx="233">
                  <c:v>3.8833333333333333</c:v>
                </c:pt>
                <c:pt idx="234">
                  <c:v>3.9</c:v>
                </c:pt>
                <c:pt idx="235">
                  <c:v>3.9166666666666665</c:v>
                </c:pt>
                <c:pt idx="236">
                  <c:v>3.9333333333333331</c:v>
                </c:pt>
                <c:pt idx="237">
                  <c:v>3.95</c:v>
                </c:pt>
                <c:pt idx="238">
                  <c:v>3.9666666666666668</c:v>
                </c:pt>
                <c:pt idx="239">
                  <c:v>3.9833333333333334</c:v>
                </c:pt>
                <c:pt idx="240">
                  <c:v>4</c:v>
                </c:pt>
                <c:pt idx="241">
                  <c:v>4.0166666666666666</c:v>
                </c:pt>
                <c:pt idx="242">
                  <c:v>4.0333333333333332</c:v>
                </c:pt>
                <c:pt idx="243">
                  <c:v>4.05</c:v>
                </c:pt>
                <c:pt idx="244">
                  <c:v>4.0666666666666664</c:v>
                </c:pt>
                <c:pt idx="245">
                  <c:v>4.083333333333333</c:v>
                </c:pt>
                <c:pt idx="246">
                  <c:v>4.0999999999999996</c:v>
                </c:pt>
                <c:pt idx="247">
                  <c:v>4.1166666666666663</c:v>
                </c:pt>
                <c:pt idx="248">
                  <c:v>4.1333333333333337</c:v>
                </c:pt>
                <c:pt idx="249">
                  <c:v>4.1500000000000004</c:v>
                </c:pt>
                <c:pt idx="250">
                  <c:v>4.166666666666667</c:v>
                </c:pt>
                <c:pt idx="251">
                  <c:v>4.1833333333333336</c:v>
                </c:pt>
                <c:pt idx="252">
                  <c:v>4.2</c:v>
                </c:pt>
                <c:pt idx="253">
                  <c:v>4.2166666666666668</c:v>
                </c:pt>
                <c:pt idx="254">
                  <c:v>4.2333333333333334</c:v>
                </c:pt>
                <c:pt idx="255">
                  <c:v>4.25</c:v>
                </c:pt>
                <c:pt idx="256">
                  <c:v>4.2666666666666666</c:v>
                </c:pt>
                <c:pt idx="257">
                  <c:v>4.2833333333333332</c:v>
                </c:pt>
                <c:pt idx="258">
                  <c:v>4.3</c:v>
                </c:pt>
                <c:pt idx="259">
                  <c:v>4.3166666666666664</c:v>
                </c:pt>
                <c:pt idx="260">
                  <c:v>4.333333333333333</c:v>
                </c:pt>
                <c:pt idx="261">
                  <c:v>4.3499999999999996</c:v>
                </c:pt>
                <c:pt idx="262">
                  <c:v>4.3666666666666663</c:v>
                </c:pt>
                <c:pt idx="263">
                  <c:v>4.3833333333333337</c:v>
                </c:pt>
                <c:pt idx="264">
                  <c:v>4.4000000000000004</c:v>
                </c:pt>
                <c:pt idx="265">
                  <c:v>4.416666666666667</c:v>
                </c:pt>
                <c:pt idx="266">
                  <c:v>4.4333333333333336</c:v>
                </c:pt>
                <c:pt idx="267">
                  <c:v>4.45</c:v>
                </c:pt>
                <c:pt idx="268">
                  <c:v>4.4666666666666668</c:v>
                </c:pt>
                <c:pt idx="269">
                  <c:v>4.4833333333333334</c:v>
                </c:pt>
                <c:pt idx="270">
                  <c:v>4.5</c:v>
                </c:pt>
                <c:pt idx="271">
                  <c:v>4.5166666666666666</c:v>
                </c:pt>
                <c:pt idx="272">
                  <c:v>4.5333333333333332</c:v>
                </c:pt>
                <c:pt idx="273">
                  <c:v>4.55</c:v>
                </c:pt>
                <c:pt idx="274">
                  <c:v>4.5666666666666664</c:v>
                </c:pt>
                <c:pt idx="275">
                  <c:v>4.583333333333333</c:v>
                </c:pt>
                <c:pt idx="276">
                  <c:v>4.5999999999999996</c:v>
                </c:pt>
                <c:pt idx="277">
                  <c:v>4.6166666666666663</c:v>
                </c:pt>
                <c:pt idx="278">
                  <c:v>4.6333333333333337</c:v>
                </c:pt>
                <c:pt idx="279">
                  <c:v>4.6500000000000004</c:v>
                </c:pt>
                <c:pt idx="280">
                  <c:v>4.666666666666667</c:v>
                </c:pt>
                <c:pt idx="281">
                  <c:v>4.6833333333333336</c:v>
                </c:pt>
                <c:pt idx="282">
                  <c:v>4.7</c:v>
                </c:pt>
                <c:pt idx="283">
                  <c:v>4.7166666666666668</c:v>
                </c:pt>
                <c:pt idx="284">
                  <c:v>4.7333333333333334</c:v>
                </c:pt>
                <c:pt idx="285">
                  <c:v>4.75</c:v>
                </c:pt>
                <c:pt idx="286">
                  <c:v>4.7666666666666666</c:v>
                </c:pt>
                <c:pt idx="287">
                  <c:v>4.7833333333333332</c:v>
                </c:pt>
                <c:pt idx="288">
                  <c:v>4.8</c:v>
                </c:pt>
                <c:pt idx="289">
                  <c:v>4.8166666666666664</c:v>
                </c:pt>
                <c:pt idx="290">
                  <c:v>4.833333333333333</c:v>
                </c:pt>
                <c:pt idx="291">
                  <c:v>4.8499999999999996</c:v>
                </c:pt>
                <c:pt idx="292">
                  <c:v>4.8666666666666663</c:v>
                </c:pt>
                <c:pt idx="293">
                  <c:v>4.8833333333333337</c:v>
                </c:pt>
                <c:pt idx="294">
                  <c:v>4.9000000000000004</c:v>
                </c:pt>
                <c:pt idx="295">
                  <c:v>4.916666666666667</c:v>
                </c:pt>
                <c:pt idx="296">
                  <c:v>4.9333333333333336</c:v>
                </c:pt>
                <c:pt idx="297">
                  <c:v>4.95</c:v>
                </c:pt>
                <c:pt idx="298">
                  <c:v>4.9666666666666668</c:v>
                </c:pt>
                <c:pt idx="299">
                  <c:v>4.9833333333333334</c:v>
                </c:pt>
                <c:pt idx="300">
                  <c:v>5</c:v>
                </c:pt>
                <c:pt idx="301">
                  <c:v>5.0166666666666666</c:v>
                </c:pt>
                <c:pt idx="302">
                  <c:v>5.0333333333333332</c:v>
                </c:pt>
                <c:pt idx="303">
                  <c:v>5.05</c:v>
                </c:pt>
                <c:pt idx="304">
                  <c:v>5.0666666666666664</c:v>
                </c:pt>
                <c:pt idx="305">
                  <c:v>5.083333333333333</c:v>
                </c:pt>
                <c:pt idx="306">
                  <c:v>5.0999999999999996</c:v>
                </c:pt>
                <c:pt idx="307">
                  <c:v>5.1166666666666663</c:v>
                </c:pt>
                <c:pt idx="308">
                  <c:v>5.1333333333333337</c:v>
                </c:pt>
                <c:pt idx="309">
                  <c:v>5.15</c:v>
                </c:pt>
                <c:pt idx="310">
                  <c:v>5.166666666666667</c:v>
                </c:pt>
                <c:pt idx="311">
                  <c:v>5.1833333333333336</c:v>
                </c:pt>
                <c:pt idx="312">
                  <c:v>5.2</c:v>
                </c:pt>
                <c:pt idx="313">
                  <c:v>5.2166666666666668</c:v>
                </c:pt>
                <c:pt idx="314">
                  <c:v>5.2333333333333334</c:v>
                </c:pt>
                <c:pt idx="315">
                  <c:v>5.25</c:v>
                </c:pt>
                <c:pt idx="316">
                  <c:v>5.2666666666666666</c:v>
                </c:pt>
                <c:pt idx="317">
                  <c:v>5.2833333333333332</c:v>
                </c:pt>
                <c:pt idx="318">
                  <c:v>5.3</c:v>
                </c:pt>
                <c:pt idx="319">
                  <c:v>5.3166666666666664</c:v>
                </c:pt>
                <c:pt idx="320">
                  <c:v>5.333333333333333</c:v>
                </c:pt>
                <c:pt idx="321">
                  <c:v>5.35</c:v>
                </c:pt>
                <c:pt idx="322">
                  <c:v>5.3666666666666663</c:v>
                </c:pt>
                <c:pt idx="323">
                  <c:v>5.3833333333333337</c:v>
                </c:pt>
                <c:pt idx="324">
                  <c:v>5.4</c:v>
                </c:pt>
                <c:pt idx="325">
                  <c:v>5.416666666666667</c:v>
                </c:pt>
                <c:pt idx="326">
                  <c:v>5.4333333333333336</c:v>
                </c:pt>
                <c:pt idx="327">
                  <c:v>5.45</c:v>
                </c:pt>
                <c:pt idx="328">
                  <c:v>5.4666666666666668</c:v>
                </c:pt>
                <c:pt idx="329">
                  <c:v>5.4833333333333334</c:v>
                </c:pt>
                <c:pt idx="330">
                  <c:v>5.5</c:v>
                </c:pt>
                <c:pt idx="331">
                  <c:v>5.5166666666666666</c:v>
                </c:pt>
                <c:pt idx="332">
                  <c:v>5.5333333333333332</c:v>
                </c:pt>
                <c:pt idx="333">
                  <c:v>5.55</c:v>
                </c:pt>
                <c:pt idx="334">
                  <c:v>5.5666666666666664</c:v>
                </c:pt>
                <c:pt idx="335">
                  <c:v>5.583333333333333</c:v>
                </c:pt>
                <c:pt idx="336">
                  <c:v>5.6</c:v>
                </c:pt>
                <c:pt idx="337">
                  <c:v>5.6166666666666663</c:v>
                </c:pt>
                <c:pt idx="338">
                  <c:v>5.6333333333333337</c:v>
                </c:pt>
                <c:pt idx="339">
                  <c:v>5.65</c:v>
                </c:pt>
                <c:pt idx="340">
                  <c:v>5.666666666666667</c:v>
                </c:pt>
                <c:pt idx="341">
                  <c:v>5.6833333333333336</c:v>
                </c:pt>
                <c:pt idx="342">
                  <c:v>5.7</c:v>
                </c:pt>
                <c:pt idx="343">
                  <c:v>5.7166666666666668</c:v>
                </c:pt>
                <c:pt idx="344">
                  <c:v>5.7333333333333334</c:v>
                </c:pt>
                <c:pt idx="345">
                  <c:v>5.75</c:v>
                </c:pt>
                <c:pt idx="346">
                  <c:v>5.7666666666666666</c:v>
                </c:pt>
                <c:pt idx="347">
                  <c:v>5.7833333333333332</c:v>
                </c:pt>
                <c:pt idx="348">
                  <c:v>5.8</c:v>
                </c:pt>
                <c:pt idx="349">
                  <c:v>5.8166666666666664</c:v>
                </c:pt>
                <c:pt idx="350">
                  <c:v>5.833333333333333</c:v>
                </c:pt>
                <c:pt idx="351">
                  <c:v>5.85</c:v>
                </c:pt>
                <c:pt idx="352">
                  <c:v>5.8666666666666663</c:v>
                </c:pt>
                <c:pt idx="353">
                  <c:v>5.8833333333333337</c:v>
                </c:pt>
                <c:pt idx="354">
                  <c:v>5.9</c:v>
                </c:pt>
                <c:pt idx="355">
                  <c:v>5.916666666666667</c:v>
                </c:pt>
                <c:pt idx="356">
                  <c:v>5.9333333333333336</c:v>
                </c:pt>
                <c:pt idx="357">
                  <c:v>5.95</c:v>
                </c:pt>
                <c:pt idx="358">
                  <c:v>5.9666666666666668</c:v>
                </c:pt>
                <c:pt idx="359">
                  <c:v>5.9833333333333334</c:v>
                </c:pt>
                <c:pt idx="360">
                  <c:v>6</c:v>
                </c:pt>
                <c:pt idx="361">
                  <c:v>6.0166666666666666</c:v>
                </c:pt>
                <c:pt idx="362">
                  <c:v>6.0333333333333332</c:v>
                </c:pt>
                <c:pt idx="363">
                  <c:v>6.05</c:v>
                </c:pt>
                <c:pt idx="364">
                  <c:v>6.0666666666666664</c:v>
                </c:pt>
                <c:pt idx="365">
                  <c:v>6.083333333333333</c:v>
                </c:pt>
                <c:pt idx="366">
                  <c:v>6.1</c:v>
                </c:pt>
                <c:pt idx="367">
                  <c:v>6.1166666666666663</c:v>
                </c:pt>
                <c:pt idx="368">
                  <c:v>6.1333333333333337</c:v>
                </c:pt>
                <c:pt idx="369">
                  <c:v>6.15</c:v>
                </c:pt>
                <c:pt idx="370">
                  <c:v>6.166666666666667</c:v>
                </c:pt>
                <c:pt idx="371">
                  <c:v>6.1833333333333336</c:v>
                </c:pt>
                <c:pt idx="372">
                  <c:v>6.2</c:v>
                </c:pt>
                <c:pt idx="373">
                  <c:v>6.2166666666666668</c:v>
                </c:pt>
                <c:pt idx="374">
                  <c:v>6.2333333333333334</c:v>
                </c:pt>
                <c:pt idx="375">
                  <c:v>6.25</c:v>
                </c:pt>
                <c:pt idx="376">
                  <c:v>6.2666666666666666</c:v>
                </c:pt>
                <c:pt idx="377">
                  <c:v>6.2833333333333332</c:v>
                </c:pt>
                <c:pt idx="378">
                  <c:v>6.3</c:v>
                </c:pt>
                <c:pt idx="379">
                  <c:v>6.3166666666666664</c:v>
                </c:pt>
                <c:pt idx="380">
                  <c:v>6.333333333333333</c:v>
                </c:pt>
                <c:pt idx="381">
                  <c:v>6.35</c:v>
                </c:pt>
                <c:pt idx="382">
                  <c:v>6.3666666666666663</c:v>
                </c:pt>
                <c:pt idx="383">
                  <c:v>6.3833333333333337</c:v>
                </c:pt>
                <c:pt idx="384">
                  <c:v>6.4</c:v>
                </c:pt>
                <c:pt idx="385">
                  <c:v>6.416666666666667</c:v>
                </c:pt>
                <c:pt idx="386">
                  <c:v>6.4333333333333336</c:v>
                </c:pt>
                <c:pt idx="387">
                  <c:v>6.45</c:v>
                </c:pt>
                <c:pt idx="388">
                  <c:v>6.4666666666666668</c:v>
                </c:pt>
                <c:pt idx="389">
                  <c:v>6.4833333333333334</c:v>
                </c:pt>
                <c:pt idx="390">
                  <c:v>6.5</c:v>
                </c:pt>
                <c:pt idx="391">
                  <c:v>6.5166666666666666</c:v>
                </c:pt>
                <c:pt idx="392">
                  <c:v>6.5333333333333332</c:v>
                </c:pt>
                <c:pt idx="393">
                  <c:v>6.55</c:v>
                </c:pt>
                <c:pt idx="394">
                  <c:v>6.5666666666666664</c:v>
                </c:pt>
                <c:pt idx="395">
                  <c:v>6.583333333333333</c:v>
                </c:pt>
                <c:pt idx="396">
                  <c:v>6.6</c:v>
                </c:pt>
                <c:pt idx="397">
                  <c:v>6.6166666666666663</c:v>
                </c:pt>
                <c:pt idx="398">
                  <c:v>6.6333333333333337</c:v>
                </c:pt>
                <c:pt idx="399">
                  <c:v>6.65</c:v>
                </c:pt>
                <c:pt idx="400">
                  <c:v>6.666666666666667</c:v>
                </c:pt>
                <c:pt idx="401">
                  <c:v>6.6833333333333336</c:v>
                </c:pt>
                <c:pt idx="402">
                  <c:v>6.7</c:v>
                </c:pt>
                <c:pt idx="403">
                  <c:v>6.7166666666666668</c:v>
                </c:pt>
                <c:pt idx="404">
                  <c:v>6.7333333333333334</c:v>
                </c:pt>
                <c:pt idx="405">
                  <c:v>6.75</c:v>
                </c:pt>
                <c:pt idx="406">
                  <c:v>6.7666666666666666</c:v>
                </c:pt>
                <c:pt idx="407">
                  <c:v>6.7833333333333332</c:v>
                </c:pt>
                <c:pt idx="408">
                  <c:v>6.8</c:v>
                </c:pt>
                <c:pt idx="409">
                  <c:v>6.8166666666666664</c:v>
                </c:pt>
                <c:pt idx="410">
                  <c:v>6.833333333333333</c:v>
                </c:pt>
                <c:pt idx="411">
                  <c:v>6.85</c:v>
                </c:pt>
                <c:pt idx="412">
                  <c:v>6.8666666666666663</c:v>
                </c:pt>
                <c:pt idx="413">
                  <c:v>6.8833333333333337</c:v>
                </c:pt>
                <c:pt idx="414">
                  <c:v>6.9</c:v>
                </c:pt>
                <c:pt idx="415">
                  <c:v>6.916666666666667</c:v>
                </c:pt>
                <c:pt idx="416">
                  <c:v>6.9333333333333336</c:v>
                </c:pt>
                <c:pt idx="417">
                  <c:v>6.95</c:v>
                </c:pt>
                <c:pt idx="418">
                  <c:v>6.9666666666666668</c:v>
                </c:pt>
                <c:pt idx="419">
                  <c:v>6.9833333333333334</c:v>
                </c:pt>
                <c:pt idx="420">
                  <c:v>7</c:v>
                </c:pt>
                <c:pt idx="421">
                  <c:v>7.0166666666666666</c:v>
                </c:pt>
                <c:pt idx="422">
                  <c:v>7.0333333333333332</c:v>
                </c:pt>
                <c:pt idx="423">
                  <c:v>7.05</c:v>
                </c:pt>
                <c:pt idx="424">
                  <c:v>7.0666666666666664</c:v>
                </c:pt>
                <c:pt idx="425">
                  <c:v>7.083333333333333</c:v>
                </c:pt>
                <c:pt idx="426">
                  <c:v>7.1</c:v>
                </c:pt>
                <c:pt idx="427">
                  <c:v>7.1166666666666663</c:v>
                </c:pt>
                <c:pt idx="428">
                  <c:v>7.1333333333333337</c:v>
                </c:pt>
                <c:pt idx="429">
                  <c:v>7.15</c:v>
                </c:pt>
                <c:pt idx="430">
                  <c:v>7.166666666666667</c:v>
                </c:pt>
                <c:pt idx="431">
                  <c:v>7.1833333333333336</c:v>
                </c:pt>
                <c:pt idx="432">
                  <c:v>7.2</c:v>
                </c:pt>
                <c:pt idx="433">
                  <c:v>7.2166666666666668</c:v>
                </c:pt>
                <c:pt idx="434">
                  <c:v>7.2333333333333334</c:v>
                </c:pt>
                <c:pt idx="435">
                  <c:v>7.25</c:v>
                </c:pt>
                <c:pt idx="436">
                  <c:v>7.2666666666666666</c:v>
                </c:pt>
                <c:pt idx="437">
                  <c:v>7.2833333333333332</c:v>
                </c:pt>
                <c:pt idx="438">
                  <c:v>7.3</c:v>
                </c:pt>
                <c:pt idx="439">
                  <c:v>7.3166666666666664</c:v>
                </c:pt>
                <c:pt idx="440">
                  <c:v>7.333333333333333</c:v>
                </c:pt>
                <c:pt idx="441">
                  <c:v>7.35</c:v>
                </c:pt>
                <c:pt idx="442">
                  <c:v>7.3666666666666663</c:v>
                </c:pt>
                <c:pt idx="443">
                  <c:v>7.3833333333333337</c:v>
                </c:pt>
                <c:pt idx="444">
                  <c:v>7.4</c:v>
                </c:pt>
                <c:pt idx="445">
                  <c:v>7.416666666666667</c:v>
                </c:pt>
                <c:pt idx="446">
                  <c:v>7.4333333333333336</c:v>
                </c:pt>
                <c:pt idx="447">
                  <c:v>7.45</c:v>
                </c:pt>
                <c:pt idx="448">
                  <c:v>7.4666666666666668</c:v>
                </c:pt>
                <c:pt idx="449">
                  <c:v>7.4833333333333334</c:v>
                </c:pt>
                <c:pt idx="450">
                  <c:v>7.5</c:v>
                </c:pt>
                <c:pt idx="451">
                  <c:v>7.5166666666666666</c:v>
                </c:pt>
                <c:pt idx="452">
                  <c:v>7.5333333333333332</c:v>
                </c:pt>
                <c:pt idx="453">
                  <c:v>7.55</c:v>
                </c:pt>
                <c:pt idx="454">
                  <c:v>7.5666666666666664</c:v>
                </c:pt>
                <c:pt idx="455">
                  <c:v>7.583333333333333</c:v>
                </c:pt>
                <c:pt idx="456">
                  <c:v>7.6</c:v>
                </c:pt>
                <c:pt idx="457">
                  <c:v>7.6166666666666663</c:v>
                </c:pt>
                <c:pt idx="458">
                  <c:v>7.6333333333333337</c:v>
                </c:pt>
                <c:pt idx="459">
                  <c:v>7.65</c:v>
                </c:pt>
                <c:pt idx="460">
                  <c:v>7.666666666666667</c:v>
                </c:pt>
                <c:pt idx="461">
                  <c:v>7.6833333333333336</c:v>
                </c:pt>
                <c:pt idx="462">
                  <c:v>7.7</c:v>
                </c:pt>
                <c:pt idx="463">
                  <c:v>7.7166666666666668</c:v>
                </c:pt>
                <c:pt idx="464">
                  <c:v>7.7333333333333334</c:v>
                </c:pt>
                <c:pt idx="465">
                  <c:v>7.75</c:v>
                </c:pt>
                <c:pt idx="466">
                  <c:v>7.7666666666666666</c:v>
                </c:pt>
                <c:pt idx="467">
                  <c:v>7.7833333333333332</c:v>
                </c:pt>
                <c:pt idx="468">
                  <c:v>7.8</c:v>
                </c:pt>
                <c:pt idx="469">
                  <c:v>7.8166666666666664</c:v>
                </c:pt>
                <c:pt idx="470">
                  <c:v>7.833333333333333</c:v>
                </c:pt>
                <c:pt idx="471">
                  <c:v>7.85</c:v>
                </c:pt>
                <c:pt idx="472">
                  <c:v>7.8666666666666663</c:v>
                </c:pt>
                <c:pt idx="473">
                  <c:v>7.8833333333333337</c:v>
                </c:pt>
                <c:pt idx="474">
                  <c:v>7.9</c:v>
                </c:pt>
                <c:pt idx="475">
                  <c:v>7.916666666666667</c:v>
                </c:pt>
                <c:pt idx="476">
                  <c:v>7.9333333333333336</c:v>
                </c:pt>
                <c:pt idx="477">
                  <c:v>7.95</c:v>
                </c:pt>
                <c:pt idx="478">
                  <c:v>7.9666666666666668</c:v>
                </c:pt>
                <c:pt idx="479">
                  <c:v>7.9833333333333334</c:v>
                </c:pt>
                <c:pt idx="480">
                  <c:v>8</c:v>
                </c:pt>
                <c:pt idx="481">
                  <c:v>8.0166666666666675</c:v>
                </c:pt>
                <c:pt idx="482">
                  <c:v>8.0333333333333332</c:v>
                </c:pt>
                <c:pt idx="483">
                  <c:v>8.0500000000000007</c:v>
                </c:pt>
                <c:pt idx="484">
                  <c:v>8.0666666666666664</c:v>
                </c:pt>
                <c:pt idx="485">
                  <c:v>8.0833333333333339</c:v>
                </c:pt>
                <c:pt idx="486">
                  <c:v>8.1</c:v>
                </c:pt>
                <c:pt idx="487">
                  <c:v>8.1166666666666671</c:v>
                </c:pt>
                <c:pt idx="488">
                  <c:v>8.1333333333333329</c:v>
                </c:pt>
                <c:pt idx="489">
                  <c:v>8.15</c:v>
                </c:pt>
                <c:pt idx="490">
                  <c:v>8.1666666666666661</c:v>
                </c:pt>
                <c:pt idx="491">
                  <c:v>8.1833333333333336</c:v>
                </c:pt>
                <c:pt idx="492">
                  <c:v>8.1999999999999993</c:v>
                </c:pt>
                <c:pt idx="493">
                  <c:v>8.2166666666666668</c:v>
                </c:pt>
                <c:pt idx="494">
                  <c:v>8.2333333333333325</c:v>
                </c:pt>
                <c:pt idx="495">
                  <c:v>8.25</c:v>
                </c:pt>
                <c:pt idx="496">
                  <c:v>8.2666666666666675</c:v>
                </c:pt>
                <c:pt idx="497">
                  <c:v>8.2833333333333332</c:v>
                </c:pt>
                <c:pt idx="498">
                  <c:v>8.3000000000000007</c:v>
                </c:pt>
                <c:pt idx="499">
                  <c:v>8.3166666666666664</c:v>
                </c:pt>
                <c:pt idx="500">
                  <c:v>8.3333333333333339</c:v>
                </c:pt>
                <c:pt idx="501">
                  <c:v>8.35</c:v>
                </c:pt>
                <c:pt idx="502">
                  <c:v>8.3666666666666671</c:v>
                </c:pt>
                <c:pt idx="503">
                  <c:v>8.3833333333333329</c:v>
                </c:pt>
                <c:pt idx="504">
                  <c:v>8.4</c:v>
                </c:pt>
                <c:pt idx="505">
                  <c:v>8.4166666666666661</c:v>
                </c:pt>
                <c:pt idx="506">
                  <c:v>8.4333333333333336</c:v>
                </c:pt>
                <c:pt idx="507">
                  <c:v>8.4499999999999993</c:v>
                </c:pt>
                <c:pt idx="508">
                  <c:v>8.4666666666666668</c:v>
                </c:pt>
                <c:pt idx="509">
                  <c:v>8.4833333333333325</c:v>
                </c:pt>
                <c:pt idx="510">
                  <c:v>8.5</c:v>
                </c:pt>
                <c:pt idx="511">
                  <c:v>8.5166666666666675</c:v>
                </c:pt>
                <c:pt idx="512">
                  <c:v>8.5333333333333332</c:v>
                </c:pt>
                <c:pt idx="513">
                  <c:v>8.5500000000000007</c:v>
                </c:pt>
                <c:pt idx="514">
                  <c:v>8.5666666666666664</c:v>
                </c:pt>
                <c:pt idx="515">
                  <c:v>8.5833333333333339</c:v>
                </c:pt>
                <c:pt idx="516">
                  <c:v>8.6</c:v>
                </c:pt>
                <c:pt idx="517">
                  <c:v>8.6166666666666671</c:v>
                </c:pt>
                <c:pt idx="518">
                  <c:v>8.6333333333333329</c:v>
                </c:pt>
                <c:pt idx="519">
                  <c:v>8.65</c:v>
                </c:pt>
                <c:pt idx="520">
                  <c:v>8.6666666666666661</c:v>
                </c:pt>
                <c:pt idx="521">
                  <c:v>8.6833333333333336</c:v>
                </c:pt>
                <c:pt idx="522">
                  <c:v>8.6999999999999993</c:v>
                </c:pt>
                <c:pt idx="523">
                  <c:v>8.7166666666666668</c:v>
                </c:pt>
                <c:pt idx="524">
                  <c:v>8.7333333333333325</c:v>
                </c:pt>
                <c:pt idx="525">
                  <c:v>8.75</c:v>
                </c:pt>
                <c:pt idx="526">
                  <c:v>8.7666666666666675</c:v>
                </c:pt>
                <c:pt idx="527">
                  <c:v>8.7833333333333332</c:v>
                </c:pt>
                <c:pt idx="528">
                  <c:v>8.8000000000000007</c:v>
                </c:pt>
                <c:pt idx="529">
                  <c:v>8.8166666666666664</c:v>
                </c:pt>
                <c:pt idx="530">
                  <c:v>8.8333333333333339</c:v>
                </c:pt>
                <c:pt idx="531">
                  <c:v>8.85</c:v>
                </c:pt>
                <c:pt idx="532">
                  <c:v>8.8666666666666671</c:v>
                </c:pt>
                <c:pt idx="533">
                  <c:v>8.8833333333333329</c:v>
                </c:pt>
                <c:pt idx="534">
                  <c:v>8.9</c:v>
                </c:pt>
                <c:pt idx="535">
                  <c:v>8.9166666666666661</c:v>
                </c:pt>
                <c:pt idx="536">
                  <c:v>8.9333333333333336</c:v>
                </c:pt>
                <c:pt idx="537">
                  <c:v>8.9499999999999993</c:v>
                </c:pt>
                <c:pt idx="538">
                  <c:v>8.9666666666666668</c:v>
                </c:pt>
                <c:pt idx="539">
                  <c:v>8.9833333333333325</c:v>
                </c:pt>
                <c:pt idx="540">
                  <c:v>9</c:v>
                </c:pt>
                <c:pt idx="541">
                  <c:v>9.0166666666666675</c:v>
                </c:pt>
                <c:pt idx="542">
                  <c:v>9.0333333333333332</c:v>
                </c:pt>
                <c:pt idx="543">
                  <c:v>9.0500000000000007</c:v>
                </c:pt>
                <c:pt idx="544">
                  <c:v>9.0666666666666664</c:v>
                </c:pt>
                <c:pt idx="545">
                  <c:v>9.0833333333333339</c:v>
                </c:pt>
                <c:pt idx="546">
                  <c:v>9.1</c:v>
                </c:pt>
                <c:pt idx="547">
                  <c:v>9.1166666666666671</c:v>
                </c:pt>
                <c:pt idx="548">
                  <c:v>9.1333333333333329</c:v>
                </c:pt>
                <c:pt idx="549">
                  <c:v>9.15</c:v>
                </c:pt>
                <c:pt idx="550">
                  <c:v>9.1666666666666661</c:v>
                </c:pt>
                <c:pt idx="551">
                  <c:v>9.1833333333333336</c:v>
                </c:pt>
                <c:pt idx="552">
                  <c:v>9.1999999999999993</c:v>
                </c:pt>
                <c:pt idx="553">
                  <c:v>9.2166666666666668</c:v>
                </c:pt>
                <c:pt idx="554">
                  <c:v>9.2333333333333325</c:v>
                </c:pt>
                <c:pt idx="555">
                  <c:v>9.25</c:v>
                </c:pt>
                <c:pt idx="556">
                  <c:v>9.2666666666666675</c:v>
                </c:pt>
                <c:pt idx="557">
                  <c:v>9.2833333333333332</c:v>
                </c:pt>
                <c:pt idx="558">
                  <c:v>9.3000000000000007</c:v>
                </c:pt>
                <c:pt idx="559">
                  <c:v>9.3166666666666664</c:v>
                </c:pt>
                <c:pt idx="560">
                  <c:v>9.3333333333333339</c:v>
                </c:pt>
                <c:pt idx="561">
                  <c:v>9.35</c:v>
                </c:pt>
                <c:pt idx="562">
                  <c:v>9.3666666666666671</c:v>
                </c:pt>
                <c:pt idx="563">
                  <c:v>9.3833333333333329</c:v>
                </c:pt>
                <c:pt idx="564">
                  <c:v>9.4</c:v>
                </c:pt>
                <c:pt idx="565">
                  <c:v>9.4166666666666661</c:v>
                </c:pt>
                <c:pt idx="566">
                  <c:v>9.4333333333333336</c:v>
                </c:pt>
                <c:pt idx="567">
                  <c:v>9.4499999999999993</c:v>
                </c:pt>
                <c:pt idx="568">
                  <c:v>9.4666666666666668</c:v>
                </c:pt>
                <c:pt idx="569">
                  <c:v>9.4833333333333325</c:v>
                </c:pt>
                <c:pt idx="570">
                  <c:v>9.5</c:v>
                </c:pt>
                <c:pt idx="571">
                  <c:v>9.5166666666666675</c:v>
                </c:pt>
                <c:pt idx="572">
                  <c:v>9.5333333333333332</c:v>
                </c:pt>
                <c:pt idx="573">
                  <c:v>9.5500000000000007</c:v>
                </c:pt>
                <c:pt idx="574">
                  <c:v>9.5666666666666664</c:v>
                </c:pt>
                <c:pt idx="575">
                  <c:v>9.5833333333333339</c:v>
                </c:pt>
                <c:pt idx="576">
                  <c:v>9.6</c:v>
                </c:pt>
                <c:pt idx="577">
                  <c:v>9.6166666666666671</c:v>
                </c:pt>
                <c:pt idx="578">
                  <c:v>9.6333333333333329</c:v>
                </c:pt>
                <c:pt idx="579">
                  <c:v>9.65</c:v>
                </c:pt>
                <c:pt idx="580">
                  <c:v>9.6666666666666661</c:v>
                </c:pt>
                <c:pt idx="581">
                  <c:v>9.6833333333333336</c:v>
                </c:pt>
                <c:pt idx="582">
                  <c:v>9.6999999999999993</c:v>
                </c:pt>
                <c:pt idx="583">
                  <c:v>9.7166666666666668</c:v>
                </c:pt>
                <c:pt idx="584">
                  <c:v>9.7333333333333325</c:v>
                </c:pt>
                <c:pt idx="585">
                  <c:v>9.75</c:v>
                </c:pt>
                <c:pt idx="586">
                  <c:v>9.7666666666666675</c:v>
                </c:pt>
                <c:pt idx="587">
                  <c:v>9.7833333333333332</c:v>
                </c:pt>
                <c:pt idx="588">
                  <c:v>9.8000000000000007</c:v>
                </c:pt>
                <c:pt idx="589">
                  <c:v>9.8166666666666664</c:v>
                </c:pt>
                <c:pt idx="590">
                  <c:v>9.8333333333333339</c:v>
                </c:pt>
                <c:pt idx="591">
                  <c:v>9.85</c:v>
                </c:pt>
                <c:pt idx="592">
                  <c:v>9.8666666666666671</c:v>
                </c:pt>
                <c:pt idx="593">
                  <c:v>9.8833333333333329</c:v>
                </c:pt>
                <c:pt idx="594">
                  <c:v>9.9</c:v>
                </c:pt>
                <c:pt idx="595">
                  <c:v>9.9166666666666661</c:v>
                </c:pt>
                <c:pt idx="596">
                  <c:v>9.9333333333333336</c:v>
                </c:pt>
                <c:pt idx="597">
                  <c:v>9.9499999999999993</c:v>
                </c:pt>
                <c:pt idx="598">
                  <c:v>9.9666666666666668</c:v>
                </c:pt>
                <c:pt idx="599">
                  <c:v>9.9833333333333325</c:v>
                </c:pt>
                <c:pt idx="600">
                  <c:v>10</c:v>
                </c:pt>
                <c:pt idx="601">
                  <c:v>10.016666666666667</c:v>
                </c:pt>
                <c:pt idx="602">
                  <c:v>10.033333333333333</c:v>
                </c:pt>
                <c:pt idx="603">
                  <c:v>10.050000000000001</c:v>
                </c:pt>
                <c:pt idx="604">
                  <c:v>10.066666666666666</c:v>
                </c:pt>
                <c:pt idx="605">
                  <c:v>10.083333333333334</c:v>
                </c:pt>
                <c:pt idx="606">
                  <c:v>10.1</c:v>
                </c:pt>
                <c:pt idx="607">
                  <c:v>10.116666666666667</c:v>
                </c:pt>
                <c:pt idx="608">
                  <c:v>10.133333333333333</c:v>
                </c:pt>
                <c:pt idx="609">
                  <c:v>10.15</c:v>
                </c:pt>
                <c:pt idx="610">
                  <c:v>10.166666666666666</c:v>
                </c:pt>
                <c:pt idx="611">
                  <c:v>10.183333333333334</c:v>
                </c:pt>
                <c:pt idx="612">
                  <c:v>10.199999999999999</c:v>
                </c:pt>
                <c:pt idx="613">
                  <c:v>10.216666666666667</c:v>
                </c:pt>
                <c:pt idx="614">
                  <c:v>10.233333333333333</c:v>
                </c:pt>
                <c:pt idx="615">
                  <c:v>10.25</c:v>
                </c:pt>
                <c:pt idx="616">
                  <c:v>10.266666666666667</c:v>
                </c:pt>
                <c:pt idx="617">
                  <c:v>10.283333333333333</c:v>
                </c:pt>
                <c:pt idx="618">
                  <c:v>10.3</c:v>
                </c:pt>
                <c:pt idx="619">
                  <c:v>10.316666666666666</c:v>
                </c:pt>
                <c:pt idx="620">
                  <c:v>10.333333333333334</c:v>
                </c:pt>
                <c:pt idx="621">
                  <c:v>10.35</c:v>
                </c:pt>
                <c:pt idx="622">
                  <c:v>10.366666666666667</c:v>
                </c:pt>
                <c:pt idx="623">
                  <c:v>10.383333333333333</c:v>
                </c:pt>
                <c:pt idx="624">
                  <c:v>10.4</c:v>
                </c:pt>
                <c:pt idx="625">
                  <c:v>10.416666666666666</c:v>
                </c:pt>
                <c:pt idx="626">
                  <c:v>10.433333333333334</c:v>
                </c:pt>
                <c:pt idx="627">
                  <c:v>10.45</c:v>
                </c:pt>
                <c:pt idx="628">
                  <c:v>10.466666666666667</c:v>
                </c:pt>
                <c:pt idx="629">
                  <c:v>10.483333333333333</c:v>
                </c:pt>
                <c:pt idx="630">
                  <c:v>10.5</c:v>
                </c:pt>
                <c:pt idx="631">
                  <c:v>10.516666666666667</c:v>
                </c:pt>
                <c:pt idx="632">
                  <c:v>10.533333333333333</c:v>
                </c:pt>
                <c:pt idx="633">
                  <c:v>10.55</c:v>
                </c:pt>
                <c:pt idx="634">
                  <c:v>10.566666666666666</c:v>
                </c:pt>
                <c:pt idx="635">
                  <c:v>10.583333333333334</c:v>
                </c:pt>
                <c:pt idx="636">
                  <c:v>10.6</c:v>
                </c:pt>
                <c:pt idx="637">
                  <c:v>10.616666666666667</c:v>
                </c:pt>
                <c:pt idx="638">
                  <c:v>10.633333333333333</c:v>
                </c:pt>
                <c:pt idx="639">
                  <c:v>10.65</c:v>
                </c:pt>
                <c:pt idx="640">
                  <c:v>10.666666666666666</c:v>
                </c:pt>
                <c:pt idx="641">
                  <c:v>10.683333333333334</c:v>
                </c:pt>
                <c:pt idx="642">
                  <c:v>10.7</c:v>
                </c:pt>
                <c:pt idx="643">
                  <c:v>10.716666666666667</c:v>
                </c:pt>
                <c:pt idx="644">
                  <c:v>10.733333333333333</c:v>
                </c:pt>
                <c:pt idx="645">
                  <c:v>10.75</c:v>
                </c:pt>
                <c:pt idx="646">
                  <c:v>10.766666666666667</c:v>
                </c:pt>
                <c:pt idx="647">
                  <c:v>10.783333333333333</c:v>
                </c:pt>
                <c:pt idx="648">
                  <c:v>10.8</c:v>
                </c:pt>
                <c:pt idx="649">
                  <c:v>10.816666666666666</c:v>
                </c:pt>
                <c:pt idx="650">
                  <c:v>10.833333333333334</c:v>
                </c:pt>
                <c:pt idx="651">
                  <c:v>10.85</c:v>
                </c:pt>
                <c:pt idx="652">
                  <c:v>10.866666666666667</c:v>
                </c:pt>
                <c:pt idx="653">
                  <c:v>10.883333333333333</c:v>
                </c:pt>
                <c:pt idx="654">
                  <c:v>10.9</c:v>
                </c:pt>
                <c:pt idx="655">
                  <c:v>10.916666666666666</c:v>
                </c:pt>
                <c:pt idx="656">
                  <c:v>10.933333333333334</c:v>
                </c:pt>
                <c:pt idx="657">
                  <c:v>10.95</c:v>
                </c:pt>
                <c:pt idx="658">
                  <c:v>10.966666666666667</c:v>
                </c:pt>
                <c:pt idx="659">
                  <c:v>10.983333333333333</c:v>
                </c:pt>
                <c:pt idx="660">
                  <c:v>11</c:v>
                </c:pt>
                <c:pt idx="661">
                  <c:v>11.016666666666667</c:v>
                </c:pt>
                <c:pt idx="662">
                  <c:v>11.033333333333333</c:v>
                </c:pt>
                <c:pt idx="663">
                  <c:v>11.05</c:v>
                </c:pt>
                <c:pt idx="664">
                  <c:v>11.066666666666666</c:v>
                </c:pt>
                <c:pt idx="665">
                  <c:v>11.083333333333334</c:v>
                </c:pt>
                <c:pt idx="666">
                  <c:v>11.1</c:v>
                </c:pt>
                <c:pt idx="667">
                  <c:v>11.116666666666667</c:v>
                </c:pt>
                <c:pt idx="668">
                  <c:v>11.133333333333333</c:v>
                </c:pt>
                <c:pt idx="669">
                  <c:v>11.15</c:v>
                </c:pt>
                <c:pt idx="670">
                  <c:v>11.166666666666666</c:v>
                </c:pt>
                <c:pt idx="671">
                  <c:v>11.183333333333334</c:v>
                </c:pt>
                <c:pt idx="672">
                  <c:v>11.2</c:v>
                </c:pt>
                <c:pt idx="673">
                  <c:v>11.216666666666667</c:v>
                </c:pt>
                <c:pt idx="674">
                  <c:v>11.233333333333333</c:v>
                </c:pt>
                <c:pt idx="675">
                  <c:v>11.25</c:v>
                </c:pt>
                <c:pt idx="676">
                  <c:v>11.266666666666667</c:v>
                </c:pt>
                <c:pt idx="677">
                  <c:v>11.283333333333333</c:v>
                </c:pt>
                <c:pt idx="678">
                  <c:v>11.3</c:v>
                </c:pt>
                <c:pt idx="679">
                  <c:v>11.316666666666666</c:v>
                </c:pt>
                <c:pt idx="680">
                  <c:v>11.333333333333334</c:v>
                </c:pt>
                <c:pt idx="681">
                  <c:v>11.35</c:v>
                </c:pt>
                <c:pt idx="682">
                  <c:v>11.366666666666667</c:v>
                </c:pt>
                <c:pt idx="683">
                  <c:v>11.383333333333333</c:v>
                </c:pt>
                <c:pt idx="684">
                  <c:v>11.4</c:v>
                </c:pt>
                <c:pt idx="685">
                  <c:v>11.416666666666666</c:v>
                </c:pt>
                <c:pt idx="686">
                  <c:v>11.433333333333334</c:v>
                </c:pt>
                <c:pt idx="687">
                  <c:v>11.45</c:v>
                </c:pt>
                <c:pt idx="688">
                  <c:v>11.466666666666667</c:v>
                </c:pt>
                <c:pt idx="689">
                  <c:v>11.483333333333333</c:v>
                </c:pt>
                <c:pt idx="690">
                  <c:v>11.5</c:v>
                </c:pt>
                <c:pt idx="691">
                  <c:v>11.516666666666667</c:v>
                </c:pt>
                <c:pt idx="692">
                  <c:v>11.533333333333333</c:v>
                </c:pt>
                <c:pt idx="693">
                  <c:v>11.55</c:v>
                </c:pt>
                <c:pt idx="694">
                  <c:v>11.566666666666666</c:v>
                </c:pt>
                <c:pt idx="695">
                  <c:v>11.583333333333334</c:v>
                </c:pt>
                <c:pt idx="696">
                  <c:v>11.6</c:v>
                </c:pt>
                <c:pt idx="697">
                  <c:v>11.616666666666667</c:v>
                </c:pt>
                <c:pt idx="698">
                  <c:v>11.633333333333333</c:v>
                </c:pt>
                <c:pt idx="699">
                  <c:v>11.65</c:v>
                </c:pt>
                <c:pt idx="700">
                  <c:v>11.666666666666666</c:v>
                </c:pt>
                <c:pt idx="701">
                  <c:v>11.683333333333334</c:v>
                </c:pt>
                <c:pt idx="702">
                  <c:v>11.7</c:v>
                </c:pt>
                <c:pt idx="703">
                  <c:v>11.716666666666667</c:v>
                </c:pt>
                <c:pt idx="704">
                  <c:v>11.733333333333333</c:v>
                </c:pt>
                <c:pt idx="705">
                  <c:v>11.75</c:v>
                </c:pt>
                <c:pt idx="706">
                  <c:v>11.766666666666667</c:v>
                </c:pt>
                <c:pt idx="707">
                  <c:v>11.783333333333333</c:v>
                </c:pt>
                <c:pt idx="708">
                  <c:v>11.8</c:v>
                </c:pt>
                <c:pt idx="709">
                  <c:v>11.816666666666666</c:v>
                </c:pt>
                <c:pt idx="710">
                  <c:v>11.833333333333334</c:v>
                </c:pt>
                <c:pt idx="711">
                  <c:v>11.85</c:v>
                </c:pt>
                <c:pt idx="712">
                  <c:v>11.866666666666667</c:v>
                </c:pt>
                <c:pt idx="713">
                  <c:v>11.883333333333333</c:v>
                </c:pt>
                <c:pt idx="714">
                  <c:v>11.9</c:v>
                </c:pt>
                <c:pt idx="715">
                  <c:v>11.916666666666666</c:v>
                </c:pt>
                <c:pt idx="716">
                  <c:v>11.933333333333334</c:v>
                </c:pt>
                <c:pt idx="717">
                  <c:v>11.95</c:v>
                </c:pt>
                <c:pt idx="718">
                  <c:v>11.966666666666667</c:v>
                </c:pt>
                <c:pt idx="719">
                  <c:v>11.983333333333333</c:v>
                </c:pt>
                <c:pt idx="720">
                  <c:v>12</c:v>
                </c:pt>
                <c:pt idx="721">
                  <c:v>12.016666666666667</c:v>
                </c:pt>
                <c:pt idx="722">
                  <c:v>12.033333333333333</c:v>
                </c:pt>
                <c:pt idx="723">
                  <c:v>12.05</c:v>
                </c:pt>
                <c:pt idx="724">
                  <c:v>12.066666666666666</c:v>
                </c:pt>
                <c:pt idx="725">
                  <c:v>12.083333333333334</c:v>
                </c:pt>
                <c:pt idx="726">
                  <c:v>12.1</c:v>
                </c:pt>
                <c:pt idx="727">
                  <c:v>12.116666666666667</c:v>
                </c:pt>
                <c:pt idx="728">
                  <c:v>12.133333333333333</c:v>
                </c:pt>
                <c:pt idx="729">
                  <c:v>12.15</c:v>
                </c:pt>
                <c:pt idx="730">
                  <c:v>12.166666666666666</c:v>
                </c:pt>
                <c:pt idx="731">
                  <c:v>12.183333333333334</c:v>
                </c:pt>
                <c:pt idx="732">
                  <c:v>12.2</c:v>
                </c:pt>
                <c:pt idx="733">
                  <c:v>12.216666666666667</c:v>
                </c:pt>
                <c:pt idx="734">
                  <c:v>12.233333333333333</c:v>
                </c:pt>
                <c:pt idx="735">
                  <c:v>12.25</c:v>
                </c:pt>
                <c:pt idx="736">
                  <c:v>12.266666666666667</c:v>
                </c:pt>
                <c:pt idx="737">
                  <c:v>12.283333333333333</c:v>
                </c:pt>
                <c:pt idx="738">
                  <c:v>12.3</c:v>
                </c:pt>
                <c:pt idx="739">
                  <c:v>12.316666666666666</c:v>
                </c:pt>
                <c:pt idx="740">
                  <c:v>12.333333333333334</c:v>
                </c:pt>
                <c:pt idx="741">
                  <c:v>12.35</c:v>
                </c:pt>
                <c:pt idx="742">
                  <c:v>12.366666666666667</c:v>
                </c:pt>
                <c:pt idx="743">
                  <c:v>12.383333333333333</c:v>
                </c:pt>
                <c:pt idx="744">
                  <c:v>12.4</c:v>
                </c:pt>
                <c:pt idx="745">
                  <c:v>12.416666666666666</c:v>
                </c:pt>
                <c:pt idx="746">
                  <c:v>12.433333333333334</c:v>
                </c:pt>
                <c:pt idx="747">
                  <c:v>12.45</c:v>
                </c:pt>
                <c:pt idx="748">
                  <c:v>12.466666666666667</c:v>
                </c:pt>
                <c:pt idx="749">
                  <c:v>12.483333333333333</c:v>
                </c:pt>
                <c:pt idx="750">
                  <c:v>12.5</c:v>
                </c:pt>
                <c:pt idx="751">
                  <c:v>12.516666666666667</c:v>
                </c:pt>
                <c:pt idx="752">
                  <c:v>12.533333333333333</c:v>
                </c:pt>
                <c:pt idx="753">
                  <c:v>12.55</c:v>
                </c:pt>
                <c:pt idx="754">
                  <c:v>12.566666666666666</c:v>
                </c:pt>
                <c:pt idx="755">
                  <c:v>12.583333333333334</c:v>
                </c:pt>
                <c:pt idx="756">
                  <c:v>12.6</c:v>
                </c:pt>
                <c:pt idx="757">
                  <c:v>12.616666666666667</c:v>
                </c:pt>
                <c:pt idx="758">
                  <c:v>12.633333333333333</c:v>
                </c:pt>
                <c:pt idx="759">
                  <c:v>12.65</c:v>
                </c:pt>
                <c:pt idx="760">
                  <c:v>12.666666666666666</c:v>
                </c:pt>
                <c:pt idx="761">
                  <c:v>12.683333333333334</c:v>
                </c:pt>
                <c:pt idx="762">
                  <c:v>12.7</c:v>
                </c:pt>
                <c:pt idx="763">
                  <c:v>12.716666666666667</c:v>
                </c:pt>
                <c:pt idx="764">
                  <c:v>12.733333333333333</c:v>
                </c:pt>
                <c:pt idx="765">
                  <c:v>12.75</c:v>
                </c:pt>
                <c:pt idx="766">
                  <c:v>12.766666666666667</c:v>
                </c:pt>
                <c:pt idx="767">
                  <c:v>12.783333333333333</c:v>
                </c:pt>
                <c:pt idx="768">
                  <c:v>12.8</c:v>
                </c:pt>
                <c:pt idx="769">
                  <c:v>12.816666666666666</c:v>
                </c:pt>
                <c:pt idx="770">
                  <c:v>12.833333333333334</c:v>
                </c:pt>
                <c:pt idx="771">
                  <c:v>12.85</c:v>
                </c:pt>
                <c:pt idx="772">
                  <c:v>12.866666666666667</c:v>
                </c:pt>
                <c:pt idx="773">
                  <c:v>12.883333333333333</c:v>
                </c:pt>
                <c:pt idx="774">
                  <c:v>12.9</c:v>
                </c:pt>
                <c:pt idx="775">
                  <c:v>12.916666666666666</c:v>
                </c:pt>
                <c:pt idx="776">
                  <c:v>12.933333333333334</c:v>
                </c:pt>
                <c:pt idx="777">
                  <c:v>12.95</c:v>
                </c:pt>
                <c:pt idx="778">
                  <c:v>12.966666666666667</c:v>
                </c:pt>
                <c:pt idx="779">
                  <c:v>12.983333333333333</c:v>
                </c:pt>
                <c:pt idx="780">
                  <c:v>13</c:v>
                </c:pt>
                <c:pt idx="781">
                  <c:v>13.016666666666667</c:v>
                </c:pt>
                <c:pt idx="782">
                  <c:v>13.033333333333333</c:v>
                </c:pt>
                <c:pt idx="783">
                  <c:v>13.05</c:v>
                </c:pt>
                <c:pt idx="784">
                  <c:v>13.066666666666666</c:v>
                </c:pt>
                <c:pt idx="785">
                  <c:v>13.083333333333334</c:v>
                </c:pt>
                <c:pt idx="786">
                  <c:v>13.1</c:v>
                </c:pt>
                <c:pt idx="787">
                  <c:v>13.116666666666667</c:v>
                </c:pt>
                <c:pt idx="788">
                  <c:v>13.133333333333333</c:v>
                </c:pt>
                <c:pt idx="789">
                  <c:v>13.15</c:v>
                </c:pt>
                <c:pt idx="790">
                  <c:v>13.166666666666666</c:v>
                </c:pt>
                <c:pt idx="791">
                  <c:v>13.183333333333334</c:v>
                </c:pt>
                <c:pt idx="792">
                  <c:v>13.2</c:v>
                </c:pt>
                <c:pt idx="793">
                  <c:v>13.216666666666667</c:v>
                </c:pt>
                <c:pt idx="794">
                  <c:v>13.233333333333333</c:v>
                </c:pt>
                <c:pt idx="795">
                  <c:v>13.25</c:v>
                </c:pt>
                <c:pt idx="796">
                  <c:v>13.266666666666667</c:v>
                </c:pt>
                <c:pt idx="797">
                  <c:v>13.283333333333333</c:v>
                </c:pt>
                <c:pt idx="798">
                  <c:v>13.3</c:v>
                </c:pt>
                <c:pt idx="799">
                  <c:v>13.316666666666666</c:v>
                </c:pt>
                <c:pt idx="800">
                  <c:v>13.333333333333334</c:v>
                </c:pt>
                <c:pt idx="801">
                  <c:v>13.35</c:v>
                </c:pt>
                <c:pt idx="802">
                  <c:v>13.366666666666667</c:v>
                </c:pt>
                <c:pt idx="803">
                  <c:v>13.383333333333333</c:v>
                </c:pt>
                <c:pt idx="804">
                  <c:v>13.4</c:v>
                </c:pt>
                <c:pt idx="805">
                  <c:v>13.416666666666666</c:v>
                </c:pt>
                <c:pt idx="806">
                  <c:v>13.433333333333334</c:v>
                </c:pt>
                <c:pt idx="807">
                  <c:v>13.45</c:v>
                </c:pt>
                <c:pt idx="808">
                  <c:v>13.466666666666667</c:v>
                </c:pt>
                <c:pt idx="809">
                  <c:v>13.483333333333333</c:v>
                </c:pt>
                <c:pt idx="810">
                  <c:v>13.5</c:v>
                </c:pt>
                <c:pt idx="811">
                  <c:v>13.516666666666667</c:v>
                </c:pt>
                <c:pt idx="812">
                  <c:v>13.533333333333333</c:v>
                </c:pt>
                <c:pt idx="813">
                  <c:v>13.55</c:v>
                </c:pt>
                <c:pt idx="814">
                  <c:v>13.566666666666666</c:v>
                </c:pt>
                <c:pt idx="815">
                  <c:v>13.583333333333334</c:v>
                </c:pt>
                <c:pt idx="816">
                  <c:v>13.6</c:v>
                </c:pt>
                <c:pt idx="817">
                  <c:v>13.616666666666667</c:v>
                </c:pt>
                <c:pt idx="818">
                  <c:v>13.633333333333333</c:v>
                </c:pt>
                <c:pt idx="819">
                  <c:v>13.65</c:v>
                </c:pt>
                <c:pt idx="820">
                  <c:v>13.666666666666666</c:v>
                </c:pt>
                <c:pt idx="821">
                  <c:v>13.683333333333334</c:v>
                </c:pt>
                <c:pt idx="822">
                  <c:v>13.7</c:v>
                </c:pt>
                <c:pt idx="823">
                  <c:v>13.716666666666667</c:v>
                </c:pt>
                <c:pt idx="824">
                  <c:v>13.733333333333333</c:v>
                </c:pt>
                <c:pt idx="825">
                  <c:v>13.75</c:v>
                </c:pt>
                <c:pt idx="826">
                  <c:v>13.766666666666667</c:v>
                </c:pt>
                <c:pt idx="827">
                  <c:v>13.783333333333333</c:v>
                </c:pt>
                <c:pt idx="828">
                  <c:v>13.8</c:v>
                </c:pt>
                <c:pt idx="829">
                  <c:v>13.816666666666666</c:v>
                </c:pt>
                <c:pt idx="830">
                  <c:v>13.833333333333334</c:v>
                </c:pt>
                <c:pt idx="831">
                  <c:v>13.85</c:v>
                </c:pt>
                <c:pt idx="832">
                  <c:v>13.866666666666667</c:v>
                </c:pt>
                <c:pt idx="833">
                  <c:v>13.883333333333333</c:v>
                </c:pt>
                <c:pt idx="834">
                  <c:v>13.9</c:v>
                </c:pt>
                <c:pt idx="835">
                  <c:v>13.916666666666666</c:v>
                </c:pt>
                <c:pt idx="836">
                  <c:v>13.933333333333334</c:v>
                </c:pt>
                <c:pt idx="837">
                  <c:v>13.95</c:v>
                </c:pt>
                <c:pt idx="838">
                  <c:v>13.966666666666667</c:v>
                </c:pt>
                <c:pt idx="839">
                  <c:v>13.983333333333333</c:v>
                </c:pt>
                <c:pt idx="840">
                  <c:v>14</c:v>
                </c:pt>
                <c:pt idx="841">
                  <c:v>14.016666666666667</c:v>
                </c:pt>
                <c:pt idx="842">
                  <c:v>14.033333333333333</c:v>
                </c:pt>
                <c:pt idx="843">
                  <c:v>14.05</c:v>
                </c:pt>
                <c:pt idx="844">
                  <c:v>14.066666666666666</c:v>
                </c:pt>
                <c:pt idx="845">
                  <c:v>14.083333333333334</c:v>
                </c:pt>
                <c:pt idx="846">
                  <c:v>14.1</c:v>
                </c:pt>
                <c:pt idx="847">
                  <c:v>14.116666666666667</c:v>
                </c:pt>
                <c:pt idx="848">
                  <c:v>14.133333333333333</c:v>
                </c:pt>
                <c:pt idx="849">
                  <c:v>14.15</c:v>
                </c:pt>
                <c:pt idx="850">
                  <c:v>14.166666666666666</c:v>
                </c:pt>
                <c:pt idx="851">
                  <c:v>14.183333333333334</c:v>
                </c:pt>
                <c:pt idx="852">
                  <c:v>14.2</c:v>
                </c:pt>
                <c:pt idx="853">
                  <c:v>14.216666666666667</c:v>
                </c:pt>
                <c:pt idx="854">
                  <c:v>14.233333333333333</c:v>
                </c:pt>
                <c:pt idx="855">
                  <c:v>14.25</c:v>
                </c:pt>
                <c:pt idx="856">
                  <c:v>14.266666666666667</c:v>
                </c:pt>
                <c:pt idx="857">
                  <c:v>14.283333333333333</c:v>
                </c:pt>
                <c:pt idx="858">
                  <c:v>14.3</c:v>
                </c:pt>
                <c:pt idx="859">
                  <c:v>14.316666666666666</c:v>
                </c:pt>
                <c:pt idx="860">
                  <c:v>14.333333333333334</c:v>
                </c:pt>
                <c:pt idx="861">
                  <c:v>14.35</c:v>
                </c:pt>
                <c:pt idx="862">
                  <c:v>14.366666666666667</c:v>
                </c:pt>
                <c:pt idx="863">
                  <c:v>14.383333333333333</c:v>
                </c:pt>
                <c:pt idx="864">
                  <c:v>14.4</c:v>
                </c:pt>
                <c:pt idx="865">
                  <c:v>14.416666666666666</c:v>
                </c:pt>
                <c:pt idx="866">
                  <c:v>14.433333333333334</c:v>
                </c:pt>
                <c:pt idx="867">
                  <c:v>14.45</c:v>
                </c:pt>
                <c:pt idx="868">
                  <c:v>14.466666666666667</c:v>
                </c:pt>
                <c:pt idx="869">
                  <c:v>14.483333333333333</c:v>
                </c:pt>
                <c:pt idx="870">
                  <c:v>14.5</c:v>
                </c:pt>
                <c:pt idx="871">
                  <c:v>14.516666666666667</c:v>
                </c:pt>
                <c:pt idx="872">
                  <c:v>14.533333333333333</c:v>
                </c:pt>
                <c:pt idx="873">
                  <c:v>14.55</c:v>
                </c:pt>
                <c:pt idx="874">
                  <c:v>14.566666666666666</c:v>
                </c:pt>
                <c:pt idx="875">
                  <c:v>14.583333333333334</c:v>
                </c:pt>
                <c:pt idx="876">
                  <c:v>14.6</c:v>
                </c:pt>
                <c:pt idx="877">
                  <c:v>14.616666666666667</c:v>
                </c:pt>
                <c:pt idx="878">
                  <c:v>14.633333333333333</c:v>
                </c:pt>
                <c:pt idx="879">
                  <c:v>14.65</c:v>
                </c:pt>
                <c:pt idx="880">
                  <c:v>14.666666666666666</c:v>
                </c:pt>
                <c:pt idx="881">
                  <c:v>14.683333333333334</c:v>
                </c:pt>
                <c:pt idx="882">
                  <c:v>14.7</c:v>
                </c:pt>
                <c:pt idx="883">
                  <c:v>14.716666666666667</c:v>
                </c:pt>
                <c:pt idx="884">
                  <c:v>14.733333333333333</c:v>
                </c:pt>
                <c:pt idx="885">
                  <c:v>14.75</c:v>
                </c:pt>
                <c:pt idx="886">
                  <c:v>14.766666666666667</c:v>
                </c:pt>
                <c:pt idx="887">
                  <c:v>14.783333333333333</c:v>
                </c:pt>
                <c:pt idx="888">
                  <c:v>14.8</c:v>
                </c:pt>
                <c:pt idx="889">
                  <c:v>14.816666666666666</c:v>
                </c:pt>
                <c:pt idx="890">
                  <c:v>14.833333333333334</c:v>
                </c:pt>
                <c:pt idx="891">
                  <c:v>14.85</c:v>
                </c:pt>
                <c:pt idx="892">
                  <c:v>14.866666666666667</c:v>
                </c:pt>
                <c:pt idx="893">
                  <c:v>14.883333333333333</c:v>
                </c:pt>
                <c:pt idx="894">
                  <c:v>14.9</c:v>
                </c:pt>
                <c:pt idx="895">
                  <c:v>14.916666666666666</c:v>
                </c:pt>
                <c:pt idx="896">
                  <c:v>14.933333333333334</c:v>
                </c:pt>
                <c:pt idx="897">
                  <c:v>14.95</c:v>
                </c:pt>
                <c:pt idx="898">
                  <c:v>14.966666666666667</c:v>
                </c:pt>
                <c:pt idx="899">
                  <c:v>14.983333333333333</c:v>
                </c:pt>
                <c:pt idx="900">
                  <c:v>15</c:v>
                </c:pt>
                <c:pt idx="901">
                  <c:v>15.016666666666667</c:v>
                </c:pt>
                <c:pt idx="902">
                  <c:v>15.033333333333333</c:v>
                </c:pt>
                <c:pt idx="903">
                  <c:v>15.05</c:v>
                </c:pt>
                <c:pt idx="904">
                  <c:v>15.066666666666666</c:v>
                </c:pt>
                <c:pt idx="905">
                  <c:v>15.083333333333334</c:v>
                </c:pt>
                <c:pt idx="906">
                  <c:v>15.1</c:v>
                </c:pt>
                <c:pt idx="907">
                  <c:v>15.116666666666667</c:v>
                </c:pt>
                <c:pt idx="908">
                  <c:v>15.133333333333333</c:v>
                </c:pt>
                <c:pt idx="909">
                  <c:v>15.15</c:v>
                </c:pt>
                <c:pt idx="910">
                  <c:v>15.166666666666666</c:v>
                </c:pt>
                <c:pt idx="911">
                  <c:v>15.183333333333334</c:v>
                </c:pt>
                <c:pt idx="912">
                  <c:v>15.2</c:v>
                </c:pt>
                <c:pt idx="913">
                  <c:v>15.216666666666667</c:v>
                </c:pt>
                <c:pt idx="914">
                  <c:v>15.233333333333333</c:v>
                </c:pt>
                <c:pt idx="915">
                  <c:v>15.25</c:v>
                </c:pt>
                <c:pt idx="916">
                  <c:v>15.266666666666667</c:v>
                </c:pt>
                <c:pt idx="917">
                  <c:v>15.283333333333333</c:v>
                </c:pt>
                <c:pt idx="918">
                  <c:v>15.3</c:v>
                </c:pt>
                <c:pt idx="919">
                  <c:v>15.316666666666666</c:v>
                </c:pt>
                <c:pt idx="920">
                  <c:v>15.333333333333334</c:v>
                </c:pt>
                <c:pt idx="921">
                  <c:v>15.35</c:v>
                </c:pt>
                <c:pt idx="922">
                  <c:v>15.366666666666667</c:v>
                </c:pt>
                <c:pt idx="923">
                  <c:v>15.383333333333333</c:v>
                </c:pt>
                <c:pt idx="924">
                  <c:v>15.4</c:v>
                </c:pt>
                <c:pt idx="925">
                  <c:v>15.416666666666666</c:v>
                </c:pt>
                <c:pt idx="926">
                  <c:v>15.433333333333334</c:v>
                </c:pt>
                <c:pt idx="927">
                  <c:v>15.45</c:v>
                </c:pt>
                <c:pt idx="928">
                  <c:v>15.466666666666667</c:v>
                </c:pt>
                <c:pt idx="929">
                  <c:v>15.483333333333333</c:v>
                </c:pt>
                <c:pt idx="930">
                  <c:v>15.5</c:v>
                </c:pt>
                <c:pt idx="931">
                  <c:v>15.516666666666667</c:v>
                </c:pt>
                <c:pt idx="932">
                  <c:v>15.533333333333333</c:v>
                </c:pt>
                <c:pt idx="933">
                  <c:v>15.55</c:v>
                </c:pt>
                <c:pt idx="934">
                  <c:v>15.566666666666666</c:v>
                </c:pt>
                <c:pt idx="935">
                  <c:v>15.583333333333334</c:v>
                </c:pt>
                <c:pt idx="936">
                  <c:v>15.6</c:v>
                </c:pt>
                <c:pt idx="937">
                  <c:v>15.616666666666667</c:v>
                </c:pt>
                <c:pt idx="938">
                  <c:v>15.633333333333333</c:v>
                </c:pt>
                <c:pt idx="939">
                  <c:v>15.65</c:v>
                </c:pt>
                <c:pt idx="940">
                  <c:v>15.666666666666666</c:v>
                </c:pt>
                <c:pt idx="941">
                  <c:v>15.683333333333334</c:v>
                </c:pt>
                <c:pt idx="942">
                  <c:v>15.7</c:v>
                </c:pt>
                <c:pt idx="943">
                  <c:v>15.716666666666667</c:v>
                </c:pt>
                <c:pt idx="944">
                  <c:v>15.733333333333333</c:v>
                </c:pt>
                <c:pt idx="945">
                  <c:v>15.75</c:v>
                </c:pt>
                <c:pt idx="946">
                  <c:v>15.766666666666667</c:v>
                </c:pt>
                <c:pt idx="947">
                  <c:v>15.783333333333333</c:v>
                </c:pt>
                <c:pt idx="948">
                  <c:v>15.8</c:v>
                </c:pt>
                <c:pt idx="949">
                  <c:v>15.816666666666666</c:v>
                </c:pt>
                <c:pt idx="950">
                  <c:v>15.833333333333334</c:v>
                </c:pt>
                <c:pt idx="951">
                  <c:v>15.85</c:v>
                </c:pt>
                <c:pt idx="952">
                  <c:v>15.866666666666667</c:v>
                </c:pt>
                <c:pt idx="953">
                  <c:v>15.883333333333333</c:v>
                </c:pt>
                <c:pt idx="954">
                  <c:v>15.9</c:v>
                </c:pt>
                <c:pt idx="955">
                  <c:v>15.916666666666666</c:v>
                </c:pt>
                <c:pt idx="956">
                  <c:v>15.933333333333334</c:v>
                </c:pt>
                <c:pt idx="957">
                  <c:v>15.95</c:v>
                </c:pt>
                <c:pt idx="958">
                  <c:v>15.966666666666667</c:v>
                </c:pt>
                <c:pt idx="959">
                  <c:v>15.983333333333333</c:v>
                </c:pt>
                <c:pt idx="960">
                  <c:v>16</c:v>
                </c:pt>
                <c:pt idx="961">
                  <c:v>16.016666666666666</c:v>
                </c:pt>
                <c:pt idx="962">
                  <c:v>16.033333333333335</c:v>
                </c:pt>
                <c:pt idx="963">
                  <c:v>16.05</c:v>
                </c:pt>
                <c:pt idx="964">
                  <c:v>16.066666666666666</c:v>
                </c:pt>
                <c:pt idx="965">
                  <c:v>16.083333333333332</c:v>
                </c:pt>
                <c:pt idx="966">
                  <c:v>16.100000000000001</c:v>
                </c:pt>
                <c:pt idx="967">
                  <c:v>16.116666666666667</c:v>
                </c:pt>
                <c:pt idx="968">
                  <c:v>16.133333333333333</c:v>
                </c:pt>
                <c:pt idx="969">
                  <c:v>16.149999999999999</c:v>
                </c:pt>
                <c:pt idx="970">
                  <c:v>16.166666666666668</c:v>
                </c:pt>
                <c:pt idx="971">
                  <c:v>16.183333333333334</c:v>
                </c:pt>
                <c:pt idx="972">
                  <c:v>16.2</c:v>
                </c:pt>
                <c:pt idx="973">
                  <c:v>16.216666666666665</c:v>
                </c:pt>
                <c:pt idx="974">
                  <c:v>16.233333333333334</c:v>
                </c:pt>
                <c:pt idx="975">
                  <c:v>16.25</c:v>
                </c:pt>
                <c:pt idx="976">
                  <c:v>16.266666666666666</c:v>
                </c:pt>
                <c:pt idx="977">
                  <c:v>16.283333333333335</c:v>
                </c:pt>
                <c:pt idx="978">
                  <c:v>16.3</c:v>
                </c:pt>
                <c:pt idx="979">
                  <c:v>16.316666666666666</c:v>
                </c:pt>
                <c:pt idx="980">
                  <c:v>16.333333333333332</c:v>
                </c:pt>
                <c:pt idx="981">
                  <c:v>16.350000000000001</c:v>
                </c:pt>
                <c:pt idx="982">
                  <c:v>16.366666666666667</c:v>
                </c:pt>
                <c:pt idx="983">
                  <c:v>16.383333333333333</c:v>
                </c:pt>
                <c:pt idx="984">
                  <c:v>16.399999999999999</c:v>
                </c:pt>
                <c:pt idx="985">
                  <c:v>16.416666666666668</c:v>
                </c:pt>
                <c:pt idx="986">
                  <c:v>16.433333333333334</c:v>
                </c:pt>
                <c:pt idx="987">
                  <c:v>16.45</c:v>
                </c:pt>
                <c:pt idx="988">
                  <c:v>16.466666666666665</c:v>
                </c:pt>
                <c:pt idx="989">
                  <c:v>16.483333333333334</c:v>
                </c:pt>
                <c:pt idx="990">
                  <c:v>16.5</c:v>
                </c:pt>
                <c:pt idx="991">
                  <c:v>16.516666666666666</c:v>
                </c:pt>
                <c:pt idx="992">
                  <c:v>16.533333333333335</c:v>
                </c:pt>
                <c:pt idx="993">
                  <c:v>16.55</c:v>
                </c:pt>
                <c:pt idx="994">
                  <c:v>16.566666666666666</c:v>
                </c:pt>
                <c:pt idx="995">
                  <c:v>16.583333333333332</c:v>
                </c:pt>
                <c:pt idx="996">
                  <c:v>16.600000000000001</c:v>
                </c:pt>
                <c:pt idx="997">
                  <c:v>16.616666666666667</c:v>
                </c:pt>
                <c:pt idx="998">
                  <c:v>16.633333333333333</c:v>
                </c:pt>
                <c:pt idx="999">
                  <c:v>16.649999999999999</c:v>
                </c:pt>
                <c:pt idx="1000">
                  <c:v>16.666666666666668</c:v>
                </c:pt>
                <c:pt idx="1001">
                  <c:v>16.683333333333334</c:v>
                </c:pt>
                <c:pt idx="1002">
                  <c:v>16.7</c:v>
                </c:pt>
                <c:pt idx="1003">
                  <c:v>16.716666666666665</c:v>
                </c:pt>
                <c:pt idx="1004">
                  <c:v>16.733333333333334</c:v>
                </c:pt>
                <c:pt idx="1005">
                  <c:v>16.75</c:v>
                </c:pt>
                <c:pt idx="1006">
                  <c:v>16.766666666666666</c:v>
                </c:pt>
                <c:pt idx="1007">
                  <c:v>16.783333333333335</c:v>
                </c:pt>
                <c:pt idx="1008">
                  <c:v>16.8</c:v>
                </c:pt>
                <c:pt idx="1009">
                  <c:v>16.816666666666666</c:v>
                </c:pt>
                <c:pt idx="1010">
                  <c:v>16.833333333333332</c:v>
                </c:pt>
                <c:pt idx="1011">
                  <c:v>16.850000000000001</c:v>
                </c:pt>
                <c:pt idx="1012">
                  <c:v>16.866666666666667</c:v>
                </c:pt>
                <c:pt idx="1013">
                  <c:v>16.883333333333333</c:v>
                </c:pt>
                <c:pt idx="1014">
                  <c:v>16.899999999999999</c:v>
                </c:pt>
                <c:pt idx="1015">
                  <c:v>16.916666666666668</c:v>
                </c:pt>
                <c:pt idx="1016">
                  <c:v>16.933333333333334</c:v>
                </c:pt>
                <c:pt idx="1017">
                  <c:v>16.95</c:v>
                </c:pt>
                <c:pt idx="1018">
                  <c:v>16.966666666666665</c:v>
                </c:pt>
                <c:pt idx="1019">
                  <c:v>16.983333333333334</c:v>
                </c:pt>
                <c:pt idx="1020">
                  <c:v>17</c:v>
                </c:pt>
                <c:pt idx="1021">
                  <c:v>17.016666666666666</c:v>
                </c:pt>
                <c:pt idx="1022">
                  <c:v>17.033333333333335</c:v>
                </c:pt>
                <c:pt idx="1023">
                  <c:v>17.05</c:v>
                </c:pt>
                <c:pt idx="1024">
                  <c:v>17.066666666666666</c:v>
                </c:pt>
                <c:pt idx="1025">
                  <c:v>17.083333333333332</c:v>
                </c:pt>
                <c:pt idx="1026">
                  <c:v>17.100000000000001</c:v>
                </c:pt>
                <c:pt idx="1027">
                  <c:v>17.116666666666667</c:v>
                </c:pt>
                <c:pt idx="1028">
                  <c:v>17.133333333333333</c:v>
                </c:pt>
                <c:pt idx="1029">
                  <c:v>17.149999999999999</c:v>
                </c:pt>
                <c:pt idx="1030">
                  <c:v>17.166666666666668</c:v>
                </c:pt>
                <c:pt idx="1031">
                  <c:v>17.183333333333334</c:v>
                </c:pt>
                <c:pt idx="1032">
                  <c:v>17.2</c:v>
                </c:pt>
                <c:pt idx="1033">
                  <c:v>17.216666666666665</c:v>
                </c:pt>
                <c:pt idx="1034">
                  <c:v>17.233333333333334</c:v>
                </c:pt>
                <c:pt idx="1035">
                  <c:v>17.25</c:v>
                </c:pt>
                <c:pt idx="1036">
                  <c:v>17.266666666666666</c:v>
                </c:pt>
                <c:pt idx="1037">
                  <c:v>17.283333333333335</c:v>
                </c:pt>
                <c:pt idx="1038">
                  <c:v>17.3</c:v>
                </c:pt>
                <c:pt idx="1039">
                  <c:v>17.316666666666666</c:v>
                </c:pt>
                <c:pt idx="1040">
                  <c:v>17.333333333333332</c:v>
                </c:pt>
                <c:pt idx="1041">
                  <c:v>17.350000000000001</c:v>
                </c:pt>
                <c:pt idx="1042">
                  <c:v>17.366666666666667</c:v>
                </c:pt>
                <c:pt idx="1043">
                  <c:v>17.383333333333333</c:v>
                </c:pt>
                <c:pt idx="1044">
                  <c:v>17.399999999999999</c:v>
                </c:pt>
                <c:pt idx="1045">
                  <c:v>17.416666666666668</c:v>
                </c:pt>
                <c:pt idx="1046">
                  <c:v>17.433333333333334</c:v>
                </c:pt>
                <c:pt idx="1047">
                  <c:v>17.45</c:v>
                </c:pt>
                <c:pt idx="1048">
                  <c:v>17.466666666666665</c:v>
                </c:pt>
                <c:pt idx="1049">
                  <c:v>17.483333333333334</c:v>
                </c:pt>
                <c:pt idx="1050">
                  <c:v>17.5</c:v>
                </c:pt>
                <c:pt idx="1051">
                  <c:v>17.516666666666666</c:v>
                </c:pt>
                <c:pt idx="1052">
                  <c:v>17.533333333333335</c:v>
                </c:pt>
                <c:pt idx="1053">
                  <c:v>17.55</c:v>
                </c:pt>
                <c:pt idx="1054">
                  <c:v>17.566666666666666</c:v>
                </c:pt>
                <c:pt idx="1055">
                  <c:v>17.583333333333332</c:v>
                </c:pt>
                <c:pt idx="1056">
                  <c:v>17.600000000000001</c:v>
                </c:pt>
                <c:pt idx="1057">
                  <c:v>17.616666666666667</c:v>
                </c:pt>
                <c:pt idx="1058">
                  <c:v>17.633333333333333</c:v>
                </c:pt>
                <c:pt idx="1059">
                  <c:v>17.649999999999999</c:v>
                </c:pt>
                <c:pt idx="1060">
                  <c:v>17.666666666666668</c:v>
                </c:pt>
                <c:pt idx="1061">
                  <c:v>17.683333333333334</c:v>
                </c:pt>
                <c:pt idx="1062">
                  <c:v>17.7</c:v>
                </c:pt>
                <c:pt idx="1063">
                  <c:v>17.716666666666665</c:v>
                </c:pt>
                <c:pt idx="1064">
                  <c:v>17.733333333333334</c:v>
                </c:pt>
                <c:pt idx="1065">
                  <c:v>17.75</c:v>
                </c:pt>
                <c:pt idx="1066">
                  <c:v>17.766666666666666</c:v>
                </c:pt>
                <c:pt idx="1067">
                  <c:v>17.783333333333335</c:v>
                </c:pt>
                <c:pt idx="1068">
                  <c:v>17.8</c:v>
                </c:pt>
                <c:pt idx="1069">
                  <c:v>17.816666666666666</c:v>
                </c:pt>
                <c:pt idx="1070">
                  <c:v>17.833333333333332</c:v>
                </c:pt>
                <c:pt idx="1071">
                  <c:v>17.850000000000001</c:v>
                </c:pt>
                <c:pt idx="1072">
                  <c:v>17.866666666666667</c:v>
                </c:pt>
                <c:pt idx="1073">
                  <c:v>17.883333333333333</c:v>
                </c:pt>
                <c:pt idx="1074">
                  <c:v>17.899999999999999</c:v>
                </c:pt>
                <c:pt idx="1075">
                  <c:v>17.916666666666668</c:v>
                </c:pt>
                <c:pt idx="1076">
                  <c:v>17.933333333333334</c:v>
                </c:pt>
                <c:pt idx="1077">
                  <c:v>17.95</c:v>
                </c:pt>
                <c:pt idx="1078">
                  <c:v>17.966666666666665</c:v>
                </c:pt>
                <c:pt idx="1079">
                  <c:v>17.983333333333334</c:v>
                </c:pt>
                <c:pt idx="1080">
                  <c:v>18</c:v>
                </c:pt>
                <c:pt idx="1081">
                  <c:v>18.016666666666666</c:v>
                </c:pt>
                <c:pt idx="1082">
                  <c:v>18.033333333333335</c:v>
                </c:pt>
                <c:pt idx="1083">
                  <c:v>18.05</c:v>
                </c:pt>
                <c:pt idx="1084">
                  <c:v>18.066666666666666</c:v>
                </c:pt>
                <c:pt idx="1085">
                  <c:v>18.083333333333332</c:v>
                </c:pt>
                <c:pt idx="1086">
                  <c:v>18.100000000000001</c:v>
                </c:pt>
                <c:pt idx="1087">
                  <c:v>18.116666666666667</c:v>
                </c:pt>
                <c:pt idx="1088">
                  <c:v>18.133333333333333</c:v>
                </c:pt>
                <c:pt idx="1089">
                  <c:v>18.149999999999999</c:v>
                </c:pt>
                <c:pt idx="1090">
                  <c:v>18.166666666666668</c:v>
                </c:pt>
                <c:pt idx="1091">
                  <c:v>18.183333333333334</c:v>
                </c:pt>
                <c:pt idx="1092">
                  <c:v>18.2</c:v>
                </c:pt>
                <c:pt idx="1093">
                  <c:v>18.216666666666665</c:v>
                </c:pt>
                <c:pt idx="1094">
                  <c:v>18.233333333333334</c:v>
                </c:pt>
                <c:pt idx="1095">
                  <c:v>18.25</c:v>
                </c:pt>
                <c:pt idx="1096">
                  <c:v>18.266666666666666</c:v>
                </c:pt>
                <c:pt idx="1097">
                  <c:v>18.283333333333335</c:v>
                </c:pt>
                <c:pt idx="1098">
                  <c:v>18.3</c:v>
                </c:pt>
                <c:pt idx="1099">
                  <c:v>18.316666666666666</c:v>
                </c:pt>
                <c:pt idx="1100">
                  <c:v>18.333333333333332</c:v>
                </c:pt>
                <c:pt idx="1101">
                  <c:v>18.350000000000001</c:v>
                </c:pt>
                <c:pt idx="1102">
                  <c:v>18.366666666666667</c:v>
                </c:pt>
                <c:pt idx="1103">
                  <c:v>18.383333333333333</c:v>
                </c:pt>
                <c:pt idx="1104">
                  <c:v>18.399999999999999</c:v>
                </c:pt>
                <c:pt idx="1105">
                  <c:v>18.416666666666668</c:v>
                </c:pt>
                <c:pt idx="1106">
                  <c:v>18.433333333333334</c:v>
                </c:pt>
                <c:pt idx="1107">
                  <c:v>18.45</c:v>
                </c:pt>
                <c:pt idx="1108">
                  <c:v>18.466666666666665</c:v>
                </c:pt>
                <c:pt idx="1109">
                  <c:v>18.483333333333334</c:v>
                </c:pt>
                <c:pt idx="1110">
                  <c:v>18.5</c:v>
                </c:pt>
                <c:pt idx="1111">
                  <c:v>18.516666666666666</c:v>
                </c:pt>
                <c:pt idx="1112">
                  <c:v>18.533333333333335</c:v>
                </c:pt>
                <c:pt idx="1113">
                  <c:v>18.55</c:v>
                </c:pt>
                <c:pt idx="1114">
                  <c:v>18.566666666666666</c:v>
                </c:pt>
                <c:pt idx="1115">
                  <c:v>18.583333333333332</c:v>
                </c:pt>
                <c:pt idx="1116">
                  <c:v>18.600000000000001</c:v>
                </c:pt>
                <c:pt idx="1117">
                  <c:v>18.616666666666667</c:v>
                </c:pt>
                <c:pt idx="1118">
                  <c:v>18.633333333333333</c:v>
                </c:pt>
                <c:pt idx="1119">
                  <c:v>18.649999999999999</c:v>
                </c:pt>
                <c:pt idx="1120">
                  <c:v>18.666666666666668</c:v>
                </c:pt>
                <c:pt idx="1121">
                  <c:v>18.683333333333334</c:v>
                </c:pt>
                <c:pt idx="1122">
                  <c:v>18.7</c:v>
                </c:pt>
                <c:pt idx="1123">
                  <c:v>18.716666666666665</c:v>
                </c:pt>
                <c:pt idx="1124">
                  <c:v>18.733333333333334</c:v>
                </c:pt>
                <c:pt idx="1125">
                  <c:v>18.75</c:v>
                </c:pt>
                <c:pt idx="1126">
                  <c:v>18.766666666666666</c:v>
                </c:pt>
                <c:pt idx="1127">
                  <c:v>18.783333333333335</c:v>
                </c:pt>
                <c:pt idx="1128">
                  <c:v>18.8</c:v>
                </c:pt>
                <c:pt idx="1129">
                  <c:v>18.816666666666666</c:v>
                </c:pt>
                <c:pt idx="1130">
                  <c:v>18.833333333333332</c:v>
                </c:pt>
                <c:pt idx="1131">
                  <c:v>18.850000000000001</c:v>
                </c:pt>
                <c:pt idx="1132">
                  <c:v>18.866666666666667</c:v>
                </c:pt>
                <c:pt idx="1133">
                  <c:v>18.883333333333333</c:v>
                </c:pt>
                <c:pt idx="1134">
                  <c:v>18.899999999999999</c:v>
                </c:pt>
                <c:pt idx="1135">
                  <c:v>18.916666666666668</c:v>
                </c:pt>
                <c:pt idx="1136">
                  <c:v>18.933333333333334</c:v>
                </c:pt>
                <c:pt idx="1137">
                  <c:v>18.95</c:v>
                </c:pt>
                <c:pt idx="1138">
                  <c:v>18.966666666666665</c:v>
                </c:pt>
                <c:pt idx="1139">
                  <c:v>18.983333333333334</c:v>
                </c:pt>
                <c:pt idx="1140">
                  <c:v>19</c:v>
                </c:pt>
                <c:pt idx="1141">
                  <c:v>19.016666666666666</c:v>
                </c:pt>
                <c:pt idx="1142">
                  <c:v>19.033333333333335</c:v>
                </c:pt>
                <c:pt idx="1143">
                  <c:v>19.05</c:v>
                </c:pt>
                <c:pt idx="1144">
                  <c:v>19.066666666666666</c:v>
                </c:pt>
                <c:pt idx="1145">
                  <c:v>19.083333333333332</c:v>
                </c:pt>
                <c:pt idx="1146">
                  <c:v>19.100000000000001</c:v>
                </c:pt>
                <c:pt idx="1147">
                  <c:v>19.116666666666667</c:v>
                </c:pt>
                <c:pt idx="1148">
                  <c:v>19.133333333333333</c:v>
                </c:pt>
                <c:pt idx="1149">
                  <c:v>19.149999999999999</c:v>
                </c:pt>
                <c:pt idx="1150">
                  <c:v>19.166666666666668</c:v>
                </c:pt>
                <c:pt idx="1151">
                  <c:v>19.183333333333334</c:v>
                </c:pt>
                <c:pt idx="1152">
                  <c:v>19.2</c:v>
                </c:pt>
                <c:pt idx="1153">
                  <c:v>19.216666666666665</c:v>
                </c:pt>
                <c:pt idx="1154">
                  <c:v>19.233333333333334</c:v>
                </c:pt>
                <c:pt idx="1155">
                  <c:v>19.25</c:v>
                </c:pt>
                <c:pt idx="1156">
                  <c:v>19.266666666666666</c:v>
                </c:pt>
                <c:pt idx="1157">
                  <c:v>19.283333333333335</c:v>
                </c:pt>
                <c:pt idx="1158">
                  <c:v>19.3</c:v>
                </c:pt>
                <c:pt idx="1159">
                  <c:v>19.316666666666666</c:v>
                </c:pt>
                <c:pt idx="1160">
                  <c:v>19.333333333333332</c:v>
                </c:pt>
                <c:pt idx="1161">
                  <c:v>19.350000000000001</c:v>
                </c:pt>
                <c:pt idx="1162">
                  <c:v>19.366666666666667</c:v>
                </c:pt>
                <c:pt idx="1163">
                  <c:v>19.383333333333333</c:v>
                </c:pt>
                <c:pt idx="1164">
                  <c:v>19.399999999999999</c:v>
                </c:pt>
                <c:pt idx="1165">
                  <c:v>19.416666666666668</c:v>
                </c:pt>
                <c:pt idx="1166">
                  <c:v>19.433333333333334</c:v>
                </c:pt>
                <c:pt idx="1167">
                  <c:v>19.45</c:v>
                </c:pt>
                <c:pt idx="1168">
                  <c:v>19.466666666666665</c:v>
                </c:pt>
                <c:pt idx="1169">
                  <c:v>19.483333333333334</c:v>
                </c:pt>
                <c:pt idx="1170">
                  <c:v>19.5</c:v>
                </c:pt>
                <c:pt idx="1171">
                  <c:v>19.516666666666666</c:v>
                </c:pt>
                <c:pt idx="1172">
                  <c:v>19.533333333333335</c:v>
                </c:pt>
                <c:pt idx="1173">
                  <c:v>19.55</c:v>
                </c:pt>
                <c:pt idx="1174">
                  <c:v>19.566666666666666</c:v>
                </c:pt>
                <c:pt idx="1175">
                  <c:v>19.583333333333332</c:v>
                </c:pt>
                <c:pt idx="1176">
                  <c:v>19.600000000000001</c:v>
                </c:pt>
                <c:pt idx="1177">
                  <c:v>19.616666666666667</c:v>
                </c:pt>
                <c:pt idx="1178">
                  <c:v>19.633333333333333</c:v>
                </c:pt>
                <c:pt idx="1179">
                  <c:v>19.649999999999999</c:v>
                </c:pt>
                <c:pt idx="1180">
                  <c:v>19.666666666666668</c:v>
                </c:pt>
                <c:pt idx="1181">
                  <c:v>19.683333333333334</c:v>
                </c:pt>
                <c:pt idx="1182">
                  <c:v>19.7</c:v>
                </c:pt>
                <c:pt idx="1183">
                  <c:v>19.716666666666665</c:v>
                </c:pt>
                <c:pt idx="1184">
                  <c:v>19.733333333333334</c:v>
                </c:pt>
                <c:pt idx="1185">
                  <c:v>19.75</c:v>
                </c:pt>
                <c:pt idx="1186">
                  <c:v>19.766666666666666</c:v>
                </c:pt>
                <c:pt idx="1187">
                  <c:v>19.783333333333335</c:v>
                </c:pt>
                <c:pt idx="1188">
                  <c:v>19.8</c:v>
                </c:pt>
                <c:pt idx="1189">
                  <c:v>19.816666666666666</c:v>
                </c:pt>
                <c:pt idx="1190">
                  <c:v>19.833333333333332</c:v>
                </c:pt>
                <c:pt idx="1191">
                  <c:v>19.850000000000001</c:v>
                </c:pt>
                <c:pt idx="1192">
                  <c:v>19.866666666666667</c:v>
                </c:pt>
                <c:pt idx="1193">
                  <c:v>19.883333333333333</c:v>
                </c:pt>
                <c:pt idx="1194">
                  <c:v>19.899999999999999</c:v>
                </c:pt>
                <c:pt idx="1195">
                  <c:v>19.916666666666668</c:v>
                </c:pt>
                <c:pt idx="1196">
                  <c:v>19.933333333333334</c:v>
                </c:pt>
                <c:pt idx="1197">
                  <c:v>19.95</c:v>
                </c:pt>
                <c:pt idx="1198">
                  <c:v>19.966666666666665</c:v>
                </c:pt>
                <c:pt idx="1199">
                  <c:v>19.983333333333334</c:v>
                </c:pt>
                <c:pt idx="1200">
                  <c:v>20</c:v>
                </c:pt>
                <c:pt idx="1201">
                  <c:v>20.016666666666666</c:v>
                </c:pt>
                <c:pt idx="1202">
                  <c:v>20.033333333333335</c:v>
                </c:pt>
                <c:pt idx="1203">
                  <c:v>20.05</c:v>
                </c:pt>
                <c:pt idx="1204">
                  <c:v>20.066666666666666</c:v>
                </c:pt>
                <c:pt idx="1205">
                  <c:v>20.083333333333332</c:v>
                </c:pt>
                <c:pt idx="1206">
                  <c:v>20.100000000000001</c:v>
                </c:pt>
                <c:pt idx="1207">
                  <c:v>20.116666666666667</c:v>
                </c:pt>
                <c:pt idx="1208">
                  <c:v>20.133333333333333</c:v>
                </c:pt>
                <c:pt idx="1209">
                  <c:v>20.149999999999999</c:v>
                </c:pt>
                <c:pt idx="1210">
                  <c:v>20.166666666666668</c:v>
                </c:pt>
                <c:pt idx="1211">
                  <c:v>20.183333333333334</c:v>
                </c:pt>
                <c:pt idx="1212">
                  <c:v>20.2</c:v>
                </c:pt>
                <c:pt idx="1213">
                  <c:v>20.216666666666665</c:v>
                </c:pt>
                <c:pt idx="1214">
                  <c:v>20.233333333333334</c:v>
                </c:pt>
                <c:pt idx="1215">
                  <c:v>20.25</c:v>
                </c:pt>
                <c:pt idx="1216">
                  <c:v>20.266666666666666</c:v>
                </c:pt>
                <c:pt idx="1217">
                  <c:v>20.283333333333335</c:v>
                </c:pt>
                <c:pt idx="1218">
                  <c:v>20.3</c:v>
                </c:pt>
                <c:pt idx="1219">
                  <c:v>20.316666666666666</c:v>
                </c:pt>
                <c:pt idx="1220">
                  <c:v>20.333333333333332</c:v>
                </c:pt>
                <c:pt idx="1221">
                  <c:v>20.350000000000001</c:v>
                </c:pt>
                <c:pt idx="1222">
                  <c:v>20.366666666666667</c:v>
                </c:pt>
                <c:pt idx="1223">
                  <c:v>20.383333333333333</c:v>
                </c:pt>
                <c:pt idx="1224">
                  <c:v>20.399999999999999</c:v>
                </c:pt>
                <c:pt idx="1225">
                  <c:v>20.416666666666668</c:v>
                </c:pt>
                <c:pt idx="1226">
                  <c:v>20.433333333333334</c:v>
                </c:pt>
                <c:pt idx="1227">
                  <c:v>20.45</c:v>
                </c:pt>
                <c:pt idx="1228">
                  <c:v>20.466666666666665</c:v>
                </c:pt>
                <c:pt idx="1229">
                  <c:v>20.483333333333334</c:v>
                </c:pt>
                <c:pt idx="1230">
                  <c:v>20.5</c:v>
                </c:pt>
                <c:pt idx="1231">
                  <c:v>20.516666666666666</c:v>
                </c:pt>
                <c:pt idx="1232">
                  <c:v>20.533333333333335</c:v>
                </c:pt>
                <c:pt idx="1233">
                  <c:v>20.55</c:v>
                </c:pt>
                <c:pt idx="1234">
                  <c:v>20.566666666666666</c:v>
                </c:pt>
                <c:pt idx="1235">
                  <c:v>20.583333333333332</c:v>
                </c:pt>
                <c:pt idx="1236">
                  <c:v>20.6</c:v>
                </c:pt>
                <c:pt idx="1237">
                  <c:v>20.616666666666667</c:v>
                </c:pt>
                <c:pt idx="1238">
                  <c:v>20.633333333333333</c:v>
                </c:pt>
                <c:pt idx="1239">
                  <c:v>20.65</c:v>
                </c:pt>
                <c:pt idx="1240">
                  <c:v>20.666666666666668</c:v>
                </c:pt>
                <c:pt idx="1241">
                  <c:v>20.683333333333334</c:v>
                </c:pt>
                <c:pt idx="1242">
                  <c:v>20.7</c:v>
                </c:pt>
                <c:pt idx="1243">
                  <c:v>20.716666666666665</c:v>
                </c:pt>
                <c:pt idx="1244">
                  <c:v>20.733333333333334</c:v>
                </c:pt>
                <c:pt idx="1245">
                  <c:v>20.75</c:v>
                </c:pt>
                <c:pt idx="1246">
                  <c:v>20.766666666666666</c:v>
                </c:pt>
                <c:pt idx="1247">
                  <c:v>20.783333333333335</c:v>
                </c:pt>
                <c:pt idx="1248">
                  <c:v>20.8</c:v>
                </c:pt>
                <c:pt idx="1249">
                  <c:v>20.816666666666666</c:v>
                </c:pt>
                <c:pt idx="1250">
                  <c:v>20.833333333333332</c:v>
                </c:pt>
                <c:pt idx="1251">
                  <c:v>20.85</c:v>
                </c:pt>
                <c:pt idx="1252">
                  <c:v>20.866666666666667</c:v>
                </c:pt>
                <c:pt idx="1253">
                  <c:v>20.883333333333333</c:v>
                </c:pt>
                <c:pt idx="1254">
                  <c:v>20.9</c:v>
                </c:pt>
                <c:pt idx="1255">
                  <c:v>20.916666666666668</c:v>
                </c:pt>
                <c:pt idx="1256">
                  <c:v>20.933333333333334</c:v>
                </c:pt>
                <c:pt idx="1257">
                  <c:v>20.95</c:v>
                </c:pt>
                <c:pt idx="1258">
                  <c:v>20.966666666666665</c:v>
                </c:pt>
                <c:pt idx="1259">
                  <c:v>20.983333333333334</c:v>
                </c:pt>
                <c:pt idx="1260">
                  <c:v>21</c:v>
                </c:pt>
                <c:pt idx="1261">
                  <c:v>21.016666666666666</c:v>
                </c:pt>
                <c:pt idx="1262">
                  <c:v>21.033333333333335</c:v>
                </c:pt>
                <c:pt idx="1263">
                  <c:v>21.05</c:v>
                </c:pt>
                <c:pt idx="1264">
                  <c:v>21.066666666666666</c:v>
                </c:pt>
                <c:pt idx="1265">
                  <c:v>21.083333333333332</c:v>
                </c:pt>
                <c:pt idx="1266">
                  <c:v>21.1</c:v>
                </c:pt>
                <c:pt idx="1267">
                  <c:v>21.116666666666667</c:v>
                </c:pt>
                <c:pt idx="1268">
                  <c:v>21.133333333333333</c:v>
                </c:pt>
                <c:pt idx="1269">
                  <c:v>21.15</c:v>
                </c:pt>
                <c:pt idx="1270">
                  <c:v>21.166666666666668</c:v>
                </c:pt>
                <c:pt idx="1271">
                  <c:v>21.183333333333334</c:v>
                </c:pt>
                <c:pt idx="1272">
                  <c:v>21.2</c:v>
                </c:pt>
                <c:pt idx="1273">
                  <c:v>21.216666666666665</c:v>
                </c:pt>
                <c:pt idx="1274">
                  <c:v>21.233333333333334</c:v>
                </c:pt>
                <c:pt idx="1275">
                  <c:v>21.25</c:v>
                </c:pt>
                <c:pt idx="1276">
                  <c:v>21.266666666666666</c:v>
                </c:pt>
                <c:pt idx="1277">
                  <c:v>21.283333333333335</c:v>
                </c:pt>
                <c:pt idx="1278">
                  <c:v>21.3</c:v>
                </c:pt>
                <c:pt idx="1279">
                  <c:v>21.316666666666666</c:v>
                </c:pt>
                <c:pt idx="1280">
                  <c:v>21.333333333333332</c:v>
                </c:pt>
                <c:pt idx="1281">
                  <c:v>21.35</c:v>
                </c:pt>
                <c:pt idx="1282">
                  <c:v>21.366666666666667</c:v>
                </c:pt>
                <c:pt idx="1283">
                  <c:v>21.383333333333333</c:v>
                </c:pt>
                <c:pt idx="1284">
                  <c:v>21.4</c:v>
                </c:pt>
                <c:pt idx="1285">
                  <c:v>21.416666666666668</c:v>
                </c:pt>
                <c:pt idx="1286">
                  <c:v>21.433333333333334</c:v>
                </c:pt>
                <c:pt idx="1287">
                  <c:v>21.45</c:v>
                </c:pt>
                <c:pt idx="1288">
                  <c:v>21.466666666666665</c:v>
                </c:pt>
                <c:pt idx="1289">
                  <c:v>21.483333333333334</c:v>
                </c:pt>
                <c:pt idx="1290">
                  <c:v>21.5</c:v>
                </c:pt>
                <c:pt idx="1291">
                  <c:v>21.516666666666666</c:v>
                </c:pt>
                <c:pt idx="1292">
                  <c:v>21.533333333333335</c:v>
                </c:pt>
                <c:pt idx="1293">
                  <c:v>21.55</c:v>
                </c:pt>
                <c:pt idx="1294">
                  <c:v>21.566666666666666</c:v>
                </c:pt>
                <c:pt idx="1295">
                  <c:v>21.583333333333332</c:v>
                </c:pt>
                <c:pt idx="1296">
                  <c:v>21.6</c:v>
                </c:pt>
                <c:pt idx="1297">
                  <c:v>21.616666666666667</c:v>
                </c:pt>
                <c:pt idx="1298">
                  <c:v>21.633333333333333</c:v>
                </c:pt>
                <c:pt idx="1299">
                  <c:v>21.65</c:v>
                </c:pt>
                <c:pt idx="1300">
                  <c:v>21.666666666666668</c:v>
                </c:pt>
                <c:pt idx="1301">
                  <c:v>21.683333333333334</c:v>
                </c:pt>
                <c:pt idx="1302">
                  <c:v>21.7</c:v>
                </c:pt>
                <c:pt idx="1303">
                  <c:v>21.716666666666665</c:v>
                </c:pt>
                <c:pt idx="1304">
                  <c:v>21.733333333333334</c:v>
                </c:pt>
                <c:pt idx="1305">
                  <c:v>21.75</c:v>
                </c:pt>
                <c:pt idx="1306">
                  <c:v>21.766666666666666</c:v>
                </c:pt>
                <c:pt idx="1307">
                  <c:v>21.783333333333335</c:v>
                </c:pt>
                <c:pt idx="1308">
                  <c:v>21.8</c:v>
                </c:pt>
                <c:pt idx="1309">
                  <c:v>21.816666666666666</c:v>
                </c:pt>
                <c:pt idx="1310">
                  <c:v>21.833333333333332</c:v>
                </c:pt>
                <c:pt idx="1311">
                  <c:v>21.85</c:v>
                </c:pt>
                <c:pt idx="1312">
                  <c:v>21.866666666666667</c:v>
                </c:pt>
                <c:pt idx="1313">
                  <c:v>21.883333333333333</c:v>
                </c:pt>
                <c:pt idx="1314">
                  <c:v>21.9</c:v>
                </c:pt>
                <c:pt idx="1315">
                  <c:v>21.916666666666668</c:v>
                </c:pt>
                <c:pt idx="1316">
                  <c:v>21.933333333333334</c:v>
                </c:pt>
                <c:pt idx="1317">
                  <c:v>21.95</c:v>
                </c:pt>
                <c:pt idx="1318">
                  <c:v>21.966666666666665</c:v>
                </c:pt>
                <c:pt idx="1319">
                  <c:v>21.983333333333334</c:v>
                </c:pt>
                <c:pt idx="1320">
                  <c:v>22</c:v>
                </c:pt>
                <c:pt idx="1321">
                  <c:v>22.016666666666666</c:v>
                </c:pt>
                <c:pt idx="1322">
                  <c:v>22.033333333333335</c:v>
                </c:pt>
                <c:pt idx="1323">
                  <c:v>22.05</c:v>
                </c:pt>
                <c:pt idx="1324">
                  <c:v>22.066666666666666</c:v>
                </c:pt>
                <c:pt idx="1325">
                  <c:v>22.083333333333332</c:v>
                </c:pt>
                <c:pt idx="1326">
                  <c:v>22.1</c:v>
                </c:pt>
                <c:pt idx="1327">
                  <c:v>22.116666666666667</c:v>
                </c:pt>
                <c:pt idx="1328">
                  <c:v>22.133333333333333</c:v>
                </c:pt>
                <c:pt idx="1329">
                  <c:v>22.15</c:v>
                </c:pt>
                <c:pt idx="1330">
                  <c:v>22.166666666666668</c:v>
                </c:pt>
                <c:pt idx="1331">
                  <c:v>22.183333333333334</c:v>
                </c:pt>
                <c:pt idx="1332">
                  <c:v>22.2</c:v>
                </c:pt>
                <c:pt idx="1333">
                  <c:v>22.216666666666665</c:v>
                </c:pt>
                <c:pt idx="1334">
                  <c:v>22.233333333333334</c:v>
                </c:pt>
                <c:pt idx="1335">
                  <c:v>22.25</c:v>
                </c:pt>
                <c:pt idx="1336">
                  <c:v>22.266666666666666</c:v>
                </c:pt>
                <c:pt idx="1337">
                  <c:v>22.283333333333335</c:v>
                </c:pt>
                <c:pt idx="1338">
                  <c:v>22.3</c:v>
                </c:pt>
                <c:pt idx="1339">
                  <c:v>22.316666666666666</c:v>
                </c:pt>
                <c:pt idx="1340">
                  <c:v>22.333333333333332</c:v>
                </c:pt>
                <c:pt idx="1341">
                  <c:v>22.35</c:v>
                </c:pt>
                <c:pt idx="1342">
                  <c:v>22.366666666666667</c:v>
                </c:pt>
                <c:pt idx="1343">
                  <c:v>22.383333333333333</c:v>
                </c:pt>
                <c:pt idx="1344">
                  <c:v>22.4</c:v>
                </c:pt>
                <c:pt idx="1345">
                  <c:v>22.416666666666668</c:v>
                </c:pt>
                <c:pt idx="1346">
                  <c:v>22.433333333333334</c:v>
                </c:pt>
                <c:pt idx="1347">
                  <c:v>22.45</c:v>
                </c:pt>
                <c:pt idx="1348">
                  <c:v>22.466666666666665</c:v>
                </c:pt>
                <c:pt idx="1349">
                  <c:v>22.483333333333334</c:v>
                </c:pt>
                <c:pt idx="1350">
                  <c:v>22.5</c:v>
                </c:pt>
                <c:pt idx="1351">
                  <c:v>22.516666666666666</c:v>
                </c:pt>
                <c:pt idx="1352">
                  <c:v>22.533333333333335</c:v>
                </c:pt>
                <c:pt idx="1353">
                  <c:v>22.55</c:v>
                </c:pt>
                <c:pt idx="1354">
                  <c:v>22.566666666666666</c:v>
                </c:pt>
                <c:pt idx="1355">
                  <c:v>22.583333333333332</c:v>
                </c:pt>
                <c:pt idx="1356">
                  <c:v>22.6</c:v>
                </c:pt>
                <c:pt idx="1357">
                  <c:v>22.616666666666667</c:v>
                </c:pt>
                <c:pt idx="1358">
                  <c:v>22.633333333333333</c:v>
                </c:pt>
                <c:pt idx="1359">
                  <c:v>22.65</c:v>
                </c:pt>
                <c:pt idx="1360">
                  <c:v>22.666666666666668</c:v>
                </c:pt>
                <c:pt idx="1361">
                  <c:v>22.683333333333334</c:v>
                </c:pt>
                <c:pt idx="1362">
                  <c:v>22.7</c:v>
                </c:pt>
                <c:pt idx="1363">
                  <c:v>22.716666666666665</c:v>
                </c:pt>
                <c:pt idx="1364">
                  <c:v>22.733333333333334</c:v>
                </c:pt>
                <c:pt idx="1365">
                  <c:v>22.75</c:v>
                </c:pt>
                <c:pt idx="1366">
                  <c:v>22.766666666666666</c:v>
                </c:pt>
                <c:pt idx="1367">
                  <c:v>22.783333333333335</c:v>
                </c:pt>
                <c:pt idx="1368">
                  <c:v>22.8</c:v>
                </c:pt>
                <c:pt idx="1369">
                  <c:v>22.816666666666666</c:v>
                </c:pt>
                <c:pt idx="1370">
                  <c:v>22.833333333333332</c:v>
                </c:pt>
                <c:pt idx="1371">
                  <c:v>22.85</c:v>
                </c:pt>
                <c:pt idx="1372">
                  <c:v>22.866666666666667</c:v>
                </c:pt>
                <c:pt idx="1373">
                  <c:v>22.883333333333333</c:v>
                </c:pt>
                <c:pt idx="1374">
                  <c:v>22.9</c:v>
                </c:pt>
                <c:pt idx="1375">
                  <c:v>22.916666666666668</c:v>
                </c:pt>
                <c:pt idx="1376">
                  <c:v>22.933333333333334</c:v>
                </c:pt>
                <c:pt idx="1377">
                  <c:v>22.95</c:v>
                </c:pt>
                <c:pt idx="1378">
                  <c:v>22.966666666666665</c:v>
                </c:pt>
                <c:pt idx="1379">
                  <c:v>22.983333333333334</c:v>
                </c:pt>
                <c:pt idx="1380">
                  <c:v>23</c:v>
                </c:pt>
                <c:pt idx="1381">
                  <c:v>23.016666666666666</c:v>
                </c:pt>
                <c:pt idx="1382">
                  <c:v>23.033333333333335</c:v>
                </c:pt>
                <c:pt idx="1383">
                  <c:v>23.05</c:v>
                </c:pt>
                <c:pt idx="1384">
                  <c:v>23.066666666666666</c:v>
                </c:pt>
                <c:pt idx="1385">
                  <c:v>23.083333333333332</c:v>
                </c:pt>
                <c:pt idx="1386">
                  <c:v>23.1</c:v>
                </c:pt>
                <c:pt idx="1387">
                  <c:v>23.116666666666667</c:v>
                </c:pt>
                <c:pt idx="1388">
                  <c:v>23.133333333333333</c:v>
                </c:pt>
                <c:pt idx="1389">
                  <c:v>23.15</c:v>
                </c:pt>
                <c:pt idx="1390">
                  <c:v>23.166666666666668</c:v>
                </c:pt>
                <c:pt idx="1391">
                  <c:v>23.183333333333334</c:v>
                </c:pt>
                <c:pt idx="1392">
                  <c:v>23.2</c:v>
                </c:pt>
                <c:pt idx="1393">
                  <c:v>23.216666666666665</c:v>
                </c:pt>
                <c:pt idx="1394">
                  <c:v>23.233333333333334</c:v>
                </c:pt>
                <c:pt idx="1395">
                  <c:v>23.25</c:v>
                </c:pt>
                <c:pt idx="1396">
                  <c:v>23.266666666666666</c:v>
                </c:pt>
                <c:pt idx="1397">
                  <c:v>23.283333333333335</c:v>
                </c:pt>
                <c:pt idx="1398">
                  <c:v>23.3</c:v>
                </c:pt>
                <c:pt idx="1399">
                  <c:v>23.316666666666666</c:v>
                </c:pt>
                <c:pt idx="1400">
                  <c:v>23.333333333333332</c:v>
                </c:pt>
                <c:pt idx="1401">
                  <c:v>23.35</c:v>
                </c:pt>
                <c:pt idx="1402">
                  <c:v>23.366666666666667</c:v>
                </c:pt>
                <c:pt idx="1403">
                  <c:v>23.383333333333333</c:v>
                </c:pt>
                <c:pt idx="1404">
                  <c:v>23.4</c:v>
                </c:pt>
                <c:pt idx="1405">
                  <c:v>23.416666666666668</c:v>
                </c:pt>
                <c:pt idx="1406">
                  <c:v>23.433333333333334</c:v>
                </c:pt>
                <c:pt idx="1407">
                  <c:v>23.45</c:v>
                </c:pt>
                <c:pt idx="1408">
                  <c:v>23.466666666666665</c:v>
                </c:pt>
                <c:pt idx="1409">
                  <c:v>23.483333333333334</c:v>
                </c:pt>
                <c:pt idx="1410">
                  <c:v>23.5</c:v>
                </c:pt>
                <c:pt idx="1411">
                  <c:v>23.516666666666666</c:v>
                </c:pt>
                <c:pt idx="1412">
                  <c:v>23.533333333333335</c:v>
                </c:pt>
                <c:pt idx="1413">
                  <c:v>23.55</c:v>
                </c:pt>
                <c:pt idx="1414">
                  <c:v>23.566666666666666</c:v>
                </c:pt>
                <c:pt idx="1415">
                  <c:v>23.583333333333332</c:v>
                </c:pt>
                <c:pt idx="1416">
                  <c:v>23.6</c:v>
                </c:pt>
                <c:pt idx="1417">
                  <c:v>23.616666666666667</c:v>
                </c:pt>
                <c:pt idx="1418">
                  <c:v>23.633333333333333</c:v>
                </c:pt>
                <c:pt idx="1419">
                  <c:v>23.65</c:v>
                </c:pt>
                <c:pt idx="1420">
                  <c:v>23.666666666666668</c:v>
                </c:pt>
                <c:pt idx="1421">
                  <c:v>23.683333333333334</c:v>
                </c:pt>
                <c:pt idx="1422">
                  <c:v>23.7</c:v>
                </c:pt>
                <c:pt idx="1423">
                  <c:v>23.716666666666665</c:v>
                </c:pt>
                <c:pt idx="1424">
                  <c:v>23.733333333333334</c:v>
                </c:pt>
                <c:pt idx="1425">
                  <c:v>23.75</c:v>
                </c:pt>
                <c:pt idx="1426">
                  <c:v>23.766666666666666</c:v>
                </c:pt>
                <c:pt idx="1427">
                  <c:v>23.783333333333335</c:v>
                </c:pt>
                <c:pt idx="1428">
                  <c:v>23.8</c:v>
                </c:pt>
                <c:pt idx="1429">
                  <c:v>23.816666666666666</c:v>
                </c:pt>
                <c:pt idx="1430">
                  <c:v>23.833333333333332</c:v>
                </c:pt>
                <c:pt idx="1431">
                  <c:v>23.85</c:v>
                </c:pt>
                <c:pt idx="1432">
                  <c:v>23.866666666666667</c:v>
                </c:pt>
                <c:pt idx="1433">
                  <c:v>23.883333333333333</c:v>
                </c:pt>
                <c:pt idx="1434">
                  <c:v>23.9</c:v>
                </c:pt>
                <c:pt idx="1435">
                  <c:v>23.916666666666668</c:v>
                </c:pt>
                <c:pt idx="1436">
                  <c:v>23.933333333333334</c:v>
                </c:pt>
                <c:pt idx="1437">
                  <c:v>23.95</c:v>
                </c:pt>
                <c:pt idx="1438">
                  <c:v>23.966666666666665</c:v>
                </c:pt>
                <c:pt idx="1439">
                  <c:v>23.983333333333334</c:v>
                </c:pt>
                <c:pt idx="1440">
                  <c:v>24</c:v>
                </c:pt>
                <c:pt idx="1441">
                  <c:v>24.016666666666666</c:v>
                </c:pt>
                <c:pt idx="1442">
                  <c:v>24.033333333333335</c:v>
                </c:pt>
                <c:pt idx="1443">
                  <c:v>24.05</c:v>
                </c:pt>
                <c:pt idx="1444">
                  <c:v>24.066666666666666</c:v>
                </c:pt>
                <c:pt idx="1445">
                  <c:v>24.083333333333332</c:v>
                </c:pt>
                <c:pt idx="1446">
                  <c:v>24.1</c:v>
                </c:pt>
                <c:pt idx="1447">
                  <c:v>24.116666666666667</c:v>
                </c:pt>
                <c:pt idx="1448">
                  <c:v>24.133333333333333</c:v>
                </c:pt>
                <c:pt idx="1449">
                  <c:v>24.15</c:v>
                </c:pt>
                <c:pt idx="1450">
                  <c:v>24.166666666666668</c:v>
                </c:pt>
                <c:pt idx="1451">
                  <c:v>24.183333333333334</c:v>
                </c:pt>
                <c:pt idx="1452">
                  <c:v>24.2</c:v>
                </c:pt>
                <c:pt idx="1453">
                  <c:v>24.216666666666665</c:v>
                </c:pt>
                <c:pt idx="1454">
                  <c:v>24.233333333333334</c:v>
                </c:pt>
                <c:pt idx="1455">
                  <c:v>24.25</c:v>
                </c:pt>
                <c:pt idx="1456">
                  <c:v>24.266666666666666</c:v>
                </c:pt>
                <c:pt idx="1457">
                  <c:v>24.283333333333335</c:v>
                </c:pt>
                <c:pt idx="1458">
                  <c:v>24.3</c:v>
                </c:pt>
                <c:pt idx="1459">
                  <c:v>24.316666666666666</c:v>
                </c:pt>
                <c:pt idx="1460">
                  <c:v>24.333333333333332</c:v>
                </c:pt>
                <c:pt idx="1461">
                  <c:v>24.35</c:v>
                </c:pt>
                <c:pt idx="1462">
                  <c:v>24.366666666666667</c:v>
                </c:pt>
                <c:pt idx="1463">
                  <c:v>24.383333333333333</c:v>
                </c:pt>
                <c:pt idx="1464">
                  <c:v>24.4</c:v>
                </c:pt>
                <c:pt idx="1465">
                  <c:v>24.416666666666668</c:v>
                </c:pt>
                <c:pt idx="1466">
                  <c:v>24.433333333333334</c:v>
                </c:pt>
                <c:pt idx="1467">
                  <c:v>24.45</c:v>
                </c:pt>
                <c:pt idx="1468">
                  <c:v>24.466666666666665</c:v>
                </c:pt>
                <c:pt idx="1469">
                  <c:v>24.483333333333334</c:v>
                </c:pt>
                <c:pt idx="1470">
                  <c:v>24.5</c:v>
                </c:pt>
                <c:pt idx="1471">
                  <c:v>24.516666666666666</c:v>
                </c:pt>
                <c:pt idx="1472">
                  <c:v>24.533333333333335</c:v>
                </c:pt>
                <c:pt idx="1473">
                  <c:v>24.55</c:v>
                </c:pt>
                <c:pt idx="1474">
                  <c:v>24.566666666666666</c:v>
                </c:pt>
                <c:pt idx="1475">
                  <c:v>24.583333333333332</c:v>
                </c:pt>
                <c:pt idx="1476">
                  <c:v>24.6</c:v>
                </c:pt>
                <c:pt idx="1477">
                  <c:v>24.616666666666667</c:v>
                </c:pt>
                <c:pt idx="1478">
                  <c:v>24.633333333333333</c:v>
                </c:pt>
                <c:pt idx="1479">
                  <c:v>24.65</c:v>
                </c:pt>
                <c:pt idx="1480">
                  <c:v>24.666666666666668</c:v>
                </c:pt>
                <c:pt idx="1481">
                  <c:v>24.683333333333334</c:v>
                </c:pt>
                <c:pt idx="1482">
                  <c:v>24.7</c:v>
                </c:pt>
                <c:pt idx="1483">
                  <c:v>24.716666666666665</c:v>
                </c:pt>
                <c:pt idx="1484">
                  <c:v>24.733333333333334</c:v>
                </c:pt>
                <c:pt idx="1485">
                  <c:v>24.75</c:v>
                </c:pt>
                <c:pt idx="1486">
                  <c:v>24.766666666666666</c:v>
                </c:pt>
                <c:pt idx="1487">
                  <c:v>24.783333333333335</c:v>
                </c:pt>
                <c:pt idx="1488">
                  <c:v>24.8</c:v>
                </c:pt>
                <c:pt idx="1489">
                  <c:v>24.816666666666666</c:v>
                </c:pt>
                <c:pt idx="1490">
                  <c:v>24.833333333333332</c:v>
                </c:pt>
                <c:pt idx="1491">
                  <c:v>24.85</c:v>
                </c:pt>
                <c:pt idx="1492">
                  <c:v>24.866666666666667</c:v>
                </c:pt>
                <c:pt idx="1493">
                  <c:v>24.883333333333333</c:v>
                </c:pt>
                <c:pt idx="1494">
                  <c:v>24.9</c:v>
                </c:pt>
                <c:pt idx="1495">
                  <c:v>24.916666666666668</c:v>
                </c:pt>
                <c:pt idx="1496">
                  <c:v>24.933333333333334</c:v>
                </c:pt>
                <c:pt idx="1497">
                  <c:v>24.95</c:v>
                </c:pt>
                <c:pt idx="1498">
                  <c:v>24.966666666666665</c:v>
                </c:pt>
                <c:pt idx="1499">
                  <c:v>24.983333333333334</c:v>
                </c:pt>
                <c:pt idx="1500">
                  <c:v>25</c:v>
                </c:pt>
                <c:pt idx="1501">
                  <c:v>25.016666666666666</c:v>
                </c:pt>
                <c:pt idx="1502">
                  <c:v>25.033333333333335</c:v>
                </c:pt>
                <c:pt idx="1503">
                  <c:v>25.05</c:v>
                </c:pt>
                <c:pt idx="1504">
                  <c:v>25.066666666666666</c:v>
                </c:pt>
                <c:pt idx="1505">
                  <c:v>25.083333333333332</c:v>
                </c:pt>
                <c:pt idx="1506">
                  <c:v>25.1</c:v>
                </c:pt>
                <c:pt idx="1507">
                  <c:v>25.116666666666667</c:v>
                </c:pt>
                <c:pt idx="1508">
                  <c:v>25.133333333333333</c:v>
                </c:pt>
                <c:pt idx="1509">
                  <c:v>25.15</c:v>
                </c:pt>
                <c:pt idx="1510">
                  <c:v>25.166666666666668</c:v>
                </c:pt>
                <c:pt idx="1511">
                  <c:v>25.183333333333334</c:v>
                </c:pt>
                <c:pt idx="1512">
                  <c:v>25.2</c:v>
                </c:pt>
                <c:pt idx="1513">
                  <c:v>25.216666666666665</c:v>
                </c:pt>
                <c:pt idx="1514">
                  <c:v>25.233333333333334</c:v>
                </c:pt>
                <c:pt idx="1515">
                  <c:v>25.25</c:v>
                </c:pt>
                <c:pt idx="1516">
                  <c:v>25.266666666666666</c:v>
                </c:pt>
                <c:pt idx="1517">
                  <c:v>25.283333333333335</c:v>
                </c:pt>
                <c:pt idx="1518">
                  <c:v>25.3</c:v>
                </c:pt>
                <c:pt idx="1519">
                  <c:v>25.316666666666666</c:v>
                </c:pt>
                <c:pt idx="1520">
                  <c:v>25.333333333333332</c:v>
                </c:pt>
                <c:pt idx="1521">
                  <c:v>25.35</c:v>
                </c:pt>
                <c:pt idx="1522">
                  <c:v>25.366666666666667</c:v>
                </c:pt>
                <c:pt idx="1523">
                  <c:v>25.383333333333333</c:v>
                </c:pt>
                <c:pt idx="1524">
                  <c:v>25.4</c:v>
                </c:pt>
                <c:pt idx="1525">
                  <c:v>25.416666666666668</c:v>
                </c:pt>
                <c:pt idx="1526">
                  <c:v>25.433333333333334</c:v>
                </c:pt>
                <c:pt idx="1527">
                  <c:v>25.45</c:v>
                </c:pt>
                <c:pt idx="1528">
                  <c:v>25.466666666666665</c:v>
                </c:pt>
                <c:pt idx="1529">
                  <c:v>25.483333333333334</c:v>
                </c:pt>
                <c:pt idx="1530">
                  <c:v>25.5</c:v>
                </c:pt>
                <c:pt idx="1531">
                  <c:v>25.516666666666666</c:v>
                </c:pt>
                <c:pt idx="1532">
                  <c:v>25.533333333333335</c:v>
                </c:pt>
                <c:pt idx="1533">
                  <c:v>25.55</c:v>
                </c:pt>
                <c:pt idx="1534">
                  <c:v>25.566666666666666</c:v>
                </c:pt>
                <c:pt idx="1535">
                  <c:v>25.583333333333332</c:v>
                </c:pt>
                <c:pt idx="1536">
                  <c:v>25.6</c:v>
                </c:pt>
                <c:pt idx="1537">
                  <c:v>25.616666666666667</c:v>
                </c:pt>
                <c:pt idx="1538">
                  <c:v>25.633333333333333</c:v>
                </c:pt>
                <c:pt idx="1539">
                  <c:v>25.65</c:v>
                </c:pt>
                <c:pt idx="1540">
                  <c:v>25.666666666666668</c:v>
                </c:pt>
                <c:pt idx="1541">
                  <c:v>25.683333333333334</c:v>
                </c:pt>
                <c:pt idx="1542">
                  <c:v>25.7</c:v>
                </c:pt>
                <c:pt idx="1543">
                  <c:v>25.716666666666665</c:v>
                </c:pt>
                <c:pt idx="1544">
                  <c:v>25.733333333333334</c:v>
                </c:pt>
                <c:pt idx="1545">
                  <c:v>25.75</c:v>
                </c:pt>
                <c:pt idx="1546">
                  <c:v>25.766666666666666</c:v>
                </c:pt>
                <c:pt idx="1547">
                  <c:v>25.783333333333335</c:v>
                </c:pt>
                <c:pt idx="1548">
                  <c:v>25.8</c:v>
                </c:pt>
                <c:pt idx="1549">
                  <c:v>25.816666666666666</c:v>
                </c:pt>
                <c:pt idx="1550">
                  <c:v>25.833333333333332</c:v>
                </c:pt>
                <c:pt idx="1551">
                  <c:v>25.85</c:v>
                </c:pt>
                <c:pt idx="1552">
                  <c:v>25.866666666666667</c:v>
                </c:pt>
                <c:pt idx="1553">
                  <c:v>25.883333333333333</c:v>
                </c:pt>
                <c:pt idx="1554">
                  <c:v>25.9</c:v>
                </c:pt>
                <c:pt idx="1555">
                  <c:v>25.916666666666668</c:v>
                </c:pt>
                <c:pt idx="1556">
                  <c:v>25.933333333333334</c:v>
                </c:pt>
                <c:pt idx="1557">
                  <c:v>25.95</c:v>
                </c:pt>
                <c:pt idx="1558">
                  <c:v>25.966666666666665</c:v>
                </c:pt>
                <c:pt idx="1559">
                  <c:v>25.983333333333334</c:v>
                </c:pt>
                <c:pt idx="1560">
                  <c:v>26</c:v>
                </c:pt>
                <c:pt idx="1561">
                  <c:v>26.016666666666666</c:v>
                </c:pt>
                <c:pt idx="1562">
                  <c:v>26.033333333333335</c:v>
                </c:pt>
                <c:pt idx="1563">
                  <c:v>26.05</c:v>
                </c:pt>
                <c:pt idx="1564">
                  <c:v>26.066666666666666</c:v>
                </c:pt>
                <c:pt idx="1565">
                  <c:v>26.083333333333332</c:v>
                </c:pt>
                <c:pt idx="1566">
                  <c:v>26.1</c:v>
                </c:pt>
                <c:pt idx="1567">
                  <c:v>26.116666666666667</c:v>
                </c:pt>
                <c:pt idx="1568">
                  <c:v>26.133333333333333</c:v>
                </c:pt>
                <c:pt idx="1569">
                  <c:v>26.15</c:v>
                </c:pt>
                <c:pt idx="1570">
                  <c:v>26.166666666666668</c:v>
                </c:pt>
                <c:pt idx="1571">
                  <c:v>26.183333333333334</c:v>
                </c:pt>
                <c:pt idx="1572">
                  <c:v>26.2</c:v>
                </c:pt>
                <c:pt idx="1573">
                  <c:v>26.216666666666665</c:v>
                </c:pt>
                <c:pt idx="1574">
                  <c:v>26.233333333333334</c:v>
                </c:pt>
                <c:pt idx="1575">
                  <c:v>26.25</c:v>
                </c:pt>
                <c:pt idx="1576">
                  <c:v>26.266666666666666</c:v>
                </c:pt>
                <c:pt idx="1577">
                  <c:v>26.283333333333335</c:v>
                </c:pt>
                <c:pt idx="1578">
                  <c:v>26.3</c:v>
                </c:pt>
                <c:pt idx="1579">
                  <c:v>26.316666666666666</c:v>
                </c:pt>
                <c:pt idx="1580">
                  <c:v>26.333333333333332</c:v>
                </c:pt>
                <c:pt idx="1581">
                  <c:v>26.35</c:v>
                </c:pt>
                <c:pt idx="1582">
                  <c:v>26.366666666666667</c:v>
                </c:pt>
                <c:pt idx="1583">
                  <c:v>26.383333333333333</c:v>
                </c:pt>
                <c:pt idx="1584">
                  <c:v>26.4</c:v>
                </c:pt>
                <c:pt idx="1585">
                  <c:v>26.416666666666668</c:v>
                </c:pt>
                <c:pt idx="1586">
                  <c:v>26.433333333333334</c:v>
                </c:pt>
                <c:pt idx="1587">
                  <c:v>26.45</c:v>
                </c:pt>
                <c:pt idx="1588">
                  <c:v>26.466666666666665</c:v>
                </c:pt>
                <c:pt idx="1589">
                  <c:v>26.483333333333334</c:v>
                </c:pt>
                <c:pt idx="1590">
                  <c:v>26.5</c:v>
                </c:pt>
                <c:pt idx="1591">
                  <c:v>26.516666666666666</c:v>
                </c:pt>
                <c:pt idx="1592">
                  <c:v>26.533333333333335</c:v>
                </c:pt>
                <c:pt idx="1593">
                  <c:v>26.55</c:v>
                </c:pt>
                <c:pt idx="1594">
                  <c:v>26.566666666666666</c:v>
                </c:pt>
                <c:pt idx="1595">
                  <c:v>26.583333333333332</c:v>
                </c:pt>
                <c:pt idx="1596">
                  <c:v>26.6</c:v>
                </c:pt>
                <c:pt idx="1597">
                  <c:v>26.616666666666667</c:v>
                </c:pt>
                <c:pt idx="1598">
                  <c:v>26.633333333333333</c:v>
                </c:pt>
                <c:pt idx="1599">
                  <c:v>26.65</c:v>
                </c:pt>
                <c:pt idx="1600">
                  <c:v>26.666666666666668</c:v>
                </c:pt>
                <c:pt idx="1601">
                  <c:v>26.683333333333334</c:v>
                </c:pt>
                <c:pt idx="1602">
                  <c:v>26.7</c:v>
                </c:pt>
                <c:pt idx="1603">
                  <c:v>26.716666666666665</c:v>
                </c:pt>
                <c:pt idx="1604">
                  <c:v>26.733333333333334</c:v>
                </c:pt>
                <c:pt idx="1605">
                  <c:v>26.75</c:v>
                </c:pt>
                <c:pt idx="1606">
                  <c:v>26.766666666666666</c:v>
                </c:pt>
                <c:pt idx="1607">
                  <c:v>26.783333333333335</c:v>
                </c:pt>
                <c:pt idx="1608">
                  <c:v>26.8</c:v>
                </c:pt>
                <c:pt idx="1609">
                  <c:v>26.816666666666666</c:v>
                </c:pt>
                <c:pt idx="1610">
                  <c:v>26.833333333333332</c:v>
                </c:pt>
                <c:pt idx="1611">
                  <c:v>26.85</c:v>
                </c:pt>
                <c:pt idx="1612">
                  <c:v>26.866666666666667</c:v>
                </c:pt>
                <c:pt idx="1613">
                  <c:v>26.883333333333333</c:v>
                </c:pt>
                <c:pt idx="1614">
                  <c:v>26.9</c:v>
                </c:pt>
                <c:pt idx="1615">
                  <c:v>26.916666666666668</c:v>
                </c:pt>
                <c:pt idx="1616">
                  <c:v>26.933333333333334</c:v>
                </c:pt>
                <c:pt idx="1617">
                  <c:v>26.95</c:v>
                </c:pt>
                <c:pt idx="1618">
                  <c:v>26.966666666666665</c:v>
                </c:pt>
                <c:pt idx="1619">
                  <c:v>26.983333333333334</c:v>
                </c:pt>
                <c:pt idx="1620">
                  <c:v>27</c:v>
                </c:pt>
                <c:pt idx="1621">
                  <c:v>27.016666666666666</c:v>
                </c:pt>
                <c:pt idx="1622">
                  <c:v>27.033333333333335</c:v>
                </c:pt>
                <c:pt idx="1623">
                  <c:v>27.05</c:v>
                </c:pt>
                <c:pt idx="1624">
                  <c:v>27.066666666666666</c:v>
                </c:pt>
                <c:pt idx="1625">
                  <c:v>27.083333333333332</c:v>
                </c:pt>
                <c:pt idx="1626">
                  <c:v>27.1</c:v>
                </c:pt>
                <c:pt idx="1627">
                  <c:v>27.116666666666667</c:v>
                </c:pt>
                <c:pt idx="1628">
                  <c:v>27.133333333333333</c:v>
                </c:pt>
                <c:pt idx="1629">
                  <c:v>27.15</c:v>
                </c:pt>
                <c:pt idx="1630">
                  <c:v>27.166666666666668</c:v>
                </c:pt>
                <c:pt idx="1631">
                  <c:v>27.183333333333334</c:v>
                </c:pt>
                <c:pt idx="1632">
                  <c:v>27.2</c:v>
                </c:pt>
                <c:pt idx="1633">
                  <c:v>27.216666666666665</c:v>
                </c:pt>
                <c:pt idx="1634">
                  <c:v>27.233333333333334</c:v>
                </c:pt>
                <c:pt idx="1635">
                  <c:v>27.25</c:v>
                </c:pt>
                <c:pt idx="1636">
                  <c:v>27.266666666666666</c:v>
                </c:pt>
                <c:pt idx="1637">
                  <c:v>27.283333333333335</c:v>
                </c:pt>
                <c:pt idx="1638">
                  <c:v>27.3</c:v>
                </c:pt>
                <c:pt idx="1639">
                  <c:v>27.316666666666666</c:v>
                </c:pt>
                <c:pt idx="1640">
                  <c:v>27.333333333333332</c:v>
                </c:pt>
                <c:pt idx="1641">
                  <c:v>27.35</c:v>
                </c:pt>
                <c:pt idx="1642">
                  <c:v>27.366666666666667</c:v>
                </c:pt>
                <c:pt idx="1643">
                  <c:v>27.383333333333333</c:v>
                </c:pt>
                <c:pt idx="1644">
                  <c:v>27.4</c:v>
                </c:pt>
                <c:pt idx="1645">
                  <c:v>27.416666666666668</c:v>
                </c:pt>
                <c:pt idx="1646">
                  <c:v>27.433333333333334</c:v>
                </c:pt>
                <c:pt idx="1647">
                  <c:v>27.45</c:v>
                </c:pt>
                <c:pt idx="1648">
                  <c:v>27.466666666666665</c:v>
                </c:pt>
                <c:pt idx="1649">
                  <c:v>27.483333333333334</c:v>
                </c:pt>
                <c:pt idx="1650">
                  <c:v>27.5</c:v>
                </c:pt>
                <c:pt idx="1651">
                  <c:v>27.516666666666666</c:v>
                </c:pt>
                <c:pt idx="1652">
                  <c:v>27.533333333333335</c:v>
                </c:pt>
                <c:pt idx="1653">
                  <c:v>27.55</c:v>
                </c:pt>
                <c:pt idx="1654">
                  <c:v>27.566666666666666</c:v>
                </c:pt>
                <c:pt idx="1655">
                  <c:v>27.583333333333332</c:v>
                </c:pt>
                <c:pt idx="1656">
                  <c:v>27.6</c:v>
                </c:pt>
                <c:pt idx="1657">
                  <c:v>27.616666666666667</c:v>
                </c:pt>
                <c:pt idx="1658">
                  <c:v>27.633333333333333</c:v>
                </c:pt>
                <c:pt idx="1659">
                  <c:v>27.65</c:v>
                </c:pt>
                <c:pt idx="1660">
                  <c:v>27.666666666666668</c:v>
                </c:pt>
                <c:pt idx="1661">
                  <c:v>27.683333333333334</c:v>
                </c:pt>
                <c:pt idx="1662">
                  <c:v>27.7</c:v>
                </c:pt>
                <c:pt idx="1663">
                  <c:v>27.716666666666665</c:v>
                </c:pt>
                <c:pt idx="1664">
                  <c:v>27.733333333333334</c:v>
                </c:pt>
                <c:pt idx="1665">
                  <c:v>27.75</c:v>
                </c:pt>
                <c:pt idx="1666">
                  <c:v>27.766666666666666</c:v>
                </c:pt>
                <c:pt idx="1667">
                  <c:v>27.783333333333335</c:v>
                </c:pt>
                <c:pt idx="1668">
                  <c:v>27.8</c:v>
                </c:pt>
                <c:pt idx="1669">
                  <c:v>27.816666666666666</c:v>
                </c:pt>
                <c:pt idx="1670">
                  <c:v>27.833333333333332</c:v>
                </c:pt>
                <c:pt idx="1671">
                  <c:v>27.85</c:v>
                </c:pt>
                <c:pt idx="1672">
                  <c:v>27.866666666666667</c:v>
                </c:pt>
                <c:pt idx="1673">
                  <c:v>27.883333333333333</c:v>
                </c:pt>
                <c:pt idx="1674">
                  <c:v>27.9</c:v>
                </c:pt>
                <c:pt idx="1675">
                  <c:v>27.916666666666668</c:v>
                </c:pt>
                <c:pt idx="1676">
                  <c:v>27.933333333333334</c:v>
                </c:pt>
                <c:pt idx="1677">
                  <c:v>27.95</c:v>
                </c:pt>
                <c:pt idx="1678">
                  <c:v>27.966666666666665</c:v>
                </c:pt>
                <c:pt idx="1679">
                  <c:v>27.983333333333334</c:v>
                </c:pt>
                <c:pt idx="1680">
                  <c:v>28</c:v>
                </c:pt>
                <c:pt idx="1681">
                  <c:v>28.016666666666666</c:v>
                </c:pt>
                <c:pt idx="1682">
                  <c:v>28.033333333333335</c:v>
                </c:pt>
                <c:pt idx="1683">
                  <c:v>28.05</c:v>
                </c:pt>
                <c:pt idx="1684">
                  <c:v>28.066666666666666</c:v>
                </c:pt>
                <c:pt idx="1685">
                  <c:v>28.083333333333332</c:v>
                </c:pt>
                <c:pt idx="1686">
                  <c:v>28.1</c:v>
                </c:pt>
                <c:pt idx="1687">
                  <c:v>28.116666666666667</c:v>
                </c:pt>
                <c:pt idx="1688">
                  <c:v>28.133333333333333</c:v>
                </c:pt>
                <c:pt idx="1689">
                  <c:v>28.15</c:v>
                </c:pt>
                <c:pt idx="1690">
                  <c:v>28.166666666666668</c:v>
                </c:pt>
                <c:pt idx="1691">
                  <c:v>28.183333333333334</c:v>
                </c:pt>
                <c:pt idx="1692">
                  <c:v>28.2</c:v>
                </c:pt>
                <c:pt idx="1693">
                  <c:v>28.216666666666665</c:v>
                </c:pt>
                <c:pt idx="1694">
                  <c:v>28.233333333333334</c:v>
                </c:pt>
                <c:pt idx="1695">
                  <c:v>28.25</c:v>
                </c:pt>
                <c:pt idx="1696">
                  <c:v>28.266666666666666</c:v>
                </c:pt>
                <c:pt idx="1697">
                  <c:v>28.283333333333335</c:v>
                </c:pt>
                <c:pt idx="1698">
                  <c:v>28.3</c:v>
                </c:pt>
                <c:pt idx="1699">
                  <c:v>28.316666666666666</c:v>
                </c:pt>
                <c:pt idx="1700">
                  <c:v>28.333333333333332</c:v>
                </c:pt>
                <c:pt idx="1701">
                  <c:v>28.35</c:v>
                </c:pt>
                <c:pt idx="1702">
                  <c:v>28.366666666666667</c:v>
                </c:pt>
                <c:pt idx="1703">
                  <c:v>28.383333333333333</c:v>
                </c:pt>
                <c:pt idx="1704">
                  <c:v>28.4</c:v>
                </c:pt>
                <c:pt idx="1705">
                  <c:v>28.416666666666668</c:v>
                </c:pt>
                <c:pt idx="1706">
                  <c:v>28.433333333333334</c:v>
                </c:pt>
                <c:pt idx="1707">
                  <c:v>28.45</c:v>
                </c:pt>
                <c:pt idx="1708">
                  <c:v>28.466666666666665</c:v>
                </c:pt>
                <c:pt idx="1709">
                  <c:v>28.483333333333334</c:v>
                </c:pt>
                <c:pt idx="1710">
                  <c:v>28.5</c:v>
                </c:pt>
                <c:pt idx="1711">
                  <c:v>28.516666666666666</c:v>
                </c:pt>
                <c:pt idx="1712">
                  <c:v>28.533333333333335</c:v>
                </c:pt>
                <c:pt idx="1713">
                  <c:v>28.55</c:v>
                </c:pt>
                <c:pt idx="1714">
                  <c:v>28.566666666666666</c:v>
                </c:pt>
                <c:pt idx="1715">
                  <c:v>28.583333333333332</c:v>
                </c:pt>
                <c:pt idx="1716">
                  <c:v>28.6</c:v>
                </c:pt>
                <c:pt idx="1717">
                  <c:v>28.616666666666667</c:v>
                </c:pt>
                <c:pt idx="1718">
                  <c:v>28.633333333333333</c:v>
                </c:pt>
                <c:pt idx="1719">
                  <c:v>28.65</c:v>
                </c:pt>
                <c:pt idx="1720">
                  <c:v>28.666666666666668</c:v>
                </c:pt>
                <c:pt idx="1721">
                  <c:v>28.683333333333334</c:v>
                </c:pt>
                <c:pt idx="1722">
                  <c:v>28.7</c:v>
                </c:pt>
                <c:pt idx="1723">
                  <c:v>28.716666666666665</c:v>
                </c:pt>
                <c:pt idx="1724">
                  <c:v>28.733333333333334</c:v>
                </c:pt>
                <c:pt idx="1725">
                  <c:v>28.75</c:v>
                </c:pt>
                <c:pt idx="1726">
                  <c:v>28.766666666666666</c:v>
                </c:pt>
                <c:pt idx="1727">
                  <c:v>28.783333333333335</c:v>
                </c:pt>
                <c:pt idx="1728">
                  <c:v>28.8</c:v>
                </c:pt>
                <c:pt idx="1729">
                  <c:v>28.816666666666666</c:v>
                </c:pt>
                <c:pt idx="1730">
                  <c:v>28.833333333333332</c:v>
                </c:pt>
                <c:pt idx="1731">
                  <c:v>28.85</c:v>
                </c:pt>
                <c:pt idx="1732">
                  <c:v>28.866666666666667</c:v>
                </c:pt>
                <c:pt idx="1733">
                  <c:v>28.883333333333333</c:v>
                </c:pt>
                <c:pt idx="1734">
                  <c:v>28.9</c:v>
                </c:pt>
                <c:pt idx="1735">
                  <c:v>28.916666666666668</c:v>
                </c:pt>
                <c:pt idx="1736">
                  <c:v>28.933333333333334</c:v>
                </c:pt>
                <c:pt idx="1737">
                  <c:v>28.95</c:v>
                </c:pt>
                <c:pt idx="1738">
                  <c:v>28.966666666666665</c:v>
                </c:pt>
                <c:pt idx="1739">
                  <c:v>28.983333333333334</c:v>
                </c:pt>
                <c:pt idx="1740">
                  <c:v>29</c:v>
                </c:pt>
                <c:pt idx="1741">
                  <c:v>29.016666666666666</c:v>
                </c:pt>
                <c:pt idx="1742">
                  <c:v>29.033333333333335</c:v>
                </c:pt>
                <c:pt idx="1743">
                  <c:v>29.05</c:v>
                </c:pt>
                <c:pt idx="1744">
                  <c:v>29.066666666666666</c:v>
                </c:pt>
                <c:pt idx="1745">
                  <c:v>29.083333333333332</c:v>
                </c:pt>
                <c:pt idx="1746">
                  <c:v>29.1</c:v>
                </c:pt>
                <c:pt idx="1747">
                  <c:v>29.116666666666667</c:v>
                </c:pt>
                <c:pt idx="1748">
                  <c:v>29.133333333333333</c:v>
                </c:pt>
                <c:pt idx="1749">
                  <c:v>29.15</c:v>
                </c:pt>
                <c:pt idx="1750">
                  <c:v>29.166666666666668</c:v>
                </c:pt>
                <c:pt idx="1751">
                  <c:v>29.183333333333334</c:v>
                </c:pt>
                <c:pt idx="1752">
                  <c:v>29.2</c:v>
                </c:pt>
                <c:pt idx="1753">
                  <c:v>29.216666666666665</c:v>
                </c:pt>
                <c:pt idx="1754">
                  <c:v>29.233333333333334</c:v>
                </c:pt>
                <c:pt idx="1755">
                  <c:v>29.25</c:v>
                </c:pt>
                <c:pt idx="1756">
                  <c:v>29.266666666666666</c:v>
                </c:pt>
                <c:pt idx="1757">
                  <c:v>29.283333333333335</c:v>
                </c:pt>
                <c:pt idx="1758">
                  <c:v>29.3</c:v>
                </c:pt>
                <c:pt idx="1759">
                  <c:v>29.316666666666666</c:v>
                </c:pt>
                <c:pt idx="1760">
                  <c:v>29.333333333333332</c:v>
                </c:pt>
                <c:pt idx="1761">
                  <c:v>29.35</c:v>
                </c:pt>
                <c:pt idx="1762">
                  <c:v>29.366666666666667</c:v>
                </c:pt>
                <c:pt idx="1763">
                  <c:v>29.383333333333333</c:v>
                </c:pt>
                <c:pt idx="1764">
                  <c:v>29.4</c:v>
                </c:pt>
                <c:pt idx="1765">
                  <c:v>29.416666666666668</c:v>
                </c:pt>
                <c:pt idx="1766">
                  <c:v>29.433333333333334</c:v>
                </c:pt>
                <c:pt idx="1767">
                  <c:v>29.45</c:v>
                </c:pt>
                <c:pt idx="1768">
                  <c:v>29.466666666666665</c:v>
                </c:pt>
                <c:pt idx="1769">
                  <c:v>29.483333333333334</c:v>
                </c:pt>
                <c:pt idx="1770">
                  <c:v>29.5</c:v>
                </c:pt>
                <c:pt idx="1771">
                  <c:v>29.516666666666666</c:v>
                </c:pt>
                <c:pt idx="1772">
                  <c:v>29.533333333333335</c:v>
                </c:pt>
                <c:pt idx="1773">
                  <c:v>29.55</c:v>
                </c:pt>
                <c:pt idx="1774">
                  <c:v>29.566666666666666</c:v>
                </c:pt>
                <c:pt idx="1775">
                  <c:v>29.583333333333332</c:v>
                </c:pt>
                <c:pt idx="1776">
                  <c:v>29.6</c:v>
                </c:pt>
                <c:pt idx="1777">
                  <c:v>29.616666666666667</c:v>
                </c:pt>
                <c:pt idx="1778">
                  <c:v>29.633333333333333</c:v>
                </c:pt>
                <c:pt idx="1779">
                  <c:v>29.65</c:v>
                </c:pt>
                <c:pt idx="1780">
                  <c:v>29.666666666666668</c:v>
                </c:pt>
                <c:pt idx="1781">
                  <c:v>29.683333333333334</c:v>
                </c:pt>
                <c:pt idx="1782">
                  <c:v>29.7</c:v>
                </c:pt>
                <c:pt idx="1783">
                  <c:v>29.716666666666665</c:v>
                </c:pt>
                <c:pt idx="1784">
                  <c:v>29.733333333333334</c:v>
                </c:pt>
                <c:pt idx="1785">
                  <c:v>29.75</c:v>
                </c:pt>
                <c:pt idx="1786">
                  <c:v>29.766666666666666</c:v>
                </c:pt>
                <c:pt idx="1787">
                  <c:v>29.783333333333335</c:v>
                </c:pt>
                <c:pt idx="1788">
                  <c:v>29.8</c:v>
                </c:pt>
                <c:pt idx="1789">
                  <c:v>29.816666666666666</c:v>
                </c:pt>
                <c:pt idx="1790">
                  <c:v>29.833333333333332</c:v>
                </c:pt>
                <c:pt idx="1791">
                  <c:v>29.85</c:v>
                </c:pt>
                <c:pt idx="1792">
                  <c:v>29.866666666666667</c:v>
                </c:pt>
                <c:pt idx="1793">
                  <c:v>29.883333333333333</c:v>
                </c:pt>
                <c:pt idx="1794">
                  <c:v>29.9</c:v>
                </c:pt>
                <c:pt idx="1795">
                  <c:v>29.916666666666668</c:v>
                </c:pt>
                <c:pt idx="1796">
                  <c:v>29.933333333333334</c:v>
                </c:pt>
                <c:pt idx="1797">
                  <c:v>29.95</c:v>
                </c:pt>
                <c:pt idx="1798">
                  <c:v>29.966666666666665</c:v>
                </c:pt>
                <c:pt idx="1799">
                  <c:v>29.983333333333334</c:v>
                </c:pt>
                <c:pt idx="1800">
                  <c:v>30</c:v>
                </c:pt>
                <c:pt idx="1801">
                  <c:v>30.016666666666666</c:v>
                </c:pt>
                <c:pt idx="1802">
                  <c:v>30.033333333333335</c:v>
                </c:pt>
                <c:pt idx="1803">
                  <c:v>30.05</c:v>
                </c:pt>
                <c:pt idx="1804">
                  <c:v>30.066666666666666</c:v>
                </c:pt>
                <c:pt idx="1805">
                  <c:v>30.083333333333332</c:v>
                </c:pt>
                <c:pt idx="1806">
                  <c:v>30.1</c:v>
                </c:pt>
                <c:pt idx="1807">
                  <c:v>30.116666666666667</c:v>
                </c:pt>
                <c:pt idx="1808">
                  <c:v>30.133333333333333</c:v>
                </c:pt>
                <c:pt idx="1809">
                  <c:v>30.15</c:v>
                </c:pt>
                <c:pt idx="1810">
                  <c:v>30.166666666666668</c:v>
                </c:pt>
                <c:pt idx="1811">
                  <c:v>30.183333333333334</c:v>
                </c:pt>
                <c:pt idx="1812">
                  <c:v>30.2</c:v>
                </c:pt>
                <c:pt idx="1813">
                  <c:v>30.216666666666665</c:v>
                </c:pt>
                <c:pt idx="1814">
                  <c:v>30.233333333333334</c:v>
                </c:pt>
                <c:pt idx="1815">
                  <c:v>30.25</c:v>
                </c:pt>
                <c:pt idx="1816">
                  <c:v>30.266666666666666</c:v>
                </c:pt>
                <c:pt idx="1817">
                  <c:v>30.283333333333335</c:v>
                </c:pt>
                <c:pt idx="1818">
                  <c:v>30.3</c:v>
                </c:pt>
                <c:pt idx="1819">
                  <c:v>30.316666666666666</c:v>
                </c:pt>
                <c:pt idx="1820">
                  <c:v>30.333333333333332</c:v>
                </c:pt>
                <c:pt idx="1821">
                  <c:v>30.35</c:v>
                </c:pt>
                <c:pt idx="1822">
                  <c:v>30.366666666666667</c:v>
                </c:pt>
                <c:pt idx="1823">
                  <c:v>30.383333333333333</c:v>
                </c:pt>
                <c:pt idx="1824">
                  <c:v>30.4</c:v>
                </c:pt>
                <c:pt idx="1825">
                  <c:v>30.416666666666668</c:v>
                </c:pt>
                <c:pt idx="1826">
                  <c:v>30.433333333333334</c:v>
                </c:pt>
                <c:pt idx="1827">
                  <c:v>30.45</c:v>
                </c:pt>
                <c:pt idx="1828">
                  <c:v>30.466666666666665</c:v>
                </c:pt>
                <c:pt idx="1829">
                  <c:v>30.483333333333334</c:v>
                </c:pt>
                <c:pt idx="1830">
                  <c:v>30.5</c:v>
                </c:pt>
                <c:pt idx="1831">
                  <c:v>30.516666666666666</c:v>
                </c:pt>
                <c:pt idx="1832">
                  <c:v>30.533333333333335</c:v>
                </c:pt>
                <c:pt idx="1833">
                  <c:v>30.55</c:v>
                </c:pt>
                <c:pt idx="1834">
                  <c:v>30.566666666666666</c:v>
                </c:pt>
                <c:pt idx="1835">
                  <c:v>30.583333333333332</c:v>
                </c:pt>
                <c:pt idx="1836">
                  <c:v>30.6</c:v>
                </c:pt>
                <c:pt idx="1837">
                  <c:v>30.616666666666667</c:v>
                </c:pt>
                <c:pt idx="1838">
                  <c:v>30.633333333333333</c:v>
                </c:pt>
                <c:pt idx="1839">
                  <c:v>30.65</c:v>
                </c:pt>
                <c:pt idx="1840">
                  <c:v>30.666666666666668</c:v>
                </c:pt>
                <c:pt idx="1841">
                  <c:v>30.683333333333334</c:v>
                </c:pt>
                <c:pt idx="1842">
                  <c:v>30.7</c:v>
                </c:pt>
                <c:pt idx="1843">
                  <c:v>30.716666666666665</c:v>
                </c:pt>
                <c:pt idx="1844">
                  <c:v>30.733333333333334</c:v>
                </c:pt>
                <c:pt idx="1845">
                  <c:v>30.75</c:v>
                </c:pt>
                <c:pt idx="1846">
                  <c:v>30.766666666666666</c:v>
                </c:pt>
                <c:pt idx="1847">
                  <c:v>30.783333333333335</c:v>
                </c:pt>
                <c:pt idx="1848">
                  <c:v>30.8</c:v>
                </c:pt>
                <c:pt idx="1849">
                  <c:v>30.816666666666666</c:v>
                </c:pt>
                <c:pt idx="1850">
                  <c:v>30.833333333333332</c:v>
                </c:pt>
                <c:pt idx="1851">
                  <c:v>30.85</c:v>
                </c:pt>
                <c:pt idx="1852">
                  <c:v>30.866666666666667</c:v>
                </c:pt>
                <c:pt idx="1853">
                  <c:v>30.883333333333333</c:v>
                </c:pt>
                <c:pt idx="1854">
                  <c:v>30.9</c:v>
                </c:pt>
                <c:pt idx="1855">
                  <c:v>30.916666666666668</c:v>
                </c:pt>
                <c:pt idx="1856">
                  <c:v>30.933333333333334</c:v>
                </c:pt>
                <c:pt idx="1857">
                  <c:v>30.95</c:v>
                </c:pt>
                <c:pt idx="1858">
                  <c:v>30.966666666666665</c:v>
                </c:pt>
                <c:pt idx="1859">
                  <c:v>30.983333333333334</c:v>
                </c:pt>
                <c:pt idx="1860">
                  <c:v>31</c:v>
                </c:pt>
                <c:pt idx="1861">
                  <c:v>31.016666666666666</c:v>
                </c:pt>
                <c:pt idx="1862">
                  <c:v>31.033333333333335</c:v>
                </c:pt>
                <c:pt idx="1863">
                  <c:v>31.05</c:v>
                </c:pt>
                <c:pt idx="1864">
                  <c:v>31.066666666666666</c:v>
                </c:pt>
                <c:pt idx="1865">
                  <c:v>31.083333333333332</c:v>
                </c:pt>
                <c:pt idx="1866">
                  <c:v>31.1</c:v>
                </c:pt>
                <c:pt idx="1867">
                  <c:v>31.116666666666667</c:v>
                </c:pt>
                <c:pt idx="1868">
                  <c:v>31.133333333333333</c:v>
                </c:pt>
                <c:pt idx="1869">
                  <c:v>31.15</c:v>
                </c:pt>
                <c:pt idx="1870">
                  <c:v>31.166666666666668</c:v>
                </c:pt>
                <c:pt idx="1871">
                  <c:v>31.183333333333334</c:v>
                </c:pt>
                <c:pt idx="1872">
                  <c:v>31.2</c:v>
                </c:pt>
                <c:pt idx="1873">
                  <c:v>31.216666666666665</c:v>
                </c:pt>
                <c:pt idx="1874">
                  <c:v>31.233333333333334</c:v>
                </c:pt>
                <c:pt idx="1875">
                  <c:v>31.25</c:v>
                </c:pt>
                <c:pt idx="1876">
                  <c:v>31.266666666666666</c:v>
                </c:pt>
                <c:pt idx="1877">
                  <c:v>31.283333333333335</c:v>
                </c:pt>
                <c:pt idx="1878">
                  <c:v>31.3</c:v>
                </c:pt>
                <c:pt idx="1879">
                  <c:v>31.316666666666666</c:v>
                </c:pt>
                <c:pt idx="1880">
                  <c:v>31.333333333333332</c:v>
                </c:pt>
                <c:pt idx="1881">
                  <c:v>31.35</c:v>
                </c:pt>
                <c:pt idx="1882">
                  <c:v>31.366666666666667</c:v>
                </c:pt>
                <c:pt idx="1883">
                  <c:v>31.383333333333333</c:v>
                </c:pt>
                <c:pt idx="1884">
                  <c:v>31.4</c:v>
                </c:pt>
                <c:pt idx="1885">
                  <c:v>31.416666666666668</c:v>
                </c:pt>
                <c:pt idx="1886">
                  <c:v>31.433333333333334</c:v>
                </c:pt>
                <c:pt idx="1887">
                  <c:v>31.45</c:v>
                </c:pt>
                <c:pt idx="1888">
                  <c:v>31.466666666666665</c:v>
                </c:pt>
                <c:pt idx="1889">
                  <c:v>31.483333333333334</c:v>
                </c:pt>
                <c:pt idx="1890">
                  <c:v>31.5</c:v>
                </c:pt>
                <c:pt idx="1891">
                  <c:v>31.516666666666666</c:v>
                </c:pt>
                <c:pt idx="1892">
                  <c:v>31.533333333333335</c:v>
                </c:pt>
                <c:pt idx="1893">
                  <c:v>31.55</c:v>
                </c:pt>
                <c:pt idx="1894">
                  <c:v>31.566666666666666</c:v>
                </c:pt>
                <c:pt idx="1895">
                  <c:v>31.583333333333332</c:v>
                </c:pt>
                <c:pt idx="1896">
                  <c:v>31.6</c:v>
                </c:pt>
                <c:pt idx="1897">
                  <c:v>31.616666666666667</c:v>
                </c:pt>
                <c:pt idx="1898">
                  <c:v>31.633333333333333</c:v>
                </c:pt>
                <c:pt idx="1899">
                  <c:v>31.65</c:v>
                </c:pt>
                <c:pt idx="1900">
                  <c:v>31.666666666666668</c:v>
                </c:pt>
                <c:pt idx="1901">
                  <c:v>31.683333333333334</c:v>
                </c:pt>
                <c:pt idx="1902">
                  <c:v>31.7</c:v>
                </c:pt>
                <c:pt idx="1903">
                  <c:v>31.716666666666665</c:v>
                </c:pt>
                <c:pt idx="1904">
                  <c:v>31.733333333333334</c:v>
                </c:pt>
                <c:pt idx="1905">
                  <c:v>31.75</c:v>
                </c:pt>
                <c:pt idx="1906">
                  <c:v>31.766666666666666</c:v>
                </c:pt>
                <c:pt idx="1907">
                  <c:v>31.783333333333335</c:v>
                </c:pt>
                <c:pt idx="1908">
                  <c:v>31.8</c:v>
                </c:pt>
                <c:pt idx="1909">
                  <c:v>31.816666666666666</c:v>
                </c:pt>
                <c:pt idx="1910">
                  <c:v>31.833333333333332</c:v>
                </c:pt>
                <c:pt idx="1911">
                  <c:v>31.85</c:v>
                </c:pt>
                <c:pt idx="1912">
                  <c:v>31.866666666666667</c:v>
                </c:pt>
                <c:pt idx="1913">
                  <c:v>31.883333333333333</c:v>
                </c:pt>
                <c:pt idx="1914">
                  <c:v>31.9</c:v>
                </c:pt>
                <c:pt idx="1915">
                  <c:v>31.916666666666668</c:v>
                </c:pt>
                <c:pt idx="1916">
                  <c:v>31.933333333333334</c:v>
                </c:pt>
                <c:pt idx="1917">
                  <c:v>31.95</c:v>
                </c:pt>
                <c:pt idx="1918">
                  <c:v>31.966666666666665</c:v>
                </c:pt>
                <c:pt idx="1919">
                  <c:v>31.983333333333334</c:v>
                </c:pt>
                <c:pt idx="1920">
                  <c:v>32</c:v>
                </c:pt>
                <c:pt idx="1921">
                  <c:v>32.016666666666666</c:v>
                </c:pt>
                <c:pt idx="1922">
                  <c:v>32.033333333333331</c:v>
                </c:pt>
                <c:pt idx="1923">
                  <c:v>32.049999999999997</c:v>
                </c:pt>
                <c:pt idx="1924">
                  <c:v>32.06666666666667</c:v>
                </c:pt>
                <c:pt idx="1925">
                  <c:v>32.083333333333336</c:v>
                </c:pt>
                <c:pt idx="1926">
                  <c:v>32.1</c:v>
                </c:pt>
                <c:pt idx="1927">
                  <c:v>32.116666666666667</c:v>
                </c:pt>
                <c:pt idx="1928">
                  <c:v>32.133333333333333</c:v>
                </c:pt>
                <c:pt idx="1929">
                  <c:v>32.15</c:v>
                </c:pt>
                <c:pt idx="1930">
                  <c:v>32.166666666666664</c:v>
                </c:pt>
                <c:pt idx="1931">
                  <c:v>32.18333333333333</c:v>
                </c:pt>
                <c:pt idx="1932">
                  <c:v>32.200000000000003</c:v>
                </c:pt>
                <c:pt idx="1933">
                  <c:v>32.216666666666669</c:v>
                </c:pt>
                <c:pt idx="1934">
                  <c:v>32.233333333333334</c:v>
                </c:pt>
                <c:pt idx="1935">
                  <c:v>32.25</c:v>
                </c:pt>
                <c:pt idx="1936">
                  <c:v>32.266666666666666</c:v>
                </c:pt>
                <c:pt idx="1937">
                  <c:v>32.283333333333331</c:v>
                </c:pt>
                <c:pt idx="1938">
                  <c:v>32.299999999999997</c:v>
                </c:pt>
                <c:pt idx="1939">
                  <c:v>32.31666666666667</c:v>
                </c:pt>
                <c:pt idx="1940">
                  <c:v>32.333333333333336</c:v>
                </c:pt>
                <c:pt idx="1941">
                  <c:v>32.35</c:v>
                </c:pt>
                <c:pt idx="1942">
                  <c:v>32.366666666666667</c:v>
                </c:pt>
                <c:pt idx="1943">
                  <c:v>32.383333333333333</c:v>
                </c:pt>
                <c:pt idx="1944">
                  <c:v>32.4</c:v>
                </c:pt>
                <c:pt idx="1945">
                  <c:v>32.416666666666664</c:v>
                </c:pt>
                <c:pt idx="1946">
                  <c:v>32.43333333333333</c:v>
                </c:pt>
                <c:pt idx="1947">
                  <c:v>32.450000000000003</c:v>
                </c:pt>
                <c:pt idx="1948">
                  <c:v>32.466666666666669</c:v>
                </c:pt>
                <c:pt idx="1949">
                  <c:v>32.483333333333334</c:v>
                </c:pt>
                <c:pt idx="1950">
                  <c:v>32.5</c:v>
                </c:pt>
                <c:pt idx="1951">
                  <c:v>32.516666666666666</c:v>
                </c:pt>
                <c:pt idx="1952">
                  <c:v>32.533333333333331</c:v>
                </c:pt>
                <c:pt idx="1953">
                  <c:v>32.549999999999997</c:v>
                </c:pt>
                <c:pt idx="1954">
                  <c:v>32.56666666666667</c:v>
                </c:pt>
                <c:pt idx="1955">
                  <c:v>32.583333333333336</c:v>
                </c:pt>
                <c:pt idx="1956">
                  <c:v>32.6</c:v>
                </c:pt>
                <c:pt idx="1957">
                  <c:v>32.616666666666667</c:v>
                </c:pt>
                <c:pt idx="1958">
                  <c:v>32.633333333333333</c:v>
                </c:pt>
                <c:pt idx="1959">
                  <c:v>32.65</c:v>
                </c:pt>
                <c:pt idx="1960">
                  <c:v>32.666666666666664</c:v>
                </c:pt>
                <c:pt idx="1961">
                  <c:v>32.68333333333333</c:v>
                </c:pt>
                <c:pt idx="1962">
                  <c:v>32.700000000000003</c:v>
                </c:pt>
                <c:pt idx="1963">
                  <c:v>32.716666666666669</c:v>
                </c:pt>
                <c:pt idx="1964">
                  <c:v>32.733333333333334</c:v>
                </c:pt>
                <c:pt idx="1965">
                  <c:v>32.75</c:v>
                </c:pt>
                <c:pt idx="1966">
                  <c:v>32.766666666666666</c:v>
                </c:pt>
                <c:pt idx="1967">
                  <c:v>32.783333333333331</c:v>
                </c:pt>
                <c:pt idx="1968">
                  <c:v>32.799999999999997</c:v>
                </c:pt>
                <c:pt idx="1969">
                  <c:v>32.81666666666667</c:v>
                </c:pt>
                <c:pt idx="1970">
                  <c:v>32.833333333333336</c:v>
                </c:pt>
                <c:pt idx="1971">
                  <c:v>32.85</c:v>
                </c:pt>
                <c:pt idx="1972">
                  <c:v>32.866666666666667</c:v>
                </c:pt>
                <c:pt idx="1973">
                  <c:v>32.883333333333333</c:v>
                </c:pt>
                <c:pt idx="1974">
                  <c:v>32.9</c:v>
                </c:pt>
                <c:pt idx="1975">
                  <c:v>32.916666666666664</c:v>
                </c:pt>
                <c:pt idx="1976">
                  <c:v>32.93333333333333</c:v>
                </c:pt>
                <c:pt idx="1977">
                  <c:v>32.950000000000003</c:v>
                </c:pt>
                <c:pt idx="1978">
                  <c:v>32.966666666666669</c:v>
                </c:pt>
                <c:pt idx="1979">
                  <c:v>32.983333333333334</c:v>
                </c:pt>
                <c:pt idx="1980">
                  <c:v>33</c:v>
                </c:pt>
                <c:pt idx="1981">
                  <c:v>33.016666666666666</c:v>
                </c:pt>
                <c:pt idx="1982">
                  <c:v>33.033333333333331</c:v>
                </c:pt>
                <c:pt idx="1983">
                  <c:v>33.049999999999997</c:v>
                </c:pt>
                <c:pt idx="1984">
                  <c:v>33.06666666666667</c:v>
                </c:pt>
                <c:pt idx="1985">
                  <c:v>33.083333333333336</c:v>
                </c:pt>
                <c:pt idx="1986">
                  <c:v>33.1</c:v>
                </c:pt>
                <c:pt idx="1987">
                  <c:v>33.116666666666667</c:v>
                </c:pt>
                <c:pt idx="1988">
                  <c:v>33.133333333333333</c:v>
                </c:pt>
                <c:pt idx="1989">
                  <c:v>33.15</c:v>
                </c:pt>
                <c:pt idx="1990">
                  <c:v>33.166666666666664</c:v>
                </c:pt>
                <c:pt idx="1991">
                  <c:v>33.18333333333333</c:v>
                </c:pt>
                <c:pt idx="1992">
                  <c:v>33.200000000000003</c:v>
                </c:pt>
                <c:pt idx="1993">
                  <c:v>33.216666666666669</c:v>
                </c:pt>
                <c:pt idx="1994">
                  <c:v>33.233333333333334</c:v>
                </c:pt>
                <c:pt idx="1995">
                  <c:v>33.25</c:v>
                </c:pt>
                <c:pt idx="1996">
                  <c:v>33.266666666666666</c:v>
                </c:pt>
                <c:pt idx="1997">
                  <c:v>33.283333333333331</c:v>
                </c:pt>
                <c:pt idx="1998">
                  <c:v>33.299999999999997</c:v>
                </c:pt>
                <c:pt idx="1999">
                  <c:v>33.31666666666667</c:v>
                </c:pt>
                <c:pt idx="2000">
                  <c:v>33.333333333333336</c:v>
                </c:pt>
                <c:pt idx="2001">
                  <c:v>33.35</c:v>
                </c:pt>
                <c:pt idx="2002">
                  <c:v>33.366666666666667</c:v>
                </c:pt>
                <c:pt idx="2003">
                  <c:v>33.383333333333333</c:v>
                </c:pt>
                <c:pt idx="2004">
                  <c:v>33.4</c:v>
                </c:pt>
                <c:pt idx="2005">
                  <c:v>33.416666666666664</c:v>
                </c:pt>
                <c:pt idx="2006">
                  <c:v>33.43333333333333</c:v>
                </c:pt>
                <c:pt idx="2007">
                  <c:v>33.450000000000003</c:v>
                </c:pt>
                <c:pt idx="2008">
                  <c:v>33.466666666666669</c:v>
                </c:pt>
                <c:pt idx="2009">
                  <c:v>33.483333333333334</c:v>
                </c:pt>
                <c:pt idx="2010">
                  <c:v>33.5</c:v>
                </c:pt>
                <c:pt idx="2011">
                  <c:v>33.516666666666666</c:v>
                </c:pt>
                <c:pt idx="2012">
                  <c:v>33.533333333333331</c:v>
                </c:pt>
                <c:pt idx="2013">
                  <c:v>33.549999999999997</c:v>
                </c:pt>
                <c:pt idx="2014">
                  <c:v>33.56666666666667</c:v>
                </c:pt>
                <c:pt idx="2015">
                  <c:v>33.583333333333336</c:v>
                </c:pt>
                <c:pt idx="2016">
                  <c:v>33.6</c:v>
                </c:pt>
                <c:pt idx="2017">
                  <c:v>33.616666666666667</c:v>
                </c:pt>
                <c:pt idx="2018">
                  <c:v>33.633333333333333</c:v>
                </c:pt>
                <c:pt idx="2019">
                  <c:v>33.65</c:v>
                </c:pt>
                <c:pt idx="2020">
                  <c:v>33.666666666666664</c:v>
                </c:pt>
                <c:pt idx="2021">
                  <c:v>33.68333333333333</c:v>
                </c:pt>
                <c:pt idx="2022">
                  <c:v>33.700000000000003</c:v>
                </c:pt>
                <c:pt idx="2023">
                  <c:v>33.716666666666669</c:v>
                </c:pt>
                <c:pt idx="2024">
                  <c:v>33.733333333333334</c:v>
                </c:pt>
                <c:pt idx="2025">
                  <c:v>33.75</c:v>
                </c:pt>
                <c:pt idx="2026">
                  <c:v>33.766666666666666</c:v>
                </c:pt>
                <c:pt idx="2027">
                  <c:v>33.783333333333331</c:v>
                </c:pt>
                <c:pt idx="2028">
                  <c:v>33.799999999999997</c:v>
                </c:pt>
                <c:pt idx="2029">
                  <c:v>33.81666666666667</c:v>
                </c:pt>
                <c:pt idx="2030">
                  <c:v>33.833333333333336</c:v>
                </c:pt>
                <c:pt idx="2031">
                  <c:v>33.85</c:v>
                </c:pt>
                <c:pt idx="2032">
                  <c:v>33.866666666666667</c:v>
                </c:pt>
                <c:pt idx="2033">
                  <c:v>33.883333333333333</c:v>
                </c:pt>
                <c:pt idx="2034">
                  <c:v>33.9</c:v>
                </c:pt>
                <c:pt idx="2035">
                  <c:v>33.916666666666664</c:v>
                </c:pt>
                <c:pt idx="2036">
                  <c:v>33.93333333333333</c:v>
                </c:pt>
                <c:pt idx="2037">
                  <c:v>33.950000000000003</c:v>
                </c:pt>
                <c:pt idx="2038">
                  <c:v>33.966666666666669</c:v>
                </c:pt>
                <c:pt idx="2039">
                  <c:v>33.983333333333334</c:v>
                </c:pt>
                <c:pt idx="2040">
                  <c:v>34</c:v>
                </c:pt>
                <c:pt idx="2041">
                  <c:v>34.016666666666666</c:v>
                </c:pt>
                <c:pt idx="2042">
                  <c:v>34.033333333333331</c:v>
                </c:pt>
                <c:pt idx="2043">
                  <c:v>34.049999999999997</c:v>
                </c:pt>
                <c:pt idx="2044">
                  <c:v>34.06666666666667</c:v>
                </c:pt>
                <c:pt idx="2045">
                  <c:v>34.083333333333336</c:v>
                </c:pt>
                <c:pt idx="2046">
                  <c:v>34.1</c:v>
                </c:pt>
                <c:pt idx="2047">
                  <c:v>34.116666666666667</c:v>
                </c:pt>
                <c:pt idx="2048">
                  <c:v>34.133333333333333</c:v>
                </c:pt>
                <c:pt idx="2049">
                  <c:v>34.15</c:v>
                </c:pt>
                <c:pt idx="2050">
                  <c:v>34.166666666666664</c:v>
                </c:pt>
                <c:pt idx="2051">
                  <c:v>34.18333333333333</c:v>
                </c:pt>
                <c:pt idx="2052">
                  <c:v>34.200000000000003</c:v>
                </c:pt>
                <c:pt idx="2053">
                  <c:v>34.216666666666669</c:v>
                </c:pt>
                <c:pt idx="2054">
                  <c:v>34.233333333333334</c:v>
                </c:pt>
                <c:pt idx="2055">
                  <c:v>34.25</c:v>
                </c:pt>
                <c:pt idx="2056">
                  <c:v>34.266666666666666</c:v>
                </c:pt>
                <c:pt idx="2057">
                  <c:v>34.283333333333331</c:v>
                </c:pt>
                <c:pt idx="2058">
                  <c:v>34.299999999999997</c:v>
                </c:pt>
                <c:pt idx="2059">
                  <c:v>34.31666666666667</c:v>
                </c:pt>
                <c:pt idx="2060">
                  <c:v>34.333333333333336</c:v>
                </c:pt>
                <c:pt idx="2061">
                  <c:v>34.35</c:v>
                </c:pt>
                <c:pt idx="2062">
                  <c:v>34.366666666666667</c:v>
                </c:pt>
                <c:pt idx="2063">
                  <c:v>34.383333333333333</c:v>
                </c:pt>
                <c:pt idx="2064">
                  <c:v>34.4</c:v>
                </c:pt>
                <c:pt idx="2065">
                  <c:v>34.416666666666664</c:v>
                </c:pt>
                <c:pt idx="2066">
                  <c:v>34.43333333333333</c:v>
                </c:pt>
                <c:pt idx="2067">
                  <c:v>34.450000000000003</c:v>
                </c:pt>
                <c:pt idx="2068">
                  <c:v>34.466666666666669</c:v>
                </c:pt>
                <c:pt idx="2069">
                  <c:v>34.483333333333334</c:v>
                </c:pt>
                <c:pt idx="2070">
                  <c:v>34.5</c:v>
                </c:pt>
                <c:pt idx="2071">
                  <c:v>34.516666666666666</c:v>
                </c:pt>
                <c:pt idx="2072">
                  <c:v>34.533333333333331</c:v>
                </c:pt>
                <c:pt idx="2073">
                  <c:v>34.549999999999997</c:v>
                </c:pt>
                <c:pt idx="2074">
                  <c:v>34.56666666666667</c:v>
                </c:pt>
                <c:pt idx="2075">
                  <c:v>34.583333333333336</c:v>
                </c:pt>
                <c:pt idx="2076">
                  <c:v>34.6</c:v>
                </c:pt>
                <c:pt idx="2077">
                  <c:v>34.616666666666667</c:v>
                </c:pt>
                <c:pt idx="2078">
                  <c:v>34.633333333333333</c:v>
                </c:pt>
                <c:pt idx="2079">
                  <c:v>34.65</c:v>
                </c:pt>
                <c:pt idx="2080">
                  <c:v>34.666666666666664</c:v>
                </c:pt>
                <c:pt idx="2081">
                  <c:v>34.68333333333333</c:v>
                </c:pt>
                <c:pt idx="2082">
                  <c:v>34.700000000000003</c:v>
                </c:pt>
                <c:pt idx="2083">
                  <c:v>34.716666666666669</c:v>
                </c:pt>
                <c:pt idx="2084">
                  <c:v>34.733333333333334</c:v>
                </c:pt>
                <c:pt idx="2085">
                  <c:v>34.75</c:v>
                </c:pt>
                <c:pt idx="2086">
                  <c:v>34.766666666666666</c:v>
                </c:pt>
                <c:pt idx="2087">
                  <c:v>34.783333333333331</c:v>
                </c:pt>
                <c:pt idx="2088">
                  <c:v>34.799999999999997</c:v>
                </c:pt>
                <c:pt idx="2089">
                  <c:v>34.81666666666667</c:v>
                </c:pt>
                <c:pt idx="2090">
                  <c:v>34.833333333333336</c:v>
                </c:pt>
                <c:pt idx="2091">
                  <c:v>34.85</c:v>
                </c:pt>
                <c:pt idx="2092">
                  <c:v>34.866666666666667</c:v>
                </c:pt>
                <c:pt idx="2093">
                  <c:v>34.883333333333333</c:v>
                </c:pt>
                <c:pt idx="2094">
                  <c:v>34.9</c:v>
                </c:pt>
                <c:pt idx="2095">
                  <c:v>34.916666666666664</c:v>
                </c:pt>
                <c:pt idx="2096">
                  <c:v>34.93333333333333</c:v>
                </c:pt>
                <c:pt idx="2097">
                  <c:v>34.950000000000003</c:v>
                </c:pt>
                <c:pt idx="2098">
                  <c:v>34.966666666666669</c:v>
                </c:pt>
                <c:pt idx="2099">
                  <c:v>34.983333333333334</c:v>
                </c:pt>
                <c:pt idx="2100">
                  <c:v>35</c:v>
                </c:pt>
                <c:pt idx="2101">
                  <c:v>35.016666666666666</c:v>
                </c:pt>
                <c:pt idx="2102">
                  <c:v>35.033333333333331</c:v>
                </c:pt>
                <c:pt idx="2103">
                  <c:v>35.049999999999997</c:v>
                </c:pt>
                <c:pt idx="2104">
                  <c:v>35.06666666666667</c:v>
                </c:pt>
                <c:pt idx="2105">
                  <c:v>35.083333333333336</c:v>
                </c:pt>
                <c:pt idx="2106">
                  <c:v>35.1</c:v>
                </c:pt>
                <c:pt idx="2107">
                  <c:v>35.116666666666667</c:v>
                </c:pt>
                <c:pt idx="2108">
                  <c:v>35.133333333333333</c:v>
                </c:pt>
                <c:pt idx="2109">
                  <c:v>35.15</c:v>
                </c:pt>
                <c:pt idx="2110">
                  <c:v>35.166666666666664</c:v>
                </c:pt>
                <c:pt idx="2111">
                  <c:v>35.18333333333333</c:v>
                </c:pt>
                <c:pt idx="2112">
                  <c:v>35.200000000000003</c:v>
                </c:pt>
                <c:pt idx="2113">
                  <c:v>35.216666666666669</c:v>
                </c:pt>
                <c:pt idx="2114">
                  <c:v>35.233333333333334</c:v>
                </c:pt>
                <c:pt idx="2115">
                  <c:v>35.25</c:v>
                </c:pt>
                <c:pt idx="2116">
                  <c:v>35.266666666666666</c:v>
                </c:pt>
                <c:pt idx="2117">
                  <c:v>35.283333333333331</c:v>
                </c:pt>
                <c:pt idx="2118">
                  <c:v>35.299999999999997</c:v>
                </c:pt>
                <c:pt idx="2119">
                  <c:v>35.31666666666667</c:v>
                </c:pt>
                <c:pt idx="2120">
                  <c:v>35.333333333333336</c:v>
                </c:pt>
                <c:pt idx="2121">
                  <c:v>35.35</c:v>
                </c:pt>
                <c:pt idx="2122">
                  <c:v>35.366666666666667</c:v>
                </c:pt>
                <c:pt idx="2123">
                  <c:v>35.383333333333333</c:v>
                </c:pt>
                <c:pt idx="2124">
                  <c:v>35.4</c:v>
                </c:pt>
                <c:pt idx="2125">
                  <c:v>35.416666666666664</c:v>
                </c:pt>
                <c:pt idx="2126">
                  <c:v>35.43333333333333</c:v>
                </c:pt>
                <c:pt idx="2127">
                  <c:v>35.450000000000003</c:v>
                </c:pt>
                <c:pt idx="2128">
                  <c:v>35.466666666666669</c:v>
                </c:pt>
                <c:pt idx="2129">
                  <c:v>35.483333333333334</c:v>
                </c:pt>
                <c:pt idx="2130">
                  <c:v>35.5</c:v>
                </c:pt>
                <c:pt idx="2131">
                  <c:v>35.516666666666666</c:v>
                </c:pt>
                <c:pt idx="2132">
                  <c:v>35.533333333333331</c:v>
                </c:pt>
                <c:pt idx="2133">
                  <c:v>35.549999999999997</c:v>
                </c:pt>
                <c:pt idx="2134">
                  <c:v>35.56666666666667</c:v>
                </c:pt>
                <c:pt idx="2135">
                  <c:v>35.583333333333336</c:v>
                </c:pt>
                <c:pt idx="2136">
                  <c:v>35.6</c:v>
                </c:pt>
                <c:pt idx="2137">
                  <c:v>35.616666666666667</c:v>
                </c:pt>
                <c:pt idx="2138">
                  <c:v>35.633333333333333</c:v>
                </c:pt>
                <c:pt idx="2139">
                  <c:v>35.65</c:v>
                </c:pt>
                <c:pt idx="2140">
                  <c:v>35.666666666666664</c:v>
                </c:pt>
                <c:pt idx="2141">
                  <c:v>35.68333333333333</c:v>
                </c:pt>
                <c:pt idx="2142">
                  <c:v>35.700000000000003</c:v>
                </c:pt>
                <c:pt idx="2143">
                  <c:v>35.716666666666669</c:v>
                </c:pt>
                <c:pt idx="2144">
                  <c:v>35.733333333333334</c:v>
                </c:pt>
                <c:pt idx="2145">
                  <c:v>35.75</c:v>
                </c:pt>
                <c:pt idx="2146">
                  <c:v>35.766666666666666</c:v>
                </c:pt>
                <c:pt idx="2147">
                  <c:v>35.783333333333331</c:v>
                </c:pt>
                <c:pt idx="2148">
                  <c:v>35.799999999999997</c:v>
                </c:pt>
                <c:pt idx="2149">
                  <c:v>35.81666666666667</c:v>
                </c:pt>
                <c:pt idx="2150">
                  <c:v>35.833333333333336</c:v>
                </c:pt>
                <c:pt idx="2151">
                  <c:v>35.85</c:v>
                </c:pt>
                <c:pt idx="2152">
                  <c:v>35.866666666666667</c:v>
                </c:pt>
                <c:pt idx="2153">
                  <c:v>35.883333333333333</c:v>
                </c:pt>
                <c:pt idx="2154">
                  <c:v>35.9</c:v>
                </c:pt>
                <c:pt idx="2155">
                  <c:v>35.916666666666664</c:v>
                </c:pt>
                <c:pt idx="2156">
                  <c:v>35.93333333333333</c:v>
                </c:pt>
                <c:pt idx="2157">
                  <c:v>35.950000000000003</c:v>
                </c:pt>
                <c:pt idx="2158">
                  <c:v>35.966666666666669</c:v>
                </c:pt>
                <c:pt idx="2159">
                  <c:v>35.983333333333334</c:v>
                </c:pt>
                <c:pt idx="2160">
                  <c:v>36</c:v>
                </c:pt>
                <c:pt idx="2161">
                  <c:v>36.016666666666666</c:v>
                </c:pt>
                <c:pt idx="2162">
                  <c:v>36.033333333333331</c:v>
                </c:pt>
                <c:pt idx="2163">
                  <c:v>36.049999999999997</c:v>
                </c:pt>
                <c:pt idx="2164">
                  <c:v>36.06666666666667</c:v>
                </c:pt>
                <c:pt idx="2165">
                  <c:v>36.083333333333336</c:v>
                </c:pt>
                <c:pt idx="2166">
                  <c:v>36.1</c:v>
                </c:pt>
                <c:pt idx="2167">
                  <c:v>36.116666666666667</c:v>
                </c:pt>
                <c:pt idx="2168">
                  <c:v>36.133333333333333</c:v>
                </c:pt>
                <c:pt idx="2169">
                  <c:v>36.15</c:v>
                </c:pt>
                <c:pt idx="2170">
                  <c:v>36.166666666666664</c:v>
                </c:pt>
                <c:pt idx="2171">
                  <c:v>36.18333333333333</c:v>
                </c:pt>
                <c:pt idx="2172">
                  <c:v>36.200000000000003</c:v>
                </c:pt>
                <c:pt idx="2173">
                  <c:v>36.216666666666669</c:v>
                </c:pt>
                <c:pt idx="2174">
                  <c:v>36.233333333333334</c:v>
                </c:pt>
                <c:pt idx="2175">
                  <c:v>36.25</c:v>
                </c:pt>
                <c:pt idx="2176">
                  <c:v>36.266666666666666</c:v>
                </c:pt>
                <c:pt idx="2177">
                  <c:v>36.283333333333331</c:v>
                </c:pt>
                <c:pt idx="2178">
                  <c:v>36.299999999999997</c:v>
                </c:pt>
                <c:pt idx="2179">
                  <c:v>36.31666666666667</c:v>
                </c:pt>
                <c:pt idx="2180">
                  <c:v>36.333333333333336</c:v>
                </c:pt>
                <c:pt idx="2181">
                  <c:v>36.35</c:v>
                </c:pt>
                <c:pt idx="2182">
                  <c:v>36.366666666666667</c:v>
                </c:pt>
                <c:pt idx="2183">
                  <c:v>36.383333333333333</c:v>
                </c:pt>
                <c:pt idx="2184">
                  <c:v>36.4</c:v>
                </c:pt>
                <c:pt idx="2185">
                  <c:v>36.416666666666664</c:v>
                </c:pt>
                <c:pt idx="2186">
                  <c:v>36.43333333333333</c:v>
                </c:pt>
                <c:pt idx="2187">
                  <c:v>36.450000000000003</c:v>
                </c:pt>
                <c:pt idx="2188">
                  <c:v>36.466666666666669</c:v>
                </c:pt>
                <c:pt idx="2189">
                  <c:v>36.483333333333334</c:v>
                </c:pt>
                <c:pt idx="2190">
                  <c:v>36.5</c:v>
                </c:pt>
                <c:pt idx="2191">
                  <c:v>36.516666666666666</c:v>
                </c:pt>
                <c:pt idx="2192">
                  <c:v>36.533333333333331</c:v>
                </c:pt>
                <c:pt idx="2193">
                  <c:v>36.549999999999997</c:v>
                </c:pt>
                <c:pt idx="2194">
                  <c:v>36.56666666666667</c:v>
                </c:pt>
                <c:pt idx="2195">
                  <c:v>36.583333333333336</c:v>
                </c:pt>
                <c:pt idx="2196">
                  <c:v>36.6</c:v>
                </c:pt>
                <c:pt idx="2197">
                  <c:v>36.616666666666667</c:v>
                </c:pt>
                <c:pt idx="2198">
                  <c:v>36.633333333333333</c:v>
                </c:pt>
                <c:pt idx="2199">
                  <c:v>36.65</c:v>
                </c:pt>
                <c:pt idx="2200">
                  <c:v>36.666666666666664</c:v>
                </c:pt>
                <c:pt idx="2201">
                  <c:v>36.68333333333333</c:v>
                </c:pt>
                <c:pt idx="2202">
                  <c:v>36.700000000000003</c:v>
                </c:pt>
                <c:pt idx="2203">
                  <c:v>36.716666666666669</c:v>
                </c:pt>
                <c:pt idx="2204">
                  <c:v>36.733333333333334</c:v>
                </c:pt>
                <c:pt idx="2205">
                  <c:v>36.75</c:v>
                </c:pt>
                <c:pt idx="2206">
                  <c:v>36.766666666666666</c:v>
                </c:pt>
                <c:pt idx="2207">
                  <c:v>36.783333333333331</c:v>
                </c:pt>
                <c:pt idx="2208">
                  <c:v>36.799999999999997</c:v>
                </c:pt>
                <c:pt idx="2209">
                  <c:v>36.81666666666667</c:v>
                </c:pt>
                <c:pt idx="2210">
                  <c:v>36.833333333333336</c:v>
                </c:pt>
                <c:pt idx="2211">
                  <c:v>36.85</c:v>
                </c:pt>
                <c:pt idx="2212">
                  <c:v>36.866666666666667</c:v>
                </c:pt>
                <c:pt idx="2213">
                  <c:v>36.883333333333333</c:v>
                </c:pt>
                <c:pt idx="2214">
                  <c:v>36.9</c:v>
                </c:pt>
                <c:pt idx="2215">
                  <c:v>36.916666666666664</c:v>
                </c:pt>
                <c:pt idx="2216">
                  <c:v>36.93333333333333</c:v>
                </c:pt>
                <c:pt idx="2217">
                  <c:v>36.950000000000003</c:v>
                </c:pt>
                <c:pt idx="2218">
                  <c:v>36.966666666666669</c:v>
                </c:pt>
                <c:pt idx="2219">
                  <c:v>36.983333333333334</c:v>
                </c:pt>
                <c:pt idx="2220">
                  <c:v>37</c:v>
                </c:pt>
                <c:pt idx="2221">
                  <c:v>37.016666666666666</c:v>
                </c:pt>
                <c:pt idx="2222">
                  <c:v>37.033333333333331</c:v>
                </c:pt>
                <c:pt idx="2223">
                  <c:v>37.049999999999997</c:v>
                </c:pt>
                <c:pt idx="2224">
                  <c:v>37.06666666666667</c:v>
                </c:pt>
                <c:pt idx="2225">
                  <c:v>37.083333333333336</c:v>
                </c:pt>
                <c:pt idx="2226">
                  <c:v>37.1</c:v>
                </c:pt>
                <c:pt idx="2227">
                  <c:v>37.116666666666667</c:v>
                </c:pt>
                <c:pt idx="2228">
                  <c:v>37.133333333333333</c:v>
                </c:pt>
                <c:pt idx="2229">
                  <c:v>37.15</c:v>
                </c:pt>
                <c:pt idx="2230">
                  <c:v>37.166666666666664</c:v>
                </c:pt>
                <c:pt idx="2231">
                  <c:v>37.18333333333333</c:v>
                </c:pt>
                <c:pt idx="2232">
                  <c:v>37.200000000000003</c:v>
                </c:pt>
                <c:pt idx="2233">
                  <c:v>37.216666666666669</c:v>
                </c:pt>
                <c:pt idx="2234">
                  <c:v>37.233333333333334</c:v>
                </c:pt>
                <c:pt idx="2235">
                  <c:v>37.25</c:v>
                </c:pt>
                <c:pt idx="2236">
                  <c:v>37.266666666666666</c:v>
                </c:pt>
                <c:pt idx="2237">
                  <c:v>37.283333333333331</c:v>
                </c:pt>
                <c:pt idx="2238">
                  <c:v>37.299999999999997</c:v>
                </c:pt>
                <c:pt idx="2239">
                  <c:v>37.31666666666667</c:v>
                </c:pt>
                <c:pt idx="2240">
                  <c:v>37.333333333333336</c:v>
                </c:pt>
                <c:pt idx="2241">
                  <c:v>37.35</c:v>
                </c:pt>
                <c:pt idx="2242">
                  <c:v>37.366666666666667</c:v>
                </c:pt>
                <c:pt idx="2243">
                  <c:v>37.383333333333333</c:v>
                </c:pt>
                <c:pt idx="2244">
                  <c:v>37.4</c:v>
                </c:pt>
                <c:pt idx="2245">
                  <c:v>37.416666666666664</c:v>
                </c:pt>
                <c:pt idx="2246">
                  <c:v>37.43333333333333</c:v>
                </c:pt>
                <c:pt idx="2247">
                  <c:v>37.450000000000003</c:v>
                </c:pt>
                <c:pt idx="2248">
                  <c:v>37.466666666666669</c:v>
                </c:pt>
                <c:pt idx="2249">
                  <c:v>37.483333333333334</c:v>
                </c:pt>
                <c:pt idx="2250">
                  <c:v>37.5</c:v>
                </c:pt>
                <c:pt idx="2251">
                  <c:v>37.516666666666666</c:v>
                </c:pt>
                <c:pt idx="2252">
                  <c:v>37.533333333333331</c:v>
                </c:pt>
                <c:pt idx="2253">
                  <c:v>37.549999999999997</c:v>
                </c:pt>
                <c:pt idx="2254">
                  <c:v>37.56666666666667</c:v>
                </c:pt>
                <c:pt idx="2255">
                  <c:v>37.583333333333336</c:v>
                </c:pt>
                <c:pt idx="2256">
                  <c:v>37.6</c:v>
                </c:pt>
                <c:pt idx="2257">
                  <c:v>37.616666666666667</c:v>
                </c:pt>
                <c:pt idx="2258">
                  <c:v>37.633333333333333</c:v>
                </c:pt>
                <c:pt idx="2259">
                  <c:v>37.65</c:v>
                </c:pt>
                <c:pt idx="2260">
                  <c:v>37.666666666666664</c:v>
                </c:pt>
                <c:pt idx="2261">
                  <c:v>37.68333333333333</c:v>
                </c:pt>
                <c:pt idx="2262">
                  <c:v>37.700000000000003</c:v>
                </c:pt>
                <c:pt idx="2263">
                  <c:v>37.716666666666669</c:v>
                </c:pt>
                <c:pt idx="2264">
                  <c:v>37.733333333333334</c:v>
                </c:pt>
                <c:pt idx="2265">
                  <c:v>37.75</c:v>
                </c:pt>
                <c:pt idx="2266">
                  <c:v>37.766666666666666</c:v>
                </c:pt>
                <c:pt idx="2267">
                  <c:v>37.783333333333331</c:v>
                </c:pt>
                <c:pt idx="2268">
                  <c:v>37.799999999999997</c:v>
                </c:pt>
                <c:pt idx="2269">
                  <c:v>37.81666666666667</c:v>
                </c:pt>
                <c:pt idx="2270">
                  <c:v>37.833333333333336</c:v>
                </c:pt>
                <c:pt idx="2271">
                  <c:v>37.85</c:v>
                </c:pt>
                <c:pt idx="2272">
                  <c:v>37.866666666666667</c:v>
                </c:pt>
                <c:pt idx="2273">
                  <c:v>37.883333333333333</c:v>
                </c:pt>
                <c:pt idx="2274">
                  <c:v>37.9</c:v>
                </c:pt>
                <c:pt idx="2275">
                  <c:v>37.916666666666664</c:v>
                </c:pt>
                <c:pt idx="2276">
                  <c:v>37.93333333333333</c:v>
                </c:pt>
                <c:pt idx="2277">
                  <c:v>37.950000000000003</c:v>
                </c:pt>
                <c:pt idx="2278">
                  <c:v>37.966666666666669</c:v>
                </c:pt>
                <c:pt idx="2279">
                  <c:v>37.983333333333334</c:v>
                </c:pt>
                <c:pt idx="2280">
                  <c:v>38</c:v>
                </c:pt>
                <c:pt idx="2281">
                  <c:v>38.016666666666666</c:v>
                </c:pt>
                <c:pt idx="2282">
                  <c:v>38.033333333333331</c:v>
                </c:pt>
                <c:pt idx="2283">
                  <c:v>38.049999999999997</c:v>
                </c:pt>
                <c:pt idx="2284">
                  <c:v>38.06666666666667</c:v>
                </c:pt>
                <c:pt idx="2285">
                  <c:v>38.083333333333336</c:v>
                </c:pt>
                <c:pt idx="2286">
                  <c:v>38.1</c:v>
                </c:pt>
                <c:pt idx="2287">
                  <c:v>38.116666666666667</c:v>
                </c:pt>
                <c:pt idx="2288">
                  <c:v>38.133333333333333</c:v>
                </c:pt>
                <c:pt idx="2289">
                  <c:v>38.15</c:v>
                </c:pt>
                <c:pt idx="2290">
                  <c:v>38.166666666666664</c:v>
                </c:pt>
                <c:pt idx="2291">
                  <c:v>38.18333333333333</c:v>
                </c:pt>
                <c:pt idx="2292">
                  <c:v>38.200000000000003</c:v>
                </c:pt>
                <c:pt idx="2293">
                  <c:v>38.216666666666669</c:v>
                </c:pt>
                <c:pt idx="2294">
                  <c:v>38.233333333333334</c:v>
                </c:pt>
                <c:pt idx="2295">
                  <c:v>38.25</c:v>
                </c:pt>
                <c:pt idx="2296">
                  <c:v>38.266666666666666</c:v>
                </c:pt>
                <c:pt idx="2297">
                  <c:v>38.283333333333331</c:v>
                </c:pt>
                <c:pt idx="2298">
                  <c:v>38.299999999999997</c:v>
                </c:pt>
                <c:pt idx="2299">
                  <c:v>38.31666666666667</c:v>
                </c:pt>
                <c:pt idx="2300">
                  <c:v>38.333333333333336</c:v>
                </c:pt>
                <c:pt idx="2301">
                  <c:v>38.35</c:v>
                </c:pt>
                <c:pt idx="2302">
                  <c:v>38.366666666666667</c:v>
                </c:pt>
                <c:pt idx="2303">
                  <c:v>38.383333333333333</c:v>
                </c:pt>
                <c:pt idx="2304">
                  <c:v>38.4</c:v>
                </c:pt>
                <c:pt idx="2305">
                  <c:v>38.416666666666664</c:v>
                </c:pt>
                <c:pt idx="2306">
                  <c:v>38.43333333333333</c:v>
                </c:pt>
                <c:pt idx="2307">
                  <c:v>38.450000000000003</c:v>
                </c:pt>
                <c:pt idx="2308">
                  <c:v>38.466666666666669</c:v>
                </c:pt>
                <c:pt idx="2309">
                  <c:v>38.483333333333334</c:v>
                </c:pt>
                <c:pt idx="2310">
                  <c:v>38.5</c:v>
                </c:pt>
                <c:pt idx="2311">
                  <c:v>38.516666666666666</c:v>
                </c:pt>
                <c:pt idx="2312">
                  <c:v>38.533333333333331</c:v>
                </c:pt>
                <c:pt idx="2313">
                  <c:v>38.549999999999997</c:v>
                </c:pt>
                <c:pt idx="2314">
                  <c:v>38.56666666666667</c:v>
                </c:pt>
                <c:pt idx="2315">
                  <c:v>38.583333333333336</c:v>
                </c:pt>
                <c:pt idx="2316">
                  <c:v>38.6</c:v>
                </c:pt>
                <c:pt idx="2317">
                  <c:v>38.616666666666667</c:v>
                </c:pt>
                <c:pt idx="2318">
                  <c:v>38.633333333333333</c:v>
                </c:pt>
                <c:pt idx="2319">
                  <c:v>38.65</c:v>
                </c:pt>
                <c:pt idx="2320">
                  <c:v>38.666666666666664</c:v>
                </c:pt>
                <c:pt idx="2321">
                  <c:v>38.68333333333333</c:v>
                </c:pt>
                <c:pt idx="2322">
                  <c:v>38.700000000000003</c:v>
                </c:pt>
                <c:pt idx="2323">
                  <c:v>38.716666666666669</c:v>
                </c:pt>
                <c:pt idx="2324">
                  <c:v>38.733333333333334</c:v>
                </c:pt>
                <c:pt idx="2325">
                  <c:v>38.75</c:v>
                </c:pt>
                <c:pt idx="2326">
                  <c:v>38.766666666666666</c:v>
                </c:pt>
                <c:pt idx="2327">
                  <c:v>38.783333333333331</c:v>
                </c:pt>
                <c:pt idx="2328">
                  <c:v>38.799999999999997</c:v>
                </c:pt>
                <c:pt idx="2329">
                  <c:v>38.81666666666667</c:v>
                </c:pt>
                <c:pt idx="2330">
                  <c:v>38.833333333333336</c:v>
                </c:pt>
                <c:pt idx="2331">
                  <c:v>38.85</c:v>
                </c:pt>
                <c:pt idx="2332">
                  <c:v>38.866666666666667</c:v>
                </c:pt>
                <c:pt idx="2333">
                  <c:v>38.883333333333333</c:v>
                </c:pt>
                <c:pt idx="2334">
                  <c:v>38.9</c:v>
                </c:pt>
                <c:pt idx="2335">
                  <c:v>38.916666666666664</c:v>
                </c:pt>
                <c:pt idx="2336">
                  <c:v>38.93333333333333</c:v>
                </c:pt>
                <c:pt idx="2337">
                  <c:v>38.950000000000003</c:v>
                </c:pt>
                <c:pt idx="2338">
                  <c:v>38.966666666666669</c:v>
                </c:pt>
                <c:pt idx="2339">
                  <c:v>38.983333333333334</c:v>
                </c:pt>
                <c:pt idx="2340">
                  <c:v>39</c:v>
                </c:pt>
                <c:pt idx="2341">
                  <c:v>39.016666666666666</c:v>
                </c:pt>
                <c:pt idx="2342">
                  <c:v>39.033333333333331</c:v>
                </c:pt>
                <c:pt idx="2343">
                  <c:v>39.049999999999997</c:v>
                </c:pt>
                <c:pt idx="2344">
                  <c:v>39.06666666666667</c:v>
                </c:pt>
                <c:pt idx="2345">
                  <c:v>39.083333333333336</c:v>
                </c:pt>
                <c:pt idx="2346">
                  <c:v>39.1</c:v>
                </c:pt>
                <c:pt idx="2347">
                  <c:v>39.116666666666667</c:v>
                </c:pt>
                <c:pt idx="2348">
                  <c:v>39.133333333333333</c:v>
                </c:pt>
                <c:pt idx="2349">
                  <c:v>39.15</c:v>
                </c:pt>
                <c:pt idx="2350">
                  <c:v>39.166666666666664</c:v>
                </c:pt>
                <c:pt idx="2351">
                  <c:v>39.18333333333333</c:v>
                </c:pt>
                <c:pt idx="2352">
                  <c:v>39.200000000000003</c:v>
                </c:pt>
                <c:pt idx="2353">
                  <c:v>39.216666666666669</c:v>
                </c:pt>
                <c:pt idx="2354">
                  <c:v>39.233333333333334</c:v>
                </c:pt>
                <c:pt idx="2355">
                  <c:v>39.25</c:v>
                </c:pt>
                <c:pt idx="2356">
                  <c:v>39.266666666666666</c:v>
                </c:pt>
                <c:pt idx="2357">
                  <c:v>39.283333333333331</c:v>
                </c:pt>
                <c:pt idx="2358">
                  <c:v>39.299999999999997</c:v>
                </c:pt>
                <c:pt idx="2359">
                  <c:v>39.31666666666667</c:v>
                </c:pt>
                <c:pt idx="2360">
                  <c:v>39.333333333333336</c:v>
                </c:pt>
                <c:pt idx="2361">
                  <c:v>39.35</c:v>
                </c:pt>
                <c:pt idx="2362">
                  <c:v>39.366666666666667</c:v>
                </c:pt>
                <c:pt idx="2363">
                  <c:v>39.383333333333333</c:v>
                </c:pt>
                <c:pt idx="2364">
                  <c:v>39.4</c:v>
                </c:pt>
                <c:pt idx="2365">
                  <c:v>39.416666666666664</c:v>
                </c:pt>
                <c:pt idx="2366">
                  <c:v>39.43333333333333</c:v>
                </c:pt>
                <c:pt idx="2367">
                  <c:v>39.450000000000003</c:v>
                </c:pt>
                <c:pt idx="2368">
                  <c:v>39.466666666666669</c:v>
                </c:pt>
                <c:pt idx="2369">
                  <c:v>39.483333333333334</c:v>
                </c:pt>
                <c:pt idx="2370">
                  <c:v>39.5</c:v>
                </c:pt>
                <c:pt idx="2371">
                  <c:v>39.516666666666666</c:v>
                </c:pt>
                <c:pt idx="2372">
                  <c:v>39.533333333333331</c:v>
                </c:pt>
                <c:pt idx="2373">
                  <c:v>39.549999999999997</c:v>
                </c:pt>
                <c:pt idx="2374">
                  <c:v>39.56666666666667</c:v>
                </c:pt>
                <c:pt idx="2375">
                  <c:v>39.583333333333336</c:v>
                </c:pt>
                <c:pt idx="2376">
                  <c:v>39.6</c:v>
                </c:pt>
                <c:pt idx="2377">
                  <c:v>39.616666666666667</c:v>
                </c:pt>
                <c:pt idx="2378">
                  <c:v>39.633333333333333</c:v>
                </c:pt>
                <c:pt idx="2379">
                  <c:v>39.65</c:v>
                </c:pt>
                <c:pt idx="2380">
                  <c:v>39.666666666666664</c:v>
                </c:pt>
                <c:pt idx="2381">
                  <c:v>39.68333333333333</c:v>
                </c:pt>
                <c:pt idx="2382">
                  <c:v>39.700000000000003</c:v>
                </c:pt>
                <c:pt idx="2383">
                  <c:v>39.716666666666669</c:v>
                </c:pt>
                <c:pt idx="2384">
                  <c:v>39.733333333333334</c:v>
                </c:pt>
                <c:pt idx="2385">
                  <c:v>39.75</c:v>
                </c:pt>
                <c:pt idx="2386">
                  <c:v>39.766666666666666</c:v>
                </c:pt>
                <c:pt idx="2387">
                  <c:v>39.783333333333331</c:v>
                </c:pt>
                <c:pt idx="2388">
                  <c:v>39.799999999999997</c:v>
                </c:pt>
                <c:pt idx="2389">
                  <c:v>39.81666666666667</c:v>
                </c:pt>
                <c:pt idx="2390">
                  <c:v>39.833333333333336</c:v>
                </c:pt>
                <c:pt idx="2391">
                  <c:v>39.85</c:v>
                </c:pt>
                <c:pt idx="2392">
                  <c:v>39.866666666666667</c:v>
                </c:pt>
                <c:pt idx="2393">
                  <c:v>39.883333333333333</c:v>
                </c:pt>
                <c:pt idx="2394">
                  <c:v>39.9</c:v>
                </c:pt>
                <c:pt idx="2395">
                  <c:v>39.916666666666664</c:v>
                </c:pt>
                <c:pt idx="2396">
                  <c:v>39.93333333333333</c:v>
                </c:pt>
                <c:pt idx="2397">
                  <c:v>39.950000000000003</c:v>
                </c:pt>
                <c:pt idx="2398">
                  <c:v>39.966666666666669</c:v>
                </c:pt>
                <c:pt idx="2399">
                  <c:v>39.983333333333334</c:v>
                </c:pt>
                <c:pt idx="2400">
                  <c:v>40</c:v>
                </c:pt>
                <c:pt idx="2401">
                  <c:v>40.016666666666666</c:v>
                </c:pt>
                <c:pt idx="2402">
                  <c:v>40.033333333333331</c:v>
                </c:pt>
                <c:pt idx="2403">
                  <c:v>40.049999999999997</c:v>
                </c:pt>
                <c:pt idx="2404">
                  <c:v>40.06666666666667</c:v>
                </c:pt>
                <c:pt idx="2405">
                  <c:v>40.083333333333336</c:v>
                </c:pt>
                <c:pt idx="2406">
                  <c:v>40.1</c:v>
                </c:pt>
                <c:pt idx="2407">
                  <c:v>40.116666666666667</c:v>
                </c:pt>
                <c:pt idx="2408">
                  <c:v>40.133333333333333</c:v>
                </c:pt>
                <c:pt idx="2409">
                  <c:v>40.15</c:v>
                </c:pt>
                <c:pt idx="2410">
                  <c:v>40.166666666666664</c:v>
                </c:pt>
                <c:pt idx="2411">
                  <c:v>40.18333333333333</c:v>
                </c:pt>
                <c:pt idx="2412">
                  <c:v>40.200000000000003</c:v>
                </c:pt>
                <c:pt idx="2413">
                  <c:v>40.216666666666669</c:v>
                </c:pt>
                <c:pt idx="2414">
                  <c:v>40.233333333333334</c:v>
                </c:pt>
                <c:pt idx="2415">
                  <c:v>40.25</c:v>
                </c:pt>
                <c:pt idx="2416">
                  <c:v>40.266666666666666</c:v>
                </c:pt>
                <c:pt idx="2417">
                  <c:v>40.283333333333331</c:v>
                </c:pt>
                <c:pt idx="2418">
                  <c:v>40.299999999999997</c:v>
                </c:pt>
                <c:pt idx="2419">
                  <c:v>40.31666666666667</c:v>
                </c:pt>
                <c:pt idx="2420">
                  <c:v>40.333333333333336</c:v>
                </c:pt>
                <c:pt idx="2421">
                  <c:v>40.35</c:v>
                </c:pt>
                <c:pt idx="2422">
                  <c:v>40.366666666666667</c:v>
                </c:pt>
                <c:pt idx="2423">
                  <c:v>40.383333333333333</c:v>
                </c:pt>
                <c:pt idx="2424">
                  <c:v>40.4</c:v>
                </c:pt>
                <c:pt idx="2425">
                  <c:v>40.416666666666664</c:v>
                </c:pt>
                <c:pt idx="2426">
                  <c:v>40.43333333333333</c:v>
                </c:pt>
                <c:pt idx="2427">
                  <c:v>40.450000000000003</c:v>
                </c:pt>
                <c:pt idx="2428">
                  <c:v>40.466666666666669</c:v>
                </c:pt>
                <c:pt idx="2429">
                  <c:v>40.483333333333334</c:v>
                </c:pt>
                <c:pt idx="2430">
                  <c:v>40.5</c:v>
                </c:pt>
                <c:pt idx="2431">
                  <c:v>40.516666666666666</c:v>
                </c:pt>
                <c:pt idx="2432">
                  <c:v>40.533333333333331</c:v>
                </c:pt>
                <c:pt idx="2433">
                  <c:v>40.549999999999997</c:v>
                </c:pt>
                <c:pt idx="2434">
                  <c:v>40.56666666666667</c:v>
                </c:pt>
                <c:pt idx="2435">
                  <c:v>40.583333333333336</c:v>
                </c:pt>
                <c:pt idx="2436">
                  <c:v>40.6</c:v>
                </c:pt>
                <c:pt idx="2437">
                  <c:v>40.616666666666667</c:v>
                </c:pt>
                <c:pt idx="2438">
                  <c:v>40.633333333333333</c:v>
                </c:pt>
                <c:pt idx="2439">
                  <c:v>40.65</c:v>
                </c:pt>
                <c:pt idx="2440">
                  <c:v>40.666666666666664</c:v>
                </c:pt>
                <c:pt idx="2441">
                  <c:v>40.68333333333333</c:v>
                </c:pt>
                <c:pt idx="2442">
                  <c:v>40.700000000000003</c:v>
                </c:pt>
                <c:pt idx="2443">
                  <c:v>40.716666666666669</c:v>
                </c:pt>
                <c:pt idx="2444">
                  <c:v>40.733333333333334</c:v>
                </c:pt>
                <c:pt idx="2445">
                  <c:v>40.75</c:v>
                </c:pt>
                <c:pt idx="2446">
                  <c:v>40.766666666666666</c:v>
                </c:pt>
                <c:pt idx="2447">
                  <c:v>40.783333333333331</c:v>
                </c:pt>
                <c:pt idx="2448">
                  <c:v>40.799999999999997</c:v>
                </c:pt>
                <c:pt idx="2449">
                  <c:v>40.81666666666667</c:v>
                </c:pt>
                <c:pt idx="2450">
                  <c:v>40.833333333333336</c:v>
                </c:pt>
                <c:pt idx="2451">
                  <c:v>40.85</c:v>
                </c:pt>
                <c:pt idx="2452">
                  <c:v>40.866666666666667</c:v>
                </c:pt>
                <c:pt idx="2453">
                  <c:v>40.883333333333333</c:v>
                </c:pt>
                <c:pt idx="2454">
                  <c:v>40.9</c:v>
                </c:pt>
                <c:pt idx="2455">
                  <c:v>40.916666666666664</c:v>
                </c:pt>
                <c:pt idx="2456">
                  <c:v>40.93333333333333</c:v>
                </c:pt>
                <c:pt idx="2457">
                  <c:v>40.950000000000003</c:v>
                </c:pt>
                <c:pt idx="2458">
                  <c:v>40.966666666666669</c:v>
                </c:pt>
                <c:pt idx="2459">
                  <c:v>40.983333333333334</c:v>
                </c:pt>
                <c:pt idx="2460">
                  <c:v>41</c:v>
                </c:pt>
                <c:pt idx="2461">
                  <c:v>41.016666666666666</c:v>
                </c:pt>
                <c:pt idx="2462">
                  <c:v>41.033333333333331</c:v>
                </c:pt>
                <c:pt idx="2463">
                  <c:v>41.05</c:v>
                </c:pt>
                <c:pt idx="2464">
                  <c:v>41.06666666666667</c:v>
                </c:pt>
                <c:pt idx="2465">
                  <c:v>41.083333333333336</c:v>
                </c:pt>
                <c:pt idx="2466">
                  <c:v>41.1</c:v>
                </c:pt>
                <c:pt idx="2467">
                  <c:v>41.116666666666667</c:v>
                </c:pt>
                <c:pt idx="2468">
                  <c:v>41.133333333333333</c:v>
                </c:pt>
                <c:pt idx="2469">
                  <c:v>41.15</c:v>
                </c:pt>
                <c:pt idx="2470">
                  <c:v>41.166666666666664</c:v>
                </c:pt>
                <c:pt idx="2471">
                  <c:v>41.18333333333333</c:v>
                </c:pt>
                <c:pt idx="2472">
                  <c:v>41.2</c:v>
                </c:pt>
                <c:pt idx="2473">
                  <c:v>41.216666666666669</c:v>
                </c:pt>
                <c:pt idx="2474">
                  <c:v>41.233333333333334</c:v>
                </c:pt>
                <c:pt idx="2475">
                  <c:v>41.25</c:v>
                </c:pt>
                <c:pt idx="2476">
                  <c:v>41.266666666666666</c:v>
                </c:pt>
                <c:pt idx="2477">
                  <c:v>41.283333333333331</c:v>
                </c:pt>
                <c:pt idx="2478">
                  <c:v>41.3</c:v>
                </c:pt>
                <c:pt idx="2479">
                  <c:v>41.31666666666667</c:v>
                </c:pt>
                <c:pt idx="2480">
                  <c:v>41.333333333333336</c:v>
                </c:pt>
                <c:pt idx="2481">
                  <c:v>41.35</c:v>
                </c:pt>
                <c:pt idx="2482">
                  <c:v>41.366666666666667</c:v>
                </c:pt>
                <c:pt idx="2483">
                  <c:v>41.383333333333333</c:v>
                </c:pt>
                <c:pt idx="2484">
                  <c:v>41.4</c:v>
                </c:pt>
                <c:pt idx="2485">
                  <c:v>41.416666666666664</c:v>
                </c:pt>
                <c:pt idx="2486">
                  <c:v>41.43333333333333</c:v>
                </c:pt>
                <c:pt idx="2487">
                  <c:v>41.45</c:v>
                </c:pt>
                <c:pt idx="2488">
                  <c:v>41.466666666666669</c:v>
                </c:pt>
                <c:pt idx="2489">
                  <c:v>41.483333333333334</c:v>
                </c:pt>
                <c:pt idx="2490">
                  <c:v>41.5</c:v>
                </c:pt>
                <c:pt idx="2491">
                  <c:v>41.516666666666666</c:v>
                </c:pt>
                <c:pt idx="2492">
                  <c:v>41.533333333333331</c:v>
                </c:pt>
                <c:pt idx="2493">
                  <c:v>41.55</c:v>
                </c:pt>
                <c:pt idx="2494">
                  <c:v>41.56666666666667</c:v>
                </c:pt>
                <c:pt idx="2495">
                  <c:v>41.583333333333336</c:v>
                </c:pt>
                <c:pt idx="2496">
                  <c:v>41.6</c:v>
                </c:pt>
                <c:pt idx="2497">
                  <c:v>41.616666666666667</c:v>
                </c:pt>
                <c:pt idx="2498">
                  <c:v>41.633333333333333</c:v>
                </c:pt>
                <c:pt idx="2499">
                  <c:v>41.65</c:v>
                </c:pt>
                <c:pt idx="2500">
                  <c:v>41.666666666666664</c:v>
                </c:pt>
                <c:pt idx="2501">
                  <c:v>41.68333333333333</c:v>
                </c:pt>
                <c:pt idx="2502">
                  <c:v>41.7</c:v>
                </c:pt>
                <c:pt idx="2503">
                  <c:v>41.716666666666669</c:v>
                </c:pt>
                <c:pt idx="2504">
                  <c:v>41.733333333333334</c:v>
                </c:pt>
                <c:pt idx="2505">
                  <c:v>41.75</c:v>
                </c:pt>
                <c:pt idx="2506">
                  <c:v>41.766666666666666</c:v>
                </c:pt>
                <c:pt idx="2507">
                  <c:v>41.783333333333331</c:v>
                </c:pt>
                <c:pt idx="2508">
                  <c:v>41.8</c:v>
                </c:pt>
                <c:pt idx="2509">
                  <c:v>41.81666666666667</c:v>
                </c:pt>
                <c:pt idx="2510">
                  <c:v>41.833333333333336</c:v>
                </c:pt>
                <c:pt idx="2511">
                  <c:v>41.85</c:v>
                </c:pt>
                <c:pt idx="2512">
                  <c:v>41.866666666666667</c:v>
                </c:pt>
                <c:pt idx="2513">
                  <c:v>41.883333333333333</c:v>
                </c:pt>
                <c:pt idx="2514">
                  <c:v>41.9</c:v>
                </c:pt>
                <c:pt idx="2515">
                  <c:v>41.916666666666664</c:v>
                </c:pt>
                <c:pt idx="2516">
                  <c:v>41.93333333333333</c:v>
                </c:pt>
                <c:pt idx="2517">
                  <c:v>41.95</c:v>
                </c:pt>
                <c:pt idx="2518">
                  <c:v>41.966666666666669</c:v>
                </c:pt>
                <c:pt idx="2519">
                  <c:v>41.983333333333334</c:v>
                </c:pt>
                <c:pt idx="2520">
                  <c:v>42</c:v>
                </c:pt>
                <c:pt idx="2521">
                  <c:v>42.016666666666666</c:v>
                </c:pt>
                <c:pt idx="2522">
                  <c:v>42.033333333333331</c:v>
                </c:pt>
                <c:pt idx="2523">
                  <c:v>42.05</c:v>
                </c:pt>
                <c:pt idx="2524">
                  <c:v>42.06666666666667</c:v>
                </c:pt>
                <c:pt idx="2525">
                  <c:v>42.083333333333336</c:v>
                </c:pt>
                <c:pt idx="2526">
                  <c:v>42.1</c:v>
                </c:pt>
                <c:pt idx="2527">
                  <c:v>42.116666666666667</c:v>
                </c:pt>
                <c:pt idx="2528">
                  <c:v>42.133333333333333</c:v>
                </c:pt>
                <c:pt idx="2529">
                  <c:v>42.15</c:v>
                </c:pt>
                <c:pt idx="2530">
                  <c:v>42.166666666666664</c:v>
                </c:pt>
                <c:pt idx="2531">
                  <c:v>42.18333333333333</c:v>
                </c:pt>
                <c:pt idx="2532">
                  <c:v>42.2</c:v>
                </c:pt>
                <c:pt idx="2533">
                  <c:v>42.216666666666669</c:v>
                </c:pt>
                <c:pt idx="2534">
                  <c:v>42.233333333333334</c:v>
                </c:pt>
                <c:pt idx="2535">
                  <c:v>42.25</c:v>
                </c:pt>
                <c:pt idx="2536">
                  <c:v>42.266666666666666</c:v>
                </c:pt>
                <c:pt idx="2537">
                  <c:v>42.283333333333331</c:v>
                </c:pt>
                <c:pt idx="2538">
                  <c:v>42.3</c:v>
                </c:pt>
                <c:pt idx="2539">
                  <c:v>42.31666666666667</c:v>
                </c:pt>
                <c:pt idx="2540">
                  <c:v>42.333333333333336</c:v>
                </c:pt>
                <c:pt idx="2541">
                  <c:v>42.35</c:v>
                </c:pt>
                <c:pt idx="2542">
                  <c:v>42.366666666666667</c:v>
                </c:pt>
                <c:pt idx="2543">
                  <c:v>42.383333333333333</c:v>
                </c:pt>
                <c:pt idx="2544">
                  <c:v>42.4</c:v>
                </c:pt>
                <c:pt idx="2545">
                  <c:v>42.416666666666664</c:v>
                </c:pt>
                <c:pt idx="2546">
                  <c:v>42.43333333333333</c:v>
                </c:pt>
                <c:pt idx="2547">
                  <c:v>42.45</c:v>
                </c:pt>
                <c:pt idx="2548">
                  <c:v>42.466666666666669</c:v>
                </c:pt>
                <c:pt idx="2549">
                  <c:v>42.483333333333334</c:v>
                </c:pt>
                <c:pt idx="2550">
                  <c:v>42.5</c:v>
                </c:pt>
                <c:pt idx="2551">
                  <c:v>42.516666666666666</c:v>
                </c:pt>
                <c:pt idx="2552">
                  <c:v>42.533333333333331</c:v>
                </c:pt>
                <c:pt idx="2553">
                  <c:v>42.55</c:v>
                </c:pt>
                <c:pt idx="2554">
                  <c:v>42.56666666666667</c:v>
                </c:pt>
                <c:pt idx="2555">
                  <c:v>42.583333333333336</c:v>
                </c:pt>
                <c:pt idx="2556">
                  <c:v>42.6</c:v>
                </c:pt>
                <c:pt idx="2557">
                  <c:v>42.616666666666667</c:v>
                </c:pt>
                <c:pt idx="2558">
                  <c:v>42.633333333333333</c:v>
                </c:pt>
                <c:pt idx="2559">
                  <c:v>42.65</c:v>
                </c:pt>
                <c:pt idx="2560">
                  <c:v>42.666666666666664</c:v>
                </c:pt>
                <c:pt idx="2561">
                  <c:v>42.68333333333333</c:v>
                </c:pt>
                <c:pt idx="2562">
                  <c:v>42.7</c:v>
                </c:pt>
                <c:pt idx="2563">
                  <c:v>42.716666666666669</c:v>
                </c:pt>
                <c:pt idx="2564">
                  <c:v>42.733333333333334</c:v>
                </c:pt>
                <c:pt idx="2565">
                  <c:v>42.75</c:v>
                </c:pt>
                <c:pt idx="2566">
                  <c:v>42.766666666666666</c:v>
                </c:pt>
                <c:pt idx="2567">
                  <c:v>42.783333333333331</c:v>
                </c:pt>
                <c:pt idx="2568">
                  <c:v>42.8</c:v>
                </c:pt>
                <c:pt idx="2569">
                  <c:v>42.81666666666667</c:v>
                </c:pt>
                <c:pt idx="2570">
                  <c:v>42.833333333333336</c:v>
                </c:pt>
                <c:pt idx="2571">
                  <c:v>42.85</c:v>
                </c:pt>
                <c:pt idx="2572">
                  <c:v>42.866666666666667</c:v>
                </c:pt>
                <c:pt idx="2573">
                  <c:v>42.883333333333333</c:v>
                </c:pt>
                <c:pt idx="2574">
                  <c:v>42.9</c:v>
                </c:pt>
                <c:pt idx="2575">
                  <c:v>42.916666666666664</c:v>
                </c:pt>
                <c:pt idx="2576">
                  <c:v>42.93333333333333</c:v>
                </c:pt>
                <c:pt idx="2577">
                  <c:v>42.95</c:v>
                </c:pt>
                <c:pt idx="2578">
                  <c:v>42.966666666666669</c:v>
                </c:pt>
                <c:pt idx="2579">
                  <c:v>42.983333333333334</c:v>
                </c:pt>
                <c:pt idx="2580">
                  <c:v>43</c:v>
                </c:pt>
                <c:pt idx="2581">
                  <c:v>43.016666666666666</c:v>
                </c:pt>
                <c:pt idx="2582">
                  <c:v>43.033333333333331</c:v>
                </c:pt>
                <c:pt idx="2583">
                  <c:v>43.05</c:v>
                </c:pt>
                <c:pt idx="2584">
                  <c:v>43.06666666666667</c:v>
                </c:pt>
                <c:pt idx="2585">
                  <c:v>43.083333333333336</c:v>
                </c:pt>
                <c:pt idx="2586">
                  <c:v>43.1</c:v>
                </c:pt>
                <c:pt idx="2587">
                  <c:v>43.116666666666667</c:v>
                </c:pt>
                <c:pt idx="2588">
                  <c:v>43.133333333333333</c:v>
                </c:pt>
                <c:pt idx="2589">
                  <c:v>43.15</c:v>
                </c:pt>
                <c:pt idx="2590">
                  <c:v>43.166666666666664</c:v>
                </c:pt>
                <c:pt idx="2591">
                  <c:v>43.18333333333333</c:v>
                </c:pt>
                <c:pt idx="2592">
                  <c:v>43.2</c:v>
                </c:pt>
                <c:pt idx="2593">
                  <c:v>43.216666666666669</c:v>
                </c:pt>
                <c:pt idx="2594">
                  <c:v>43.233333333333334</c:v>
                </c:pt>
                <c:pt idx="2595">
                  <c:v>43.25</c:v>
                </c:pt>
                <c:pt idx="2596">
                  <c:v>43.266666666666666</c:v>
                </c:pt>
                <c:pt idx="2597">
                  <c:v>43.283333333333331</c:v>
                </c:pt>
                <c:pt idx="2598">
                  <c:v>43.3</c:v>
                </c:pt>
                <c:pt idx="2599">
                  <c:v>43.31666666666667</c:v>
                </c:pt>
                <c:pt idx="2600">
                  <c:v>43.333333333333336</c:v>
                </c:pt>
                <c:pt idx="2601">
                  <c:v>43.35</c:v>
                </c:pt>
                <c:pt idx="2602">
                  <c:v>43.366666666666667</c:v>
                </c:pt>
                <c:pt idx="2603">
                  <c:v>43.383333333333333</c:v>
                </c:pt>
                <c:pt idx="2604">
                  <c:v>43.4</c:v>
                </c:pt>
                <c:pt idx="2605">
                  <c:v>43.416666666666664</c:v>
                </c:pt>
                <c:pt idx="2606">
                  <c:v>43.43333333333333</c:v>
                </c:pt>
                <c:pt idx="2607">
                  <c:v>43.45</c:v>
                </c:pt>
                <c:pt idx="2608">
                  <c:v>43.466666666666669</c:v>
                </c:pt>
                <c:pt idx="2609">
                  <c:v>43.483333333333334</c:v>
                </c:pt>
                <c:pt idx="2610">
                  <c:v>43.5</c:v>
                </c:pt>
                <c:pt idx="2611">
                  <c:v>43.516666666666666</c:v>
                </c:pt>
                <c:pt idx="2612">
                  <c:v>43.533333333333331</c:v>
                </c:pt>
                <c:pt idx="2613">
                  <c:v>43.55</c:v>
                </c:pt>
                <c:pt idx="2614">
                  <c:v>43.56666666666667</c:v>
                </c:pt>
                <c:pt idx="2615">
                  <c:v>43.583333333333336</c:v>
                </c:pt>
                <c:pt idx="2616">
                  <c:v>43.6</c:v>
                </c:pt>
                <c:pt idx="2617">
                  <c:v>43.616666666666667</c:v>
                </c:pt>
                <c:pt idx="2618">
                  <c:v>43.633333333333333</c:v>
                </c:pt>
                <c:pt idx="2619">
                  <c:v>43.65</c:v>
                </c:pt>
                <c:pt idx="2620">
                  <c:v>43.666666666666664</c:v>
                </c:pt>
                <c:pt idx="2621">
                  <c:v>43.68333333333333</c:v>
                </c:pt>
                <c:pt idx="2622">
                  <c:v>43.7</c:v>
                </c:pt>
                <c:pt idx="2623">
                  <c:v>43.716666666666669</c:v>
                </c:pt>
                <c:pt idx="2624">
                  <c:v>43.733333333333334</c:v>
                </c:pt>
                <c:pt idx="2625">
                  <c:v>43.75</c:v>
                </c:pt>
                <c:pt idx="2626">
                  <c:v>43.766666666666666</c:v>
                </c:pt>
                <c:pt idx="2627">
                  <c:v>43.783333333333331</c:v>
                </c:pt>
                <c:pt idx="2628">
                  <c:v>43.8</c:v>
                </c:pt>
                <c:pt idx="2629">
                  <c:v>43.81666666666667</c:v>
                </c:pt>
                <c:pt idx="2630">
                  <c:v>43.833333333333336</c:v>
                </c:pt>
                <c:pt idx="2631">
                  <c:v>43.85</c:v>
                </c:pt>
                <c:pt idx="2632">
                  <c:v>43.866666666666667</c:v>
                </c:pt>
                <c:pt idx="2633">
                  <c:v>43.883333333333333</c:v>
                </c:pt>
                <c:pt idx="2634">
                  <c:v>43.9</c:v>
                </c:pt>
                <c:pt idx="2635">
                  <c:v>43.916666666666664</c:v>
                </c:pt>
                <c:pt idx="2636">
                  <c:v>43.93333333333333</c:v>
                </c:pt>
                <c:pt idx="2637">
                  <c:v>43.95</c:v>
                </c:pt>
                <c:pt idx="2638">
                  <c:v>43.966666666666669</c:v>
                </c:pt>
                <c:pt idx="2639">
                  <c:v>43.983333333333334</c:v>
                </c:pt>
                <c:pt idx="2640">
                  <c:v>44</c:v>
                </c:pt>
                <c:pt idx="2641">
                  <c:v>44.016666666666666</c:v>
                </c:pt>
                <c:pt idx="2642">
                  <c:v>44.033333333333331</c:v>
                </c:pt>
                <c:pt idx="2643">
                  <c:v>44.05</c:v>
                </c:pt>
                <c:pt idx="2644">
                  <c:v>44.06666666666667</c:v>
                </c:pt>
                <c:pt idx="2645">
                  <c:v>44.083333333333336</c:v>
                </c:pt>
                <c:pt idx="2646">
                  <c:v>44.1</c:v>
                </c:pt>
                <c:pt idx="2647">
                  <c:v>44.116666666666667</c:v>
                </c:pt>
                <c:pt idx="2648">
                  <c:v>44.133333333333333</c:v>
                </c:pt>
                <c:pt idx="2649">
                  <c:v>44.15</c:v>
                </c:pt>
                <c:pt idx="2650">
                  <c:v>44.166666666666664</c:v>
                </c:pt>
                <c:pt idx="2651">
                  <c:v>44.18333333333333</c:v>
                </c:pt>
                <c:pt idx="2652">
                  <c:v>44.2</c:v>
                </c:pt>
                <c:pt idx="2653">
                  <c:v>44.216666666666669</c:v>
                </c:pt>
                <c:pt idx="2654">
                  <c:v>44.233333333333334</c:v>
                </c:pt>
                <c:pt idx="2655">
                  <c:v>44.25</c:v>
                </c:pt>
                <c:pt idx="2656">
                  <c:v>44.266666666666666</c:v>
                </c:pt>
                <c:pt idx="2657">
                  <c:v>44.283333333333331</c:v>
                </c:pt>
                <c:pt idx="2658">
                  <c:v>44.3</c:v>
                </c:pt>
                <c:pt idx="2659">
                  <c:v>44.31666666666667</c:v>
                </c:pt>
                <c:pt idx="2660">
                  <c:v>44.333333333333336</c:v>
                </c:pt>
                <c:pt idx="2661">
                  <c:v>44.35</c:v>
                </c:pt>
                <c:pt idx="2662">
                  <c:v>44.366666666666667</c:v>
                </c:pt>
                <c:pt idx="2663">
                  <c:v>44.383333333333333</c:v>
                </c:pt>
                <c:pt idx="2664">
                  <c:v>44.4</c:v>
                </c:pt>
                <c:pt idx="2665">
                  <c:v>44.416666666666664</c:v>
                </c:pt>
                <c:pt idx="2666">
                  <c:v>44.43333333333333</c:v>
                </c:pt>
                <c:pt idx="2667">
                  <c:v>44.45</c:v>
                </c:pt>
                <c:pt idx="2668">
                  <c:v>44.466666666666669</c:v>
                </c:pt>
                <c:pt idx="2669">
                  <c:v>44.483333333333334</c:v>
                </c:pt>
                <c:pt idx="2670">
                  <c:v>44.5</c:v>
                </c:pt>
                <c:pt idx="2671">
                  <c:v>44.516666666666666</c:v>
                </c:pt>
                <c:pt idx="2672">
                  <c:v>44.533333333333331</c:v>
                </c:pt>
                <c:pt idx="2673">
                  <c:v>44.55</c:v>
                </c:pt>
                <c:pt idx="2674">
                  <c:v>44.56666666666667</c:v>
                </c:pt>
                <c:pt idx="2675">
                  <c:v>44.583333333333336</c:v>
                </c:pt>
                <c:pt idx="2676">
                  <c:v>44.6</c:v>
                </c:pt>
                <c:pt idx="2677">
                  <c:v>44.616666666666667</c:v>
                </c:pt>
                <c:pt idx="2678">
                  <c:v>44.633333333333333</c:v>
                </c:pt>
                <c:pt idx="2679">
                  <c:v>44.65</c:v>
                </c:pt>
                <c:pt idx="2680">
                  <c:v>44.666666666666664</c:v>
                </c:pt>
                <c:pt idx="2681">
                  <c:v>44.68333333333333</c:v>
                </c:pt>
                <c:pt idx="2682">
                  <c:v>44.7</c:v>
                </c:pt>
                <c:pt idx="2683">
                  <c:v>44.716666666666669</c:v>
                </c:pt>
                <c:pt idx="2684">
                  <c:v>44.733333333333334</c:v>
                </c:pt>
                <c:pt idx="2685">
                  <c:v>44.75</c:v>
                </c:pt>
                <c:pt idx="2686">
                  <c:v>44.766666666666666</c:v>
                </c:pt>
                <c:pt idx="2687">
                  <c:v>44.783333333333331</c:v>
                </c:pt>
                <c:pt idx="2688">
                  <c:v>44.8</c:v>
                </c:pt>
                <c:pt idx="2689">
                  <c:v>44.81666666666667</c:v>
                </c:pt>
                <c:pt idx="2690">
                  <c:v>44.833333333333336</c:v>
                </c:pt>
                <c:pt idx="2691">
                  <c:v>44.85</c:v>
                </c:pt>
                <c:pt idx="2692">
                  <c:v>44.866666666666667</c:v>
                </c:pt>
                <c:pt idx="2693">
                  <c:v>44.883333333333333</c:v>
                </c:pt>
                <c:pt idx="2694">
                  <c:v>44.9</c:v>
                </c:pt>
                <c:pt idx="2695">
                  <c:v>44.916666666666664</c:v>
                </c:pt>
                <c:pt idx="2696">
                  <c:v>44.93333333333333</c:v>
                </c:pt>
                <c:pt idx="2697">
                  <c:v>44.95</c:v>
                </c:pt>
                <c:pt idx="2698">
                  <c:v>44.966666666666669</c:v>
                </c:pt>
                <c:pt idx="2699">
                  <c:v>44.983333333333334</c:v>
                </c:pt>
                <c:pt idx="2700">
                  <c:v>45</c:v>
                </c:pt>
                <c:pt idx="2701">
                  <c:v>45.016666666666666</c:v>
                </c:pt>
                <c:pt idx="2702">
                  <c:v>45.033333333333331</c:v>
                </c:pt>
                <c:pt idx="2703">
                  <c:v>45.05</c:v>
                </c:pt>
                <c:pt idx="2704">
                  <c:v>45.06666666666667</c:v>
                </c:pt>
                <c:pt idx="2705">
                  <c:v>45.083333333333336</c:v>
                </c:pt>
                <c:pt idx="2706">
                  <c:v>45.1</c:v>
                </c:pt>
                <c:pt idx="2707">
                  <c:v>45.116666666666667</c:v>
                </c:pt>
                <c:pt idx="2708">
                  <c:v>45.133333333333333</c:v>
                </c:pt>
                <c:pt idx="2709">
                  <c:v>45.15</c:v>
                </c:pt>
                <c:pt idx="2710">
                  <c:v>45.166666666666664</c:v>
                </c:pt>
                <c:pt idx="2711">
                  <c:v>45.18333333333333</c:v>
                </c:pt>
                <c:pt idx="2712">
                  <c:v>45.2</c:v>
                </c:pt>
                <c:pt idx="2713">
                  <c:v>45.216666666666669</c:v>
                </c:pt>
                <c:pt idx="2714">
                  <c:v>45.233333333333334</c:v>
                </c:pt>
                <c:pt idx="2715">
                  <c:v>45.25</c:v>
                </c:pt>
                <c:pt idx="2716">
                  <c:v>45.266666666666666</c:v>
                </c:pt>
                <c:pt idx="2717">
                  <c:v>45.283333333333331</c:v>
                </c:pt>
                <c:pt idx="2718">
                  <c:v>45.3</c:v>
                </c:pt>
                <c:pt idx="2719">
                  <c:v>45.31666666666667</c:v>
                </c:pt>
                <c:pt idx="2720">
                  <c:v>45.333333333333336</c:v>
                </c:pt>
                <c:pt idx="2721">
                  <c:v>45.35</c:v>
                </c:pt>
                <c:pt idx="2722">
                  <c:v>45.366666666666667</c:v>
                </c:pt>
                <c:pt idx="2723">
                  <c:v>45.383333333333333</c:v>
                </c:pt>
                <c:pt idx="2724">
                  <c:v>45.4</c:v>
                </c:pt>
                <c:pt idx="2725">
                  <c:v>45.416666666666664</c:v>
                </c:pt>
                <c:pt idx="2726">
                  <c:v>45.43333333333333</c:v>
                </c:pt>
                <c:pt idx="2727">
                  <c:v>45.45</c:v>
                </c:pt>
                <c:pt idx="2728">
                  <c:v>45.466666666666669</c:v>
                </c:pt>
                <c:pt idx="2729">
                  <c:v>45.483333333333334</c:v>
                </c:pt>
                <c:pt idx="2730">
                  <c:v>45.5</c:v>
                </c:pt>
                <c:pt idx="2731">
                  <c:v>45.516666666666666</c:v>
                </c:pt>
                <c:pt idx="2732">
                  <c:v>45.533333333333331</c:v>
                </c:pt>
                <c:pt idx="2733">
                  <c:v>45.55</c:v>
                </c:pt>
                <c:pt idx="2734">
                  <c:v>45.56666666666667</c:v>
                </c:pt>
                <c:pt idx="2735">
                  <c:v>45.583333333333336</c:v>
                </c:pt>
                <c:pt idx="2736">
                  <c:v>45.6</c:v>
                </c:pt>
                <c:pt idx="2737">
                  <c:v>45.616666666666667</c:v>
                </c:pt>
                <c:pt idx="2738">
                  <c:v>45.633333333333333</c:v>
                </c:pt>
                <c:pt idx="2739">
                  <c:v>45.65</c:v>
                </c:pt>
                <c:pt idx="2740">
                  <c:v>45.666666666666664</c:v>
                </c:pt>
                <c:pt idx="2741">
                  <c:v>45.68333333333333</c:v>
                </c:pt>
                <c:pt idx="2742">
                  <c:v>45.7</c:v>
                </c:pt>
                <c:pt idx="2743">
                  <c:v>45.716666666666669</c:v>
                </c:pt>
                <c:pt idx="2744">
                  <c:v>45.733333333333334</c:v>
                </c:pt>
                <c:pt idx="2745">
                  <c:v>45.75</c:v>
                </c:pt>
                <c:pt idx="2746">
                  <c:v>45.766666666666666</c:v>
                </c:pt>
                <c:pt idx="2747">
                  <c:v>45.783333333333331</c:v>
                </c:pt>
                <c:pt idx="2748">
                  <c:v>45.8</c:v>
                </c:pt>
                <c:pt idx="2749">
                  <c:v>45.81666666666667</c:v>
                </c:pt>
                <c:pt idx="2750">
                  <c:v>45.833333333333336</c:v>
                </c:pt>
                <c:pt idx="2751">
                  <c:v>45.85</c:v>
                </c:pt>
                <c:pt idx="2752">
                  <c:v>45.866666666666667</c:v>
                </c:pt>
                <c:pt idx="2753">
                  <c:v>45.883333333333333</c:v>
                </c:pt>
                <c:pt idx="2754">
                  <c:v>45.9</c:v>
                </c:pt>
                <c:pt idx="2755">
                  <c:v>45.916666666666664</c:v>
                </c:pt>
                <c:pt idx="2756">
                  <c:v>45.93333333333333</c:v>
                </c:pt>
                <c:pt idx="2757">
                  <c:v>45.95</c:v>
                </c:pt>
                <c:pt idx="2758">
                  <c:v>45.966666666666669</c:v>
                </c:pt>
                <c:pt idx="2759">
                  <c:v>45.983333333333334</c:v>
                </c:pt>
                <c:pt idx="2760">
                  <c:v>46</c:v>
                </c:pt>
                <c:pt idx="2761">
                  <c:v>46.016666666666666</c:v>
                </c:pt>
                <c:pt idx="2762">
                  <c:v>46.033333333333331</c:v>
                </c:pt>
                <c:pt idx="2763">
                  <c:v>46.05</c:v>
                </c:pt>
                <c:pt idx="2764">
                  <c:v>46.06666666666667</c:v>
                </c:pt>
                <c:pt idx="2765">
                  <c:v>46.083333333333336</c:v>
                </c:pt>
                <c:pt idx="2766">
                  <c:v>46.1</c:v>
                </c:pt>
                <c:pt idx="2767">
                  <c:v>46.116666666666667</c:v>
                </c:pt>
                <c:pt idx="2768">
                  <c:v>46.133333333333333</c:v>
                </c:pt>
                <c:pt idx="2769">
                  <c:v>46.15</c:v>
                </c:pt>
                <c:pt idx="2770">
                  <c:v>46.166666666666664</c:v>
                </c:pt>
                <c:pt idx="2771">
                  <c:v>46.18333333333333</c:v>
                </c:pt>
                <c:pt idx="2772">
                  <c:v>46.2</c:v>
                </c:pt>
                <c:pt idx="2773">
                  <c:v>46.216666666666669</c:v>
                </c:pt>
                <c:pt idx="2774">
                  <c:v>46.233333333333334</c:v>
                </c:pt>
                <c:pt idx="2775">
                  <c:v>46.25</c:v>
                </c:pt>
                <c:pt idx="2776">
                  <c:v>46.266666666666666</c:v>
                </c:pt>
                <c:pt idx="2777">
                  <c:v>46.283333333333331</c:v>
                </c:pt>
                <c:pt idx="2778">
                  <c:v>46.3</c:v>
                </c:pt>
                <c:pt idx="2779">
                  <c:v>46.31666666666667</c:v>
                </c:pt>
                <c:pt idx="2780">
                  <c:v>46.333333333333336</c:v>
                </c:pt>
                <c:pt idx="2781">
                  <c:v>46.35</c:v>
                </c:pt>
                <c:pt idx="2782">
                  <c:v>46.366666666666667</c:v>
                </c:pt>
                <c:pt idx="2783">
                  <c:v>46.383333333333333</c:v>
                </c:pt>
                <c:pt idx="2784">
                  <c:v>46.4</c:v>
                </c:pt>
                <c:pt idx="2785">
                  <c:v>46.416666666666664</c:v>
                </c:pt>
                <c:pt idx="2786">
                  <c:v>46.43333333333333</c:v>
                </c:pt>
                <c:pt idx="2787">
                  <c:v>46.45</c:v>
                </c:pt>
                <c:pt idx="2788">
                  <c:v>46.466666666666669</c:v>
                </c:pt>
                <c:pt idx="2789">
                  <c:v>46.483333333333334</c:v>
                </c:pt>
                <c:pt idx="2790">
                  <c:v>46.5</c:v>
                </c:pt>
                <c:pt idx="2791">
                  <c:v>46.516666666666666</c:v>
                </c:pt>
                <c:pt idx="2792">
                  <c:v>46.533333333333331</c:v>
                </c:pt>
                <c:pt idx="2793">
                  <c:v>46.55</c:v>
                </c:pt>
                <c:pt idx="2794">
                  <c:v>46.56666666666667</c:v>
                </c:pt>
                <c:pt idx="2795">
                  <c:v>46.583333333333336</c:v>
                </c:pt>
                <c:pt idx="2796">
                  <c:v>46.6</c:v>
                </c:pt>
                <c:pt idx="2797">
                  <c:v>46.616666666666667</c:v>
                </c:pt>
                <c:pt idx="2798">
                  <c:v>46.633333333333333</c:v>
                </c:pt>
                <c:pt idx="2799">
                  <c:v>46.65</c:v>
                </c:pt>
                <c:pt idx="2800">
                  <c:v>46.666666666666664</c:v>
                </c:pt>
                <c:pt idx="2801">
                  <c:v>46.68333333333333</c:v>
                </c:pt>
                <c:pt idx="2802">
                  <c:v>46.7</c:v>
                </c:pt>
                <c:pt idx="2803">
                  <c:v>46.716666666666669</c:v>
                </c:pt>
                <c:pt idx="2804">
                  <c:v>46.733333333333334</c:v>
                </c:pt>
                <c:pt idx="2805">
                  <c:v>46.75</c:v>
                </c:pt>
                <c:pt idx="2806">
                  <c:v>46.766666666666666</c:v>
                </c:pt>
                <c:pt idx="2807">
                  <c:v>46.783333333333331</c:v>
                </c:pt>
                <c:pt idx="2808">
                  <c:v>46.8</c:v>
                </c:pt>
                <c:pt idx="2809">
                  <c:v>46.81666666666667</c:v>
                </c:pt>
                <c:pt idx="2810">
                  <c:v>46.833333333333336</c:v>
                </c:pt>
                <c:pt idx="2811">
                  <c:v>46.85</c:v>
                </c:pt>
                <c:pt idx="2812">
                  <c:v>46.866666666666667</c:v>
                </c:pt>
                <c:pt idx="2813">
                  <c:v>46.883333333333333</c:v>
                </c:pt>
                <c:pt idx="2814">
                  <c:v>46.9</c:v>
                </c:pt>
                <c:pt idx="2815">
                  <c:v>46.916666666666664</c:v>
                </c:pt>
                <c:pt idx="2816">
                  <c:v>46.93333333333333</c:v>
                </c:pt>
                <c:pt idx="2817">
                  <c:v>46.95</c:v>
                </c:pt>
                <c:pt idx="2818">
                  <c:v>46.966666666666669</c:v>
                </c:pt>
                <c:pt idx="2819">
                  <c:v>46.983333333333334</c:v>
                </c:pt>
                <c:pt idx="2820">
                  <c:v>47</c:v>
                </c:pt>
                <c:pt idx="2821">
                  <c:v>47.016666666666666</c:v>
                </c:pt>
                <c:pt idx="2822">
                  <c:v>47.033333333333331</c:v>
                </c:pt>
                <c:pt idx="2823">
                  <c:v>47.05</c:v>
                </c:pt>
                <c:pt idx="2824">
                  <c:v>47.06666666666667</c:v>
                </c:pt>
                <c:pt idx="2825">
                  <c:v>47.083333333333336</c:v>
                </c:pt>
                <c:pt idx="2826">
                  <c:v>47.1</c:v>
                </c:pt>
                <c:pt idx="2827">
                  <c:v>47.116666666666667</c:v>
                </c:pt>
                <c:pt idx="2828">
                  <c:v>47.133333333333333</c:v>
                </c:pt>
                <c:pt idx="2829">
                  <c:v>47.15</c:v>
                </c:pt>
                <c:pt idx="2830">
                  <c:v>47.166666666666664</c:v>
                </c:pt>
                <c:pt idx="2831">
                  <c:v>47.18333333333333</c:v>
                </c:pt>
                <c:pt idx="2832">
                  <c:v>47.2</c:v>
                </c:pt>
                <c:pt idx="2833">
                  <c:v>47.216666666666669</c:v>
                </c:pt>
                <c:pt idx="2834">
                  <c:v>47.233333333333334</c:v>
                </c:pt>
                <c:pt idx="2835">
                  <c:v>47.25</c:v>
                </c:pt>
                <c:pt idx="2836">
                  <c:v>47.266666666666666</c:v>
                </c:pt>
                <c:pt idx="2837">
                  <c:v>47.283333333333331</c:v>
                </c:pt>
                <c:pt idx="2838">
                  <c:v>47.3</c:v>
                </c:pt>
                <c:pt idx="2839">
                  <c:v>47.31666666666667</c:v>
                </c:pt>
                <c:pt idx="2840">
                  <c:v>47.333333333333336</c:v>
                </c:pt>
                <c:pt idx="2841">
                  <c:v>47.35</c:v>
                </c:pt>
                <c:pt idx="2842">
                  <c:v>47.366666666666667</c:v>
                </c:pt>
                <c:pt idx="2843">
                  <c:v>47.383333333333333</c:v>
                </c:pt>
                <c:pt idx="2844">
                  <c:v>47.4</c:v>
                </c:pt>
                <c:pt idx="2845">
                  <c:v>47.416666666666664</c:v>
                </c:pt>
                <c:pt idx="2846">
                  <c:v>47.43333333333333</c:v>
                </c:pt>
                <c:pt idx="2847">
                  <c:v>47.45</c:v>
                </c:pt>
                <c:pt idx="2848">
                  <c:v>47.466666666666669</c:v>
                </c:pt>
                <c:pt idx="2849">
                  <c:v>47.483333333333334</c:v>
                </c:pt>
                <c:pt idx="2850">
                  <c:v>47.5</c:v>
                </c:pt>
                <c:pt idx="2851">
                  <c:v>47.516666666666666</c:v>
                </c:pt>
                <c:pt idx="2852">
                  <c:v>47.533333333333331</c:v>
                </c:pt>
                <c:pt idx="2853">
                  <c:v>47.55</c:v>
                </c:pt>
                <c:pt idx="2854">
                  <c:v>47.56666666666667</c:v>
                </c:pt>
                <c:pt idx="2855">
                  <c:v>47.583333333333336</c:v>
                </c:pt>
                <c:pt idx="2856">
                  <c:v>47.6</c:v>
                </c:pt>
                <c:pt idx="2857">
                  <c:v>47.616666666666667</c:v>
                </c:pt>
                <c:pt idx="2858">
                  <c:v>47.633333333333333</c:v>
                </c:pt>
                <c:pt idx="2859">
                  <c:v>47.65</c:v>
                </c:pt>
                <c:pt idx="2860">
                  <c:v>47.666666666666664</c:v>
                </c:pt>
                <c:pt idx="2861">
                  <c:v>47.68333333333333</c:v>
                </c:pt>
                <c:pt idx="2862">
                  <c:v>47.7</c:v>
                </c:pt>
                <c:pt idx="2863">
                  <c:v>47.716666666666669</c:v>
                </c:pt>
                <c:pt idx="2864">
                  <c:v>47.733333333333334</c:v>
                </c:pt>
                <c:pt idx="2865">
                  <c:v>47.75</c:v>
                </c:pt>
                <c:pt idx="2866">
                  <c:v>47.766666666666666</c:v>
                </c:pt>
                <c:pt idx="2867">
                  <c:v>47.783333333333331</c:v>
                </c:pt>
                <c:pt idx="2868">
                  <c:v>47.8</c:v>
                </c:pt>
                <c:pt idx="2869">
                  <c:v>47.81666666666667</c:v>
                </c:pt>
                <c:pt idx="2870">
                  <c:v>47.833333333333336</c:v>
                </c:pt>
                <c:pt idx="2871">
                  <c:v>47.85</c:v>
                </c:pt>
                <c:pt idx="2872">
                  <c:v>47.866666666666667</c:v>
                </c:pt>
                <c:pt idx="2873">
                  <c:v>47.883333333333333</c:v>
                </c:pt>
                <c:pt idx="2874">
                  <c:v>47.9</c:v>
                </c:pt>
                <c:pt idx="2875">
                  <c:v>47.916666666666664</c:v>
                </c:pt>
                <c:pt idx="2876">
                  <c:v>47.93333333333333</c:v>
                </c:pt>
                <c:pt idx="2877">
                  <c:v>47.95</c:v>
                </c:pt>
                <c:pt idx="2878">
                  <c:v>47.966666666666669</c:v>
                </c:pt>
                <c:pt idx="2879">
                  <c:v>47.983333333333334</c:v>
                </c:pt>
                <c:pt idx="2880">
                  <c:v>48</c:v>
                </c:pt>
              </c:numCache>
            </c:numRef>
          </c:xVal>
          <c:yVal>
            <c:numRef>
              <c:f>V30f!$X$41:$X$2921</c:f>
              <c:numCache>
                <c:formatCode>General</c:formatCode>
                <c:ptCount val="288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pt idx="2880">
                  <c:v>0</c:v>
                </c:pt>
              </c:numCache>
            </c:numRef>
          </c:yVal>
          <c:smooth val="0"/>
          <c:extLst>
            <c:ext xmlns:c16="http://schemas.microsoft.com/office/drawing/2014/chart" uri="{C3380CC4-5D6E-409C-BE32-E72D297353CC}">
              <c16:uniqueId val="{00000001-1B46-4304-B6CB-37AE359A2A76}"/>
            </c:ext>
          </c:extLst>
        </c:ser>
        <c:ser>
          <c:idx val="2"/>
          <c:order val="2"/>
          <c:tx>
            <c:v>volume stocké dans l'ouvrage</c:v>
          </c:tx>
          <c:spPr>
            <a:ln>
              <a:solidFill>
                <a:srgbClr val="00B050"/>
              </a:solidFill>
            </a:ln>
          </c:spPr>
          <c:marker>
            <c:symbol val="none"/>
          </c:marker>
          <c:xVal>
            <c:numRef>
              <c:f>V30f!$U$42:$U$2921</c:f>
              <c:numCache>
                <c:formatCode>0.00</c:formatCode>
                <c:ptCount val="2880"/>
                <c:pt idx="0">
                  <c:v>1.6666666666666666E-2</c:v>
                </c:pt>
                <c:pt idx="1">
                  <c:v>3.3333333333333333E-2</c:v>
                </c:pt>
                <c:pt idx="2">
                  <c:v>0.05</c:v>
                </c:pt>
                <c:pt idx="3">
                  <c:v>6.6666666666666666E-2</c:v>
                </c:pt>
                <c:pt idx="4">
                  <c:v>8.3333333333333329E-2</c:v>
                </c:pt>
                <c:pt idx="5">
                  <c:v>0.1</c:v>
                </c:pt>
                <c:pt idx="6">
                  <c:v>0.11666666666666667</c:v>
                </c:pt>
                <c:pt idx="7">
                  <c:v>0.13333333333333333</c:v>
                </c:pt>
                <c:pt idx="8">
                  <c:v>0.15</c:v>
                </c:pt>
                <c:pt idx="9">
                  <c:v>0.16666666666666666</c:v>
                </c:pt>
                <c:pt idx="10">
                  <c:v>0.18333333333333332</c:v>
                </c:pt>
                <c:pt idx="11">
                  <c:v>0.2</c:v>
                </c:pt>
                <c:pt idx="12">
                  <c:v>0.21666666666666667</c:v>
                </c:pt>
                <c:pt idx="13">
                  <c:v>0.23333333333333334</c:v>
                </c:pt>
                <c:pt idx="14">
                  <c:v>0.25</c:v>
                </c:pt>
                <c:pt idx="15">
                  <c:v>0.26666666666666666</c:v>
                </c:pt>
                <c:pt idx="16">
                  <c:v>0.28333333333333333</c:v>
                </c:pt>
                <c:pt idx="17">
                  <c:v>0.3</c:v>
                </c:pt>
                <c:pt idx="18">
                  <c:v>0.31666666666666665</c:v>
                </c:pt>
                <c:pt idx="19">
                  <c:v>0.33333333333333331</c:v>
                </c:pt>
                <c:pt idx="20">
                  <c:v>0.35</c:v>
                </c:pt>
                <c:pt idx="21">
                  <c:v>0.36666666666666664</c:v>
                </c:pt>
                <c:pt idx="22">
                  <c:v>0.38333333333333336</c:v>
                </c:pt>
                <c:pt idx="23">
                  <c:v>0.4</c:v>
                </c:pt>
                <c:pt idx="24">
                  <c:v>0.41666666666666669</c:v>
                </c:pt>
                <c:pt idx="25">
                  <c:v>0.43333333333333335</c:v>
                </c:pt>
                <c:pt idx="26">
                  <c:v>0.45</c:v>
                </c:pt>
                <c:pt idx="27">
                  <c:v>0.46666666666666667</c:v>
                </c:pt>
                <c:pt idx="28">
                  <c:v>0.48333333333333334</c:v>
                </c:pt>
                <c:pt idx="29">
                  <c:v>0.5</c:v>
                </c:pt>
                <c:pt idx="30">
                  <c:v>0.51666666666666672</c:v>
                </c:pt>
                <c:pt idx="31">
                  <c:v>0.53333333333333333</c:v>
                </c:pt>
                <c:pt idx="32">
                  <c:v>0.55000000000000004</c:v>
                </c:pt>
                <c:pt idx="33">
                  <c:v>0.56666666666666665</c:v>
                </c:pt>
                <c:pt idx="34">
                  <c:v>0.58333333333333337</c:v>
                </c:pt>
                <c:pt idx="35">
                  <c:v>0.6</c:v>
                </c:pt>
                <c:pt idx="36">
                  <c:v>0.6166666666666667</c:v>
                </c:pt>
                <c:pt idx="37">
                  <c:v>0.6333333333333333</c:v>
                </c:pt>
                <c:pt idx="38">
                  <c:v>0.65</c:v>
                </c:pt>
                <c:pt idx="39">
                  <c:v>0.66666666666666663</c:v>
                </c:pt>
                <c:pt idx="40">
                  <c:v>0.68333333333333335</c:v>
                </c:pt>
                <c:pt idx="41">
                  <c:v>0.7</c:v>
                </c:pt>
                <c:pt idx="42">
                  <c:v>0.71666666666666667</c:v>
                </c:pt>
                <c:pt idx="43">
                  <c:v>0.73333333333333328</c:v>
                </c:pt>
                <c:pt idx="44">
                  <c:v>0.75</c:v>
                </c:pt>
                <c:pt idx="45">
                  <c:v>0.76666666666666672</c:v>
                </c:pt>
                <c:pt idx="46">
                  <c:v>0.78333333333333333</c:v>
                </c:pt>
                <c:pt idx="47">
                  <c:v>0.8</c:v>
                </c:pt>
                <c:pt idx="48">
                  <c:v>0.81666666666666665</c:v>
                </c:pt>
                <c:pt idx="49">
                  <c:v>0.83333333333333337</c:v>
                </c:pt>
                <c:pt idx="50">
                  <c:v>0.85</c:v>
                </c:pt>
                <c:pt idx="51">
                  <c:v>0.8666666666666667</c:v>
                </c:pt>
                <c:pt idx="52">
                  <c:v>0.8833333333333333</c:v>
                </c:pt>
                <c:pt idx="53">
                  <c:v>0.9</c:v>
                </c:pt>
                <c:pt idx="54">
                  <c:v>0.91666666666666663</c:v>
                </c:pt>
                <c:pt idx="55">
                  <c:v>0.93333333333333335</c:v>
                </c:pt>
                <c:pt idx="56">
                  <c:v>0.95</c:v>
                </c:pt>
                <c:pt idx="57">
                  <c:v>0.96666666666666667</c:v>
                </c:pt>
                <c:pt idx="58">
                  <c:v>0.98333333333333328</c:v>
                </c:pt>
                <c:pt idx="59">
                  <c:v>1</c:v>
                </c:pt>
                <c:pt idx="60">
                  <c:v>1.0166666666666666</c:v>
                </c:pt>
                <c:pt idx="61">
                  <c:v>1.0333333333333334</c:v>
                </c:pt>
                <c:pt idx="62">
                  <c:v>1.05</c:v>
                </c:pt>
                <c:pt idx="63">
                  <c:v>1.0666666666666667</c:v>
                </c:pt>
                <c:pt idx="64">
                  <c:v>1.0833333333333333</c:v>
                </c:pt>
                <c:pt idx="65">
                  <c:v>1.1000000000000001</c:v>
                </c:pt>
                <c:pt idx="66">
                  <c:v>1.1166666666666667</c:v>
                </c:pt>
                <c:pt idx="67">
                  <c:v>1.1333333333333333</c:v>
                </c:pt>
                <c:pt idx="68">
                  <c:v>1.1499999999999999</c:v>
                </c:pt>
                <c:pt idx="69">
                  <c:v>1.1666666666666667</c:v>
                </c:pt>
                <c:pt idx="70">
                  <c:v>1.1833333333333333</c:v>
                </c:pt>
                <c:pt idx="71">
                  <c:v>1.2</c:v>
                </c:pt>
                <c:pt idx="72">
                  <c:v>1.2166666666666666</c:v>
                </c:pt>
                <c:pt idx="73">
                  <c:v>1.2333333333333334</c:v>
                </c:pt>
                <c:pt idx="74">
                  <c:v>1.25</c:v>
                </c:pt>
                <c:pt idx="75">
                  <c:v>1.2666666666666666</c:v>
                </c:pt>
                <c:pt idx="76">
                  <c:v>1.2833333333333334</c:v>
                </c:pt>
                <c:pt idx="77">
                  <c:v>1.3</c:v>
                </c:pt>
                <c:pt idx="78">
                  <c:v>1.3166666666666667</c:v>
                </c:pt>
                <c:pt idx="79">
                  <c:v>1.3333333333333333</c:v>
                </c:pt>
                <c:pt idx="80">
                  <c:v>1.35</c:v>
                </c:pt>
                <c:pt idx="81">
                  <c:v>1.3666666666666667</c:v>
                </c:pt>
                <c:pt idx="82">
                  <c:v>1.3833333333333333</c:v>
                </c:pt>
                <c:pt idx="83">
                  <c:v>1.4</c:v>
                </c:pt>
                <c:pt idx="84">
                  <c:v>1.4166666666666667</c:v>
                </c:pt>
                <c:pt idx="85">
                  <c:v>1.4333333333333333</c:v>
                </c:pt>
                <c:pt idx="86">
                  <c:v>1.45</c:v>
                </c:pt>
                <c:pt idx="87">
                  <c:v>1.4666666666666666</c:v>
                </c:pt>
                <c:pt idx="88">
                  <c:v>1.4833333333333334</c:v>
                </c:pt>
                <c:pt idx="89">
                  <c:v>1.5</c:v>
                </c:pt>
                <c:pt idx="90">
                  <c:v>1.5166666666666666</c:v>
                </c:pt>
                <c:pt idx="91">
                  <c:v>1.5333333333333334</c:v>
                </c:pt>
                <c:pt idx="92">
                  <c:v>1.55</c:v>
                </c:pt>
                <c:pt idx="93">
                  <c:v>1.5666666666666667</c:v>
                </c:pt>
                <c:pt idx="94">
                  <c:v>1.5833333333333333</c:v>
                </c:pt>
                <c:pt idx="95">
                  <c:v>1.6</c:v>
                </c:pt>
                <c:pt idx="96">
                  <c:v>1.6166666666666667</c:v>
                </c:pt>
                <c:pt idx="97">
                  <c:v>1.6333333333333333</c:v>
                </c:pt>
                <c:pt idx="98">
                  <c:v>1.65</c:v>
                </c:pt>
                <c:pt idx="99">
                  <c:v>1.6666666666666667</c:v>
                </c:pt>
                <c:pt idx="100">
                  <c:v>1.6833333333333333</c:v>
                </c:pt>
                <c:pt idx="101">
                  <c:v>1.7</c:v>
                </c:pt>
                <c:pt idx="102">
                  <c:v>1.7166666666666666</c:v>
                </c:pt>
                <c:pt idx="103">
                  <c:v>1.7333333333333334</c:v>
                </c:pt>
                <c:pt idx="104">
                  <c:v>1.75</c:v>
                </c:pt>
                <c:pt idx="105">
                  <c:v>1.7666666666666666</c:v>
                </c:pt>
                <c:pt idx="106">
                  <c:v>1.7833333333333334</c:v>
                </c:pt>
                <c:pt idx="107">
                  <c:v>1.8</c:v>
                </c:pt>
                <c:pt idx="108">
                  <c:v>1.8166666666666667</c:v>
                </c:pt>
                <c:pt idx="109">
                  <c:v>1.8333333333333333</c:v>
                </c:pt>
                <c:pt idx="110">
                  <c:v>1.85</c:v>
                </c:pt>
                <c:pt idx="111">
                  <c:v>1.8666666666666667</c:v>
                </c:pt>
                <c:pt idx="112">
                  <c:v>1.8833333333333333</c:v>
                </c:pt>
                <c:pt idx="113">
                  <c:v>1.9</c:v>
                </c:pt>
                <c:pt idx="114">
                  <c:v>1.9166666666666667</c:v>
                </c:pt>
                <c:pt idx="115">
                  <c:v>1.9333333333333333</c:v>
                </c:pt>
                <c:pt idx="116">
                  <c:v>1.95</c:v>
                </c:pt>
                <c:pt idx="117">
                  <c:v>1.9666666666666666</c:v>
                </c:pt>
                <c:pt idx="118">
                  <c:v>1.9833333333333334</c:v>
                </c:pt>
                <c:pt idx="119">
                  <c:v>2</c:v>
                </c:pt>
                <c:pt idx="120">
                  <c:v>2.0166666666666666</c:v>
                </c:pt>
                <c:pt idx="121">
                  <c:v>2.0333333333333332</c:v>
                </c:pt>
                <c:pt idx="122">
                  <c:v>2.0499999999999998</c:v>
                </c:pt>
                <c:pt idx="123">
                  <c:v>2.0666666666666669</c:v>
                </c:pt>
                <c:pt idx="124">
                  <c:v>2.0833333333333335</c:v>
                </c:pt>
                <c:pt idx="125">
                  <c:v>2.1</c:v>
                </c:pt>
                <c:pt idx="126">
                  <c:v>2.1166666666666667</c:v>
                </c:pt>
                <c:pt idx="127">
                  <c:v>2.1333333333333333</c:v>
                </c:pt>
                <c:pt idx="128">
                  <c:v>2.15</c:v>
                </c:pt>
                <c:pt idx="129">
                  <c:v>2.1666666666666665</c:v>
                </c:pt>
                <c:pt idx="130">
                  <c:v>2.1833333333333331</c:v>
                </c:pt>
                <c:pt idx="131">
                  <c:v>2.2000000000000002</c:v>
                </c:pt>
                <c:pt idx="132">
                  <c:v>2.2166666666666668</c:v>
                </c:pt>
                <c:pt idx="133">
                  <c:v>2.2333333333333334</c:v>
                </c:pt>
                <c:pt idx="134">
                  <c:v>2.25</c:v>
                </c:pt>
                <c:pt idx="135">
                  <c:v>2.2666666666666666</c:v>
                </c:pt>
                <c:pt idx="136">
                  <c:v>2.2833333333333332</c:v>
                </c:pt>
                <c:pt idx="137">
                  <c:v>2.2999999999999998</c:v>
                </c:pt>
                <c:pt idx="138">
                  <c:v>2.3166666666666669</c:v>
                </c:pt>
                <c:pt idx="139">
                  <c:v>2.3333333333333335</c:v>
                </c:pt>
                <c:pt idx="140">
                  <c:v>2.35</c:v>
                </c:pt>
                <c:pt idx="141">
                  <c:v>2.3666666666666667</c:v>
                </c:pt>
                <c:pt idx="142">
                  <c:v>2.3833333333333333</c:v>
                </c:pt>
                <c:pt idx="143">
                  <c:v>2.4</c:v>
                </c:pt>
                <c:pt idx="144">
                  <c:v>2.4166666666666665</c:v>
                </c:pt>
                <c:pt idx="145">
                  <c:v>2.4333333333333331</c:v>
                </c:pt>
                <c:pt idx="146">
                  <c:v>2.4500000000000002</c:v>
                </c:pt>
                <c:pt idx="147">
                  <c:v>2.4666666666666668</c:v>
                </c:pt>
                <c:pt idx="148">
                  <c:v>2.4833333333333334</c:v>
                </c:pt>
                <c:pt idx="149">
                  <c:v>2.5</c:v>
                </c:pt>
                <c:pt idx="150">
                  <c:v>2.5166666666666666</c:v>
                </c:pt>
                <c:pt idx="151">
                  <c:v>2.5333333333333332</c:v>
                </c:pt>
                <c:pt idx="152">
                  <c:v>2.5499999999999998</c:v>
                </c:pt>
                <c:pt idx="153">
                  <c:v>2.5666666666666669</c:v>
                </c:pt>
                <c:pt idx="154">
                  <c:v>2.5833333333333335</c:v>
                </c:pt>
                <c:pt idx="155">
                  <c:v>2.6</c:v>
                </c:pt>
                <c:pt idx="156">
                  <c:v>2.6166666666666667</c:v>
                </c:pt>
                <c:pt idx="157">
                  <c:v>2.6333333333333333</c:v>
                </c:pt>
                <c:pt idx="158">
                  <c:v>2.65</c:v>
                </c:pt>
                <c:pt idx="159">
                  <c:v>2.6666666666666665</c:v>
                </c:pt>
                <c:pt idx="160">
                  <c:v>2.6833333333333331</c:v>
                </c:pt>
                <c:pt idx="161">
                  <c:v>2.7</c:v>
                </c:pt>
                <c:pt idx="162">
                  <c:v>2.7166666666666668</c:v>
                </c:pt>
                <c:pt idx="163">
                  <c:v>2.7333333333333334</c:v>
                </c:pt>
                <c:pt idx="164">
                  <c:v>2.75</c:v>
                </c:pt>
                <c:pt idx="165">
                  <c:v>2.7666666666666666</c:v>
                </c:pt>
                <c:pt idx="166">
                  <c:v>2.7833333333333332</c:v>
                </c:pt>
                <c:pt idx="167">
                  <c:v>2.8</c:v>
                </c:pt>
                <c:pt idx="168">
                  <c:v>2.8166666666666669</c:v>
                </c:pt>
                <c:pt idx="169">
                  <c:v>2.8333333333333335</c:v>
                </c:pt>
                <c:pt idx="170">
                  <c:v>2.85</c:v>
                </c:pt>
                <c:pt idx="171">
                  <c:v>2.8666666666666667</c:v>
                </c:pt>
                <c:pt idx="172">
                  <c:v>2.8833333333333333</c:v>
                </c:pt>
                <c:pt idx="173">
                  <c:v>2.9</c:v>
                </c:pt>
                <c:pt idx="174">
                  <c:v>2.9166666666666665</c:v>
                </c:pt>
                <c:pt idx="175">
                  <c:v>2.9333333333333331</c:v>
                </c:pt>
                <c:pt idx="176">
                  <c:v>2.95</c:v>
                </c:pt>
                <c:pt idx="177">
                  <c:v>2.9666666666666668</c:v>
                </c:pt>
                <c:pt idx="178">
                  <c:v>2.9833333333333334</c:v>
                </c:pt>
                <c:pt idx="179">
                  <c:v>3</c:v>
                </c:pt>
                <c:pt idx="180">
                  <c:v>3.0166666666666666</c:v>
                </c:pt>
                <c:pt idx="181">
                  <c:v>3.0333333333333332</c:v>
                </c:pt>
                <c:pt idx="182">
                  <c:v>3.05</c:v>
                </c:pt>
                <c:pt idx="183">
                  <c:v>3.0666666666666669</c:v>
                </c:pt>
                <c:pt idx="184">
                  <c:v>3.0833333333333335</c:v>
                </c:pt>
                <c:pt idx="185">
                  <c:v>3.1</c:v>
                </c:pt>
                <c:pt idx="186">
                  <c:v>3.1166666666666667</c:v>
                </c:pt>
                <c:pt idx="187">
                  <c:v>3.1333333333333333</c:v>
                </c:pt>
                <c:pt idx="188">
                  <c:v>3.15</c:v>
                </c:pt>
                <c:pt idx="189">
                  <c:v>3.1666666666666665</c:v>
                </c:pt>
                <c:pt idx="190">
                  <c:v>3.1833333333333331</c:v>
                </c:pt>
                <c:pt idx="191">
                  <c:v>3.2</c:v>
                </c:pt>
                <c:pt idx="192">
                  <c:v>3.2166666666666668</c:v>
                </c:pt>
                <c:pt idx="193">
                  <c:v>3.2333333333333334</c:v>
                </c:pt>
                <c:pt idx="194">
                  <c:v>3.25</c:v>
                </c:pt>
                <c:pt idx="195">
                  <c:v>3.2666666666666666</c:v>
                </c:pt>
                <c:pt idx="196">
                  <c:v>3.2833333333333332</c:v>
                </c:pt>
                <c:pt idx="197">
                  <c:v>3.3</c:v>
                </c:pt>
                <c:pt idx="198">
                  <c:v>3.3166666666666669</c:v>
                </c:pt>
                <c:pt idx="199">
                  <c:v>3.3333333333333335</c:v>
                </c:pt>
                <c:pt idx="200">
                  <c:v>3.35</c:v>
                </c:pt>
                <c:pt idx="201">
                  <c:v>3.3666666666666667</c:v>
                </c:pt>
                <c:pt idx="202">
                  <c:v>3.3833333333333333</c:v>
                </c:pt>
                <c:pt idx="203">
                  <c:v>3.4</c:v>
                </c:pt>
                <c:pt idx="204">
                  <c:v>3.4166666666666665</c:v>
                </c:pt>
                <c:pt idx="205">
                  <c:v>3.4333333333333331</c:v>
                </c:pt>
                <c:pt idx="206">
                  <c:v>3.45</c:v>
                </c:pt>
                <c:pt idx="207">
                  <c:v>3.4666666666666668</c:v>
                </c:pt>
                <c:pt idx="208">
                  <c:v>3.4833333333333334</c:v>
                </c:pt>
                <c:pt idx="209">
                  <c:v>3.5</c:v>
                </c:pt>
                <c:pt idx="210">
                  <c:v>3.5166666666666666</c:v>
                </c:pt>
                <c:pt idx="211">
                  <c:v>3.5333333333333332</c:v>
                </c:pt>
                <c:pt idx="212">
                  <c:v>3.55</c:v>
                </c:pt>
                <c:pt idx="213">
                  <c:v>3.5666666666666669</c:v>
                </c:pt>
                <c:pt idx="214">
                  <c:v>3.5833333333333335</c:v>
                </c:pt>
                <c:pt idx="215">
                  <c:v>3.6</c:v>
                </c:pt>
                <c:pt idx="216">
                  <c:v>3.6166666666666667</c:v>
                </c:pt>
                <c:pt idx="217">
                  <c:v>3.6333333333333333</c:v>
                </c:pt>
                <c:pt idx="218">
                  <c:v>3.65</c:v>
                </c:pt>
                <c:pt idx="219">
                  <c:v>3.6666666666666665</c:v>
                </c:pt>
                <c:pt idx="220">
                  <c:v>3.6833333333333331</c:v>
                </c:pt>
                <c:pt idx="221">
                  <c:v>3.7</c:v>
                </c:pt>
                <c:pt idx="222">
                  <c:v>3.7166666666666668</c:v>
                </c:pt>
                <c:pt idx="223">
                  <c:v>3.7333333333333334</c:v>
                </c:pt>
                <c:pt idx="224">
                  <c:v>3.75</c:v>
                </c:pt>
                <c:pt idx="225">
                  <c:v>3.7666666666666666</c:v>
                </c:pt>
                <c:pt idx="226">
                  <c:v>3.7833333333333332</c:v>
                </c:pt>
                <c:pt idx="227">
                  <c:v>3.8</c:v>
                </c:pt>
                <c:pt idx="228">
                  <c:v>3.8166666666666669</c:v>
                </c:pt>
                <c:pt idx="229">
                  <c:v>3.8333333333333335</c:v>
                </c:pt>
                <c:pt idx="230">
                  <c:v>3.85</c:v>
                </c:pt>
                <c:pt idx="231">
                  <c:v>3.8666666666666667</c:v>
                </c:pt>
                <c:pt idx="232">
                  <c:v>3.8833333333333333</c:v>
                </c:pt>
                <c:pt idx="233">
                  <c:v>3.9</c:v>
                </c:pt>
                <c:pt idx="234">
                  <c:v>3.9166666666666665</c:v>
                </c:pt>
                <c:pt idx="235">
                  <c:v>3.9333333333333331</c:v>
                </c:pt>
                <c:pt idx="236">
                  <c:v>3.95</c:v>
                </c:pt>
                <c:pt idx="237">
                  <c:v>3.9666666666666668</c:v>
                </c:pt>
                <c:pt idx="238">
                  <c:v>3.9833333333333334</c:v>
                </c:pt>
                <c:pt idx="239">
                  <c:v>4</c:v>
                </c:pt>
                <c:pt idx="240">
                  <c:v>4.0166666666666666</c:v>
                </c:pt>
                <c:pt idx="241">
                  <c:v>4.0333333333333332</c:v>
                </c:pt>
                <c:pt idx="242">
                  <c:v>4.05</c:v>
                </c:pt>
                <c:pt idx="243">
                  <c:v>4.0666666666666664</c:v>
                </c:pt>
                <c:pt idx="244">
                  <c:v>4.083333333333333</c:v>
                </c:pt>
                <c:pt idx="245">
                  <c:v>4.0999999999999996</c:v>
                </c:pt>
                <c:pt idx="246">
                  <c:v>4.1166666666666663</c:v>
                </c:pt>
                <c:pt idx="247">
                  <c:v>4.1333333333333337</c:v>
                </c:pt>
                <c:pt idx="248">
                  <c:v>4.1500000000000004</c:v>
                </c:pt>
                <c:pt idx="249">
                  <c:v>4.166666666666667</c:v>
                </c:pt>
                <c:pt idx="250">
                  <c:v>4.1833333333333336</c:v>
                </c:pt>
                <c:pt idx="251">
                  <c:v>4.2</c:v>
                </c:pt>
                <c:pt idx="252">
                  <c:v>4.2166666666666668</c:v>
                </c:pt>
                <c:pt idx="253">
                  <c:v>4.2333333333333334</c:v>
                </c:pt>
                <c:pt idx="254">
                  <c:v>4.25</c:v>
                </c:pt>
                <c:pt idx="255">
                  <c:v>4.2666666666666666</c:v>
                </c:pt>
                <c:pt idx="256">
                  <c:v>4.2833333333333332</c:v>
                </c:pt>
                <c:pt idx="257">
                  <c:v>4.3</c:v>
                </c:pt>
                <c:pt idx="258">
                  <c:v>4.3166666666666664</c:v>
                </c:pt>
                <c:pt idx="259">
                  <c:v>4.333333333333333</c:v>
                </c:pt>
                <c:pt idx="260">
                  <c:v>4.3499999999999996</c:v>
                </c:pt>
                <c:pt idx="261">
                  <c:v>4.3666666666666663</c:v>
                </c:pt>
                <c:pt idx="262">
                  <c:v>4.3833333333333337</c:v>
                </c:pt>
                <c:pt idx="263">
                  <c:v>4.4000000000000004</c:v>
                </c:pt>
                <c:pt idx="264">
                  <c:v>4.416666666666667</c:v>
                </c:pt>
                <c:pt idx="265">
                  <c:v>4.4333333333333336</c:v>
                </c:pt>
                <c:pt idx="266">
                  <c:v>4.45</c:v>
                </c:pt>
                <c:pt idx="267">
                  <c:v>4.4666666666666668</c:v>
                </c:pt>
                <c:pt idx="268">
                  <c:v>4.4833333333333334</c:v>
                </c:pt>
                <c:pt idx="269">
                  <c:v>4.5</c:v>
                </c:pt>
                <c:pt idx="270">
                  <c:v>4.5166666666666666</c:v>
                </c:pt>
                <c:pt idx="271">
                  <c:v>4.5333333333333332</c:v>
                </c:pt>
                <c:pt idx="272">
                  <c:v>4.55</c:v>
                </c:pt>
                <c:pt idx="273">
                  <c:v>4.5666666666666664</c:v>
                </c:pt>
                <c:pt idx="274">
                  <c:v>4.583333333333333</c:v>
                </c:pt>
                <c:pt idx="275">
                  <c:v>4.5999999999999996</c:v>
                </c:pt>
                <c:pt idx="276">
                  <c:v>4.6166666666666663</c:v>
                </c:pt>
                <c:pt idx="277">
                  <c:v>4.6333333333333337</c:v>
                </c:pt>
                <c:pt idx="278">
                  <c:v>4.6500000000000004</c:v>
                </c:pt>
                <c:pt idx="279">
                  <c:v>4.666666666666667</c:v>
                </c:pt>
                <c:pt idx="280">
                  <c:v>4.6833333333333336</c:v>
                </c:pt>
                <c:pt idx="281">
                  <c:v>4.7</c:v>
                </c:pt>
                <c:pt idx="282">
                  <c:v>4.7166666666666668</c:v>
                </c:pt>
                <c:pt idx="283">
                  <c:v>4.7333333333333334</c:v>
                </c:pt>
                <c:pt idx="284">
                  <c:v>4.75</c:v>
                </c:pt>
                <c:pt idx="285">
                  <c:v>4.7666666666666666</c:v>
                </c:pt>
                <c:pt idx="286">
                  <c:v>4.7833333333333332</c:v>
                </c:pt>
                <c:pt idx="287">
                  <c:v>4.8</c:v>
                </c:pt>
                <c:pt idx="288">
                  <c:v>4.8166666666666664</c:v>
                </c:pt>
                <c:pt idx="289">
                  <c:v>4.833333333333333</c:v>
                </c:pt>
                <c:pt idx="290">
                  <c:v>4.8499999999999996</c:v>
                </c:pt>
                <c:pt idx="291">
                  <c:v>4.8666666666666663</c:v>
                </c:pt>
                <c:pt idx="292">
                  <c:v>4.8833333333333337</c:v>
                </c:pt>
                <c:pt idx="293">
                  <c:v>4.9000000000000004</c:v>
                </c:pt>
                <c:pt idx="294">
                  <c:v>4.916666666666667</c:v>
                </c:pt>
                <c:pt idx="295">
                  <c:v>4.9333333333333336</c:v>
                </c:pt>
                <c:pt idx="296">
                  <c:v>4.95</c:v>
                </c:pt>
                <c:pt idx="297">
                  <c:v>4.9666666666666668</c:v>
                </c:pt>
                <c:pt idx="298">
                  <c:v>4.9833333333333334</c:v>
                </c:pt>
                <c:pt idx="299">
                  <c:v>5</c:v>
                </c:pt>
                <c:pt idx="300">
                  <c:v>5.0166666666666666</c:v>
                </c:pt>
                <c:pt idx="301">
                  <c:v>5.0333333333333332</c:v>
                </c:pt>
                <c:pt idx="302">
                  <c:v>5.05</c:v>
                </c:pt>
                <c:pt idx="303">
                  <c:v>5.0666666666666664</c:v>
                </c:pt>
                <c:pt idx="304">
                  <c:v>5.083333333333333</c:v>
                </c:pt>
                <c:pt idx="305">
                  <c:v>5.0999999999999996</c:v>
                </c:pt>
                <c:pt idx="306">
                  <c:v>5.1166666666666663</c:v>
                </c:pt>
                <c:pt idx="307">
                  <c:v>5.1333333333333337</c:v>
                </c:pt>
                <c:pt idx="308">
                  <c:v>5.15</c:v>
                </c:pt>
                <c:pt idx="309">
                  <c:v>5.166666666666667</c:v>
                </c:pt>
                <c:pt idx="310">
                  <c:v>5.1833333333333336</c:v>
                </c:pt>
                <c:pt idx="311">
                  <c:v>5.2</c:v>
                </c:pt>
                <c:pt idx="312">
                  <c:v>5.2166666666666668</c:v>
                </c:pt>
                <c:pt idx="313">
                  <c:v>5.2333333333333334</c:v>
                </c:pt>
                <c:pt idx="314">
                  <c:v>5.25</c:v>
                </c:pt>
                <c:pt idx="315">
                  <c:v>5.2666666666666666</c:v>
                </c:pt>
                <c:pt idx="316">
                  <c:v>5.2833333333333332</c:v>
                </c:pt>
                <c:pt idx="317">
                  <c:v>5.3</c:v>
                </c:pt>
                <c:pt idx="318">
                  <c:v>5.3166666666666664</c:v>
                </c:pt>
                <c:pt idx="319">
                  <c:v>5.333333333333333</c:v>
                </c:pt>
                <c:pt idx="320">
                  <c:v>5.35</c:v>
                </c:pt>
                <c:pt idx="321">
                  <c:v>5.3666666666666663</c:v>
                </c:pt>
                <c:pt idx="322">
                  <c:v>5.3833333333333337</c:v>
                </c:pt>
                <c:pt idx="323">
                  <c:v>5.4</c:v>
                </c:pt>
                <c:pt idx="324">
                  <c:v>5.416666666666667</c:v>
                </c:pt>
                <c:pt idx="325">
                  <c:v>5.4333333333333336</c:v>
                </c:pt>
                <c:pt idx="326">
                  <c:v>5.45</c:v>
                </c:pt>
                <c:pt idx="327">
                  <c:v>5.4666666666666668</c:v>
                </c:pt>
                <c:pt idx="328">
                  <c:v>5.4833333333333334</c:v>
                </c:pt>
                <c:pt idx="329">
                  <c:v>5.5</c:v>
                </c:pt>
                <c:pt idx="330">
                  <c:v>5.5166666666666666</c:v>
                </c:pt>
                <c:pt idx="331">
                  <c:v>5.5333333333333332</c:v>
                </c:pt>
                <c:pt idx="332">
                  <c:v>5.55</c:v>
                </c:pt>
                <c:pt idx="333">
                  <c:v>5.5666666666666664</c:v>
                </c:pt>
                <c:pt idx="334">
                  <c:v>5.583333333333333</c:v>
                </c:pt>
                <c:pt idx="335">
                  <c:v>5.6</c:v>
                </c:pt>
                <c:pt idx="336">
                  <c:v>5.6166666666666663</c:v>
                </c:pt>
                <c:pt idx="337">
                  <c:v>5.6333333333333337</c:v>
                </c:pt>
                <c:pt idx="338">
                  <c:v>5.65</c:v>
                </c:pt>
                <c:pt idx="339">
                  <c:v>5.666666666666667</c:v>
                </c:pt>
                <c:pt idx="340">
                  <c:v>5.6833333333333336</c:v>
                </c:pt>
                <c:pt idx="341">
                  <c:v>5.7</c:v>
                </c:pt>
                <c:pt idx="342">
                  <c:v>5.7166666666666668</c:v>
                </c:pt>
                <c:pt idx="343">
                  <c:v>5.7333333333333334</c:v>
                </c:pt>
                <c:pt idx="344">
                  <c:v>5.75</c:v>
                </c:pt>
                <c:pt idx="345">
                  <c:v>5.7666666666666666</c:v>
                </c:pt>
                <c:pt idx="346">
                  <c:v>5.7833333333333332</c:v>
                </c:pt>
                <c:pt idx="347">
                  <c:v>5.8</c:v>
                </c:pt>
                <c:pt idx="348">
                  <c:v>5.8166666666666664</c:v>
                </c:pt>
                <c:pt idx="349">
                  <c:v>5.833333333333333</c:v>
                </c:pt>
                <c:pt idx="350">
                  <c:v>5.85</c:v>
                </c:pt>
                <c:pt idx="351">
                  <c:v>5.8666666666666663</c:v>
                </c:pt>
                <c:pt idx="352">
                  <c:v>5.8833333333333337</c:v>
                </c:pt>
                <c:pt idx="353">
                  <c:v>5.9</c:v>
                </c:pt>
                <c:pt idx="354">
                  <c:v>5.916666666666667</c:v>
                </c:pt>
                <c:pt idx="355">
                  <c:v>5.9333333333333336</c:v>
                </c:pt>
                <c:pt idx="356">
                  <c:v>5.95</c:v>
                </c:pt>
                <c:pt idx="357">
                  <c:v>5.9666666666666668</c:v>
                </c:pt>
                <c:pt idx="358">
                  <c:v>5.9833333333333334</c:v>
                </c:pt>
                <c:pt idx="359">
                  <c:v>6</c:v>
                </c:pt>
                <c:pt idx="360">
                  <c:v>6.0166666666666666</c:v>
                </c:pt>
                <c:pt idx="361">
                  <c:v>6.0333333333333332</c:v>
                </c:pt>
                <c:pt idx="362">
                  <c:v>6.05</c:v>
                </c:pt>
                <c:pt idx="363">
                  <c:v>6.0666666666666664</c:v>
                </c:pt>
                <c:pt idx="364">
                  <c:v>6.083333333333333</c:v>
                </c:pt>
                <c:pt idx="365">
                  <c:v>6.1</c:v>
                </c:pt>
                <c:pt idx="366">
                  <c:v>6.1166666666666663</c:v>
                </c:pt>
                <c:pt idx="367">
                  <c:v>6.1333333333333337</c:v>
                </c:pt>
                <c:pt idx="368">
                  <c:v>6.15</c:v>
                </c:pt>
                <c:pt idx="369">
                  <c:v>6.166666666666667</c:v>
                </c:pt>
                <c:pt idx="370">
                  <c:v>6.1833333333333336</c:v>
                </c:pt>
                <c:pt idx="371">
                  <c:v>6.2</c:v>
                </c:pt>
                <c:pt idx="372">
                  <c:v>6.2166666666666668</c:v>
                </c:pt>
                <c:pt idx="373">
                  <c:v>6.2333333333333334</c:v>
                </c:pt>
                <c:pt idx="374">
                  <c:v>6.25</c:v>
                </c:pt>
                <c:pt idx="375">
                  <c:v>6.2666666666666666</c:v>
                </c:pt>
                <c:pt idx="376">
                  <c:v>6.2833333333333332</c:v>
                </c:pt>
                <c:pt idx="377">
                  <c:v>6.3</c:v>
                </c:pt>
                <c:pt idx="378">
                  <c:v>6.3166666666666664</c:v>
                </c:pt>
                <c:pt idx="379">
                  <c:v>6.333333333333333</c:v>
                </c:pt>
                <c:pt idx="380">
                  <c:v>6.35</c:v>
                </c:pt>
                <c:pt idx="381">
                  <c:v>6.3666666666666663</c:v>
                </c:pt>
                <c:pt idx="382">
                  <c:v>6.3833333333333337</c:v>
                </c:pt>
                <c:pt idx="383">
                  <c:v>6.4</c:v>
                </c:pt>
                <c:pt idx="384">
                  <c:v>6.416666666666667</c:v>
                </c:pt>
                <c:pt idx="385">
                  <c:v>6.4333333333333336</c:v>
                </c:pt>
                <c:pt idx="386">
                  <c:v>6.45</c:v>
                </c:pt>
                <c:pt idx="387">
                  <c:v>6.4666666666666668</c:v>
                </c:pt>
                <c:pt idx="388">
                  <c:v>6.4833333333333334</c:v>
                </c:pt>
                <c:pt idx="389">
                  <c:v>6.5</c:v>
                </c:pt>
                <c:pt idx="390">
                  <c:v>6.5166666666666666</c:v>
                </c:pt>
                <c:pt idx="391">
                  <c:v>6.5333333333333332</c:v>
                </c:pt>
                <c:pt idx="392">
                  <c:v>6.55</c:v>
                </c:pt>
                <c:pt idx="393">
                  <c:v>6.5666666666666664</c:v>
                </c:pt>
                <c:pt idx="394">
                  <c:v>6.583333333333333</c:v>
                </c:pt>
                <c:pt idx="395">
                  <c:v>6.6</c:v>
                </c:pt>
                <c:pt idx="396">
                  <c:v>6.6166666666666663</c:v>
                </c:pt>
                <c:pt idx="397">
                  <c:v>6.6333333333333337</c:v>
                </c:pt>
                <c:pt idx="398">
                  <c:v>6.65</c:v>
                </c:pt>
                <c:pt idx="399">
                  <c:v>6.666666666666667</c:v>
                </c:pt>
                <c:pt idx="400">
                  <c:v>6.6833333333333336</c:v>
                </c:pt>
                <c:pt idx="401">
                  <c:v>6.7</c:v>
                </c:pt>
                <c:pt idx="402">
                  <c:v>6.7166666666666668</c:v>
                </c:pt>
                <c:pt idx="403">
                  <c:v>6.7333333333333334</c:v>
                </c:pt>
                <c:pt idx="404">
                  <c:v>6.75</c:v>
                </c:pt>
                <c:pt idx="405">
                  <c:v>6.7666666666666666</c:v>
                </c:pt>
                <c:pt idx="406">
                  <c:v>6.7833333333333332</c:v>
                </c:pt>
                <c:pt idx="407">
                  <c:v>6.8</c:v>
                </c:pt>
                <c:pt idx="408">
                  <c:v>6.8166666666666664</c:v>
                </c:pt>
                <c:pt idx="409">
                  <c:v>6.833333333333333</c:v>
                </c:pt>
                <c:pt idx="410">
                  <c:v>6.85</c:v>
                </c:pt>
                <c:pt idx="411">
                  <c:v>6.8666666666666663</c:v>
                </c:pt>
                <c:pt idx="412">
                  <c:v>6.8833333333333337</c:v>
                </c:pt>
                <c:pt idx="413">
                  <c:v>6.9</c:v>
                </c:pt>
                <c:pt idx="414">
                  <c:v>6.916666666666667</c:v>
                </c:pt>
                <c:pt idx="415">
                  <c:v>6.9333333333333336</c:v>
                </c:pt>
                <c:pt idx="416">
                  <c:v>6.95</c:v>
                </c:pt>
                <c:pt idx="417">
                  <c:v>6.9666666666666668</c:v>
                </c:pt>
                <c:pt idx="418">
                  <c:v>6.9833333333333334</c:v>
                </c:pt>
                <c:pt idx="419">
                  <c:v>7</c:v>
                </c:pt>
                <c:pt idx="420">
                  <c:v>7.0166666666666666</c:v>
                </c:pt>
                <c:pt idx="421">
                  <c:v>7.0333333333333332</c:v>
                </c:pt>
                <c:pt idx="422">
                  <c:v>7.05</c:v>
                </c:pt>
                <c:pt idx="423">
                  <c:v>7.0666666666666664</c:v>
                </c:pt>
                <c:pt idx="424">
                  <c:v>7.083333333333333</c:v>
                </c:pt>
                <c:pt idx="425">
                  <c:v>7.1</c:v>
                </c:pt>
                <c:pt idx="426">
                  <c:v>7.1166666666666663</c:v>
                </c:pt>
                <c:pt idx="427">
                  <c:v>7.1333333333333337</c:v>
                </c:pt>
                <c:pt idx="428">
                  <c:v>7.15</c:v>
                </c:pt>
                <c:pt idx="429">
                  <c:v>7.166666666666667</c:v>
                </c:pt>
                <c:pt idx="430">
                  <c:v>7.1833333333333336</c:v>
                </c:pt>
                <c:pt idx="431">
                  <c:v>7.2</c:v>
                </c:pt>
                <c:pt idx="432">
                  <c:v>7.2166666666666668</c:v>
                </c:pt>
                <c:pt idx="433">
                  <c:v>7.2333333333333334</c:v>
                </c:pt>
                <c:pt idx="434">
                  <c:v>7.25</c:v>
                </c:pt>
                <c:pt idx="435">
                  <c:v>7.2666666666666666</c:v>
                </c:pt>
                <c:pt idx="436">
                  <c:v>7.2833333333333332</c:v>
                </c:pt>
                <c:pt idx="437">
                  <c:v>7.3</c:v>
                </c:pt>
                <c:pt idx="438">
                  <c:v>7.3166666666666664</c:v>
                </c:pt>
                <c:pt idx="439">
                  <c:v>7.333333333333333</c:v>
                </c:pt>
                <c:pt idx="440">
                  <c:v>7.35</c:v>
                </c:pt>
                <c:pt idx="441">
                  <c:v>7.3666666666666663</c:v>
                </c:pt>
                <c:pt idx="442">
                  <c:v>7.3833333333333337</c:v>
                </c:pt>
                <c:pt idx="443">
                  <c:v>7.4</c:v>
                </c:pt>
                <c:pt idx="444">
                  <c:v>7.416666666666667</c:v>
                </c:pt>
                <c:pt idx="445">
                  <c:v>7.4333333333333336</c:v>
                </c:pt>
                <c:pt idx="446">
                  <c:v>7.45</c:v>
                </c:pt>
                <c:pt idx="447">
                  <c:v>7.4666666666666668</c:v>
                </c:pt>
                <c:pt idx="448">
                  <c:v>7.4833333333333334</c:v>
                </c:pt>
                <c:pt idx="449">
                  <c:v>7.5</c:v>
                </c:pt>
                <c:pt idx="450">
                  <c:v>7.5166666666666666</c:v>
                </c:pt>
                <c:pt idx="451">
                  <c:v>7.5333333333333332</c:v>
                </c:pt>
                <c:pt idx="452">
                  <c:v>7.55</c:v>
                </c:pt>
                <c:pt idx="453">
                  <c:v>7.5666666666666664</c:v>
                </c:pt>
                <c:pt idx="454">
                  <c:v>7.583333333333333</c:v>
                </c:pt>
                <c:pt idx="455">
                  <c:v>7.6</c:v>
                </c:pt>
                <c:pt idx="456">
                  <c:v>7.6166666666666663</c:v>
                </c:pt>
                <c:pt idx="457">
                  <c:v>7.6333333333333337</c:v>
                </c:pt>
                <c:pt idx="458">
                  <c:v>7.65</c:v>
                </c:pt>
                <c:pt idx="459">
                  <c:v>7.666666666666667</c:v>
                </c:pt>
                <c:pt idx="460">
                  <c:v>7.6833333333333336</c:v>
                </c:pt>
                <c:pt idx="461">
                  <c:v>7.7</c:v>
                </c:pt>
                <c:pt idx="462">
                  <c:v>7.7166666666666668</c:v>
                </c:pt>
                <c:pt idx="463">
                  <c:v>7.7333333333333334</c:v>
                </c:pt>
                <c:pt idx="464">
                  <c:v>7.75</c:v>
                </c:pt>
                <c:pt idx="465">
                  <c:v>7.7666666666666666</c:v>
                </c:pt>
                <c:pt idx="466">
                  <c:v>7.7833333333333332</c:v>
                </c:pt>
                <c:pt idx="467">
                  <c:v>7.8</c:v>
                </c:pt>
                <c:pt idx="468">
                  <c:v>7.8166666666666664</c:v>
                </c:pt>
                <c:pt idx="469">
                  <c:v>7.833333333333333</c:v>
                </c:pt>
                <c:pt idx="470">
                  <c:v>7.85</c:v>
                </c:pt>
                <c:pt idx="471">
                  <c:v>7.8666666666666663</c:v>
                </c:pt>
                <c:pt idx="472">
                  <c:v>7.8833333333333337</c:v>
                </c:pt>
                <c:pt idx="473">
                  <c:v>7.9</c:v>
                </c:pt>
                <c:pt idx="474">
                  <c:v>7.916666666666667</c:v>
                </c:pt>
                <c:pt idx="475">
                  <c:v>7.9333333333333336</c:v>
                </c:pt>
                <c:pt idx="476">
                  <c:v>7.95</c:v>
                </c:pt>
                <c:pt idx="477">
                  <c:v>7.9666666666666668</c:v>
                </c:pt>
                <c:pt idx="478">
                  <c:v>7.9833333333333334</c:v>
                </c:pt>
                <c:pt idx="479">
                  <c:v>8</c:v>
                </c:pt>
                <c:pt idx="480">
                  <c:v>8.0166666666666675</c:v>
                </c:pt>
                <c:pt idx="481">
                  <c:v>8.0333333333333332</c:v>
                </c:pt>
                <c:pt idx="482">
                  <c:v>8.0500000000000007</c:v>
                </c:pt>
                <c:pt idx="483">
                  <c:v>8.0666666666666664</c:v>
                </c:pt>
                <c:pt idx="484">
                  <c:v>8.0833333333333339</c:v>
                </c:pt>
                <c:pt idx="485">
                  <c:v>8.1</c:v>
                </c:pt>
                <c:pt idx="486">
                  <c:v>8.1166666666666671</c:v>
                </c:pt>
                <c:pt idx="487">
                  <c:v>8.1333333333333329</c:v>
                </c:pt>
                <c:pt idx="488">
                  <c:v>8.15</c:v>
                </c:pt>
                <c:pt idx="489">
                  <c:v>8.1666666666666661</c:v>
                </c:pt>
                <c:pt idx="490">
                  <c:v>8.1833333333333336</c:v>
                </c:pt>
                <c:pt idx="491">
                  <c:v>8.1999999999999993</c:v>
                </c:pt>
                <c:pt idx="492">
                  <c:v>8.2166666666666668</c:v>
                </c:pt>
                <c:pt idx="493">
                  <c:v>8.2333333333333325</c:v>
                </c:pt>
                <c:pt idx="494">
                  <c:v>8.25</c:v>
                </c:pt>
                <c:pt idx="495">
                  <c:v>8.2666666666666675</c:v>
                </c:pt>
                <c:pt idx="496">
                  <c:v>8.2833333333333332</c:v>
                </c:pt>
                <c:pt idx="497">
                  <c:v>8.3000000000000007</c:v>
                </c:pt>
                <c:pt idx="498">
                  <c:v>8.3166666666666664</c:v>
                </c:pt>
                <c:pt idx="499">
                  <c:v>8.3333333333333339</c:v>
                </c:pt>
                <c:pt idx="500">
                  <c:v>8.35</c:v>
                </c:pt>
                <c:pt idx="501">
                  <c:v>8.3666666666666671</c:v>
                </c:pt>
                <c:pt idx="502">
                  <c:v>8.3833333333333329</c:v>
                </c:pt>
                <c:pt idx="503">
                  <c:v>8.4</c:v>
                </c:pt>
                <c:pt idx="504">
                  <c:v>8.4166666666666661</c:v>
                </c:pt>
                <c:pt idx="505">
                  <c:v>8.4333333333333336</c:v>
                </c:pt>
                <c:pt idx="506">
                  <c:v>8.4499999999999993</c:v>
                </c:pt>
                <c:pt idx="507">
                  <c:v>8.4666666666666668</c:v>
                </c:pt>
                <c:pt idx="508">
                  <c:v>8.4833333333333325</c:v>
                </c:pt>
                <c:pt idx="509">
                  <c:v>8.5</c:v>
                </c:pt>
                <c:pt idx="510">
                  <c:v>8.5166666666666675</c:v>
                </c:pt>
                <c:pt idx="511">
                  <c:v>8.5333333333333332</c:v>
                </c:pt>
                <c:pt idx="512">
                  <c:v>8.5500000000000007</c:v>
                </c:pt>
                <c:pt idx="513">
                  <c:v>8.5666666666666664</c:v>
                </c:pt>
                <c:pt idx="514">
                  <c:v>8.5833333333333339</c:v>
                </c:pt>
                <c:pt idx="515">
                  <c:v>8.6</c:v>
                </c:pt>
                <c:pt idx="516">
                  <c:v>8.6166666666666671</c:v>
                </c:pt>
                <c:pt idx="517">
                  <c:v>8.6333333333333329</c:v>
                </c:pt>
                <c:pt idx="518">
                  <c:v>8.65</c:v>
                </c:pt>
                <c:pt idx="519">
                  <c:v>8.6666666666666661</c:v>
                </c:pt>
                <c:pt idx="520">
                  <c:v>8.6833333333333336</c:v>
                </c:pt>
                <c:pt idx="521">
                  <c:v>8.6999999999999993</c:v>
                </c:pt>
                <c:pt idx="522">
                  <c:v>8.7166666666666668</c:v>
                </c:pt>
                <c:pt idx="523">
                  <c:v>8.7333333333333325</c:v>
                </c:pt>
                <c:pt idx="524">
                  <c:v>8.75</c:v>
                </c:pt>
                <c:pt idx="525">
                  <c:v>8.7666666666666675</c:v>
                </c:pt>
                <c:pt idx="526">
                  <c:v>8.7833333333333332</c:v>
                </c:pt>
                <c:pt idx="527">
                  <c:v>8.8000000000000007</c:v>
                </c:pt>
                <c:pt idx="528">
                  <c:v>8.8166666666666664</c:v>
                </c:pt>
                <c:pt idx="529">
                  <c:v>8.8333333333333339</c:v>
                </c:pt>
                <c:pt idx="530">
                  <c:v>8.85</c:v>
                </c:pt>
                <c:pt idx="531">
                  <c:v>8.8666666666666671</c:v>
                </c:pt>
                <c:pt idx="532">
                  <c:v>8.8833333333333329</c:v>
                </c:pt>
                <c:pt idx="533">
                  <c:v>8.9</c:v>
                </c:pt>
                <c:pt idx="534">
                  <c:v>8.9166666666666661</c:v>
                </c:pt>
                <c:pt idx="535">
                  <c:v>8.9333333333333336</c:v>
                </c:pt>
                <c:pt idx="536">
                  <c:v>8.9499999999999993</c:v>
                </c:pt>
                <c:pt idx="537">
                  <c:v>8.9666666666666668</c:v>
                </c:pt>
                <c:pt idx="538">
                  <c:v>8.9833333333333325</c:v>
                </c:pt>
                <c:pt idx="539">
                  <c:v>9</c:v>
                </c:pt>
                <c:pt idx="540">
                  <c:v>9.0166666666666675</c:v>
                </c:pt>
                <c:pt idx="541">
                  <c:v>9.0333333333333332</c:v>
                </c:pt>
                <c:pt idx="542">
                  <c:v>9.0500000000000007</c:v>
                </c:pt>
                <c:pt idx="543">
                  <c:v>9.0666666666666664</c:v>
                </c:pt>
                <c:pt idx="544">
                  <c:v>9.0833333333333339</c:v>
                </c:pt>
                <c:pt idx="545">
                  <c:v>9.1</c:v>
                </c:pt>
                <c:pt idx="546">
                  <c:v>9.1166666666666671</c:v>
                </c:pt>
                <c:pt idx="547">
                  <c:v>9.1333333333333329</c:v>
                </c:pt>
                <c:pt idx="548">
                  <c:v>9.15</c:v>
                </c:pt>
                <c:pt idx="549">
                  <c:v>9.1666666666666661</c:v>
                </c:pt>
                <c:pt idx="550">
                  <c:v>9.1833333333333336</c:v>
                </c:pt>
                <c:pt idx="551">
                  <c:v>9.1999999999999993</c:v>
                </c:pt>
                <c:pt idx="552">
                  <c:v>9.2166666666666668</c:v>
                </c:pt>
                <c:pt idx="553">
                  <c:v>9.2333333333333325</c:v>
                </c:pt>
                <c:pt idx="554">
                  <c:v>9.25</c:v>
                </c:pt>
                <c:pt idx="555">
                  <c:v>9.2666666666666675</c:v>
                </c:pt>
                <c:pt idx="556">
                  <c:v>9.2833333333333332</c:v>
                </c:pt>
                <c:pt idx="557">
                  <c:v>9.3000000000000007</c:v>
                </c:pt>
                <c:pt idx="558">
                  <c:v>9.3166666666666664</c:v>
                </c:pt>
                <c:pt idx="559">
                  <c:v>9.3333333333333339</c:v>
                </c:pt>
                <c:pt idx="560">
                  <c:v>9.35</c:v>
                </c:pt>
                <c:pt idx="561">
                  <c:v>9.3666666666666671</c:v>
                </c:pt>
                <c:pt idx="562">
                  <c:v>9.3833333333333329</c:v>
                </c:pt>
                <c:pt idx="563">
                  <c:v>9.4</c:v>
                </c:pt>
                <c:pt idx="564">
                  <c:v>9.4166666666666661</c:v>
                </c:pt>
                <c:pt idx="565">
                  <c:v>9.4333333333333336</c:v>
                </c:pt>
                <c:pt idx="566">
                  <c:v>9.4499999999999993</c:v>
                </c:pt>
                <c:pt idx="567">
                  <c:v>9.4666666666666668</c:v>
                </c:pt>
                <c:pt idx="568">
                  <c:v>9.4833333333333325</c:v>
                </c:pt>
                <c:pt idx="569">
                  <c:v>9.5</c:v>
                </c:pt>
                <c:pt idx="570">
                  <c:v>9.5166666666666675</c:v>
                </c:pt>
                <c:pt idx="571">
                  <c:v>9.5333333333333332</c:v>
                </c:pt>
                <c:pt idx="572">
                  <c:v>9.5500000000000007</c:v>
                </c:pt>
                <c:pt idx="573">
                  <c:v>9.5666666666666664</c:v>
                </c:pt>
                <c:pt idx="574">
                  <c:v>9.5833333333333339</c:v>
                </c:pt>
                <c:pt idx="575">
                  <c:v>9.6</c:v>
                </c:pt>
                <c:pt idx="576">
                  <c:v>9.6166666666666671</c:v>
                </c:pt>
                <c:pt idx="577">
                  <c:v>9.6333333333333329</c:v>
                </c:pt>
                <c:pt idx="578">
                  <c:v>9.65</c:v>
                </c:pt>
                <c:pt idx="579">
                  <c:v>9.6666666666666661</c:v>
                </c:pt>
                <c:pt idx="580">
                  <c:v>9.6833333333333336</c:v>
                </c:pt>
                <c:pt idx="581">
                  <c:v>9.6999999999999993</c:v>
                </c:pt>
                <c:pt idx="582">
                  <c:v>9.7166666666666668</c:v>
                </c:pt>
                <c:pt idx="583">
                  <c:v>9.7333333333333325</c:v>
                </c:pt>
                <c:pt idx="584">
                  <c:v>9.75</c:v>
                </c:pt>
                <c:pt idx="585">
                  <c:v>9.7666666666666675</c:v>
                </c:pt>
                <c:pt idx="586">
                  <c:v>9.7833333333333332</c:v>
                </c:pt>
                <c:pt idx="587">
                  <c:v>9.8000000000000007</c:v>
                </c:pt>
                <c:pt idx="588">
                  <c:v>9.8166666666666664</c:v>
                </c:pt>
                <c:pt idx="589">
                  <c:v>9.8333333333333339</c:v>
                </c:pt>
                <c:pt idx="590">
                  <c:v>9.85</c:v>
                </c:pt>
                <c:pt idx="591">
                  <c:v>9.8666666666666671</c:v>
                </c:pt>
                <c:pt idx="592">
                  <c:v>9.8833333333333329</c:v>
                </c:pt>
                <c:pt idx="593">
                  <c:v>9.9</c:v>
                </c:pt>
                <c:pt idx="594">
                  <c:v>9.9166666666666661</c:v>
                </c:pt>
                <c:pt idx="595">
                  <c:v>9.9333333333333336</c:v>
                </c:pt>
                <c:pt idx="596">
                  <c:v>9.9499999999999993</c:v>
                </c:pt>
                <c:pt idx="597">
                  <c:v>9.9666666666666668</c:v>
                </c:pt>
                <c:pt idx="598">
                  <c:v>9.9833333333333325</c:v>
                </c:pt>
                <c:pt idx="599">
                  <c:v>10</c:v>
                </c:pt>
                <c:pt idx="600">
                  <c:v>10.016666666666667</c:v>
                </c:pt>
                <c:pt idx="601">
                  <c:v>10.033333333333333</c:v>
                </c:pt>
                <c:pt idx="602">
                  <c:v>10.050000000000001</c:v>
                </c:pt>
                <c:pt idx="603">
                  <c:v>10.066666666666666</c:v>
                </c:pt>
                <c:pt idx="604">
                  <c:v>10.083333333333334</c:v>
                </c:pt>
                <c:pt idx="605">
                  <c:v>10.1</c:v>
                </c:pt>
                <c:pt idx="606">
                  <c:v>10.116666666666667</c:v>
                </c:pt>
                <c:pt idx="607">
                  <c:v>10.133333333333333</c:v>
                </c:pt>
                <c:pt idx="608">
                  <c:v>10.15</c:v>
                </c:pt>
                <c:pt idx="609">
                  <c:v>10.166666666666666</c:v>
                </c:pt>
                <c:pt idx="610">
                  <c:v>10.183333333333334</c:v>
                </c:pt>
                <c:pt idx="611">
                  <c:v>10.199999999999999</c:v>
                </c:pt>
                <c:pt idx="612">
                  <c:v>10.216666666666667</c:v>
                </c:pt>
                <c:pt idx="613">
                  <c:v>10.233333333333333</c:v>
                </c:pt>
                <c:pt idx="614">
                  <c:v>10.25</c:v>
                </c:pt>
                <c:pt idx="615">
                  <c:v>10.266666666666667</c:v>
                </c:pt>
                <c:pt idx="616">
                  <c:v>10.283333333333333</c:v>
                </c:pt>
                <c:pt idx="617">
                  <c:v>10.3</c:v>
                </c:pt>
                <c:pt idx="618">
                  <c:v>10.316666666666666</c:v>
                </c:pt>
                <c:pt idx="619">
                  <c:v>10.333333333333334</c:v>
                </c:pt>
                <c:pt idx="620">
                  <c:v>10.35</c:v>
                </c:pt>
                <c:pt idx="621">
                  <c:v>10.366666666666667</c:v>
                </c:pt>
                <c:pt idx="622">
                  <c:v>10.383333333333333</c:v>
                </c:pt>
                <c:pt idx="623">
                  <c:v>10.4</c:v>
                </c:pt>
                <c:pt idx="624">
                  <c:v>10.416666666666666</c:v>
                </c:pt>
                <c:pt idx="625">
                  <c:v>10.433333333333334</c:v>
                </c:pt>
                <c:pt idx="626">
                  <c:v>10.45</c:v>
                </c:pt>
                <c:pt idx="627">
                  <c:v>10.466666666666667</c:v>
                </c:pt>
                <c:pt idx="628">
                  <c:v>10.483333333333333</c:v>
                </c:pt>
                <c:pt idx="629">
                  <c:v>10.5</c:v>
                </c:pt>
                <c:pt idx="630">
                  <c:v>10.516666666666667</c:v>
                </c:pt>
                <c:pt idx="631">
                  <c:v>10.533333333333333</c:v>
                </c:pt>
                <c:pt idx="632">
                  <c:v>10.55</c:v>
                </c:pt>
                <c:pt idx="633">
                  <c:v>10.566666666666666</c:v>
                </c:pt>
                <c:pt idx="634">
                  <c:v>10.583333333333334</c:v>
                </c:pt>
                <c:pt idx="635">
                  <c:v>10.6</c:v>
                </c:pt>
                <c:pt idx="636">
                  <c:v>10.616666666666667</c:v>
                </c:pt>
                <c:pt idx="637">
                  <c:v>10.633333333333333</c:v>
                </c:pt>
                <c:pt idx="638">
                  <c:v>10.65</c:v>
                </c:pt>
                <c:pt idx="639">
                  <c:v>10.666666666666666</c:v>
                </c:pt>
                <c:pt idx="640">
                  <c:v>10.683333333333334</c:v>
                </c:pt>
                <c:pt idx="641">
                  <c:v>10.7</c:v>
                </c:pt>
                <c:pt idx="642">
                  <c:v>10.716666666666667</c:v>
                </c:pt>
                <c:pt idx="643">
                  <c:v>10.733333333333333</c:v>
                </c:pt>
                <c:pt idx="644">
                  <c:v>10.75</c:v>
                </c:pt>
                <c:pt idx="645">
                  <c:v>10.766666666666667</c:v>
                </c:pt>
                <c:pt idx="646">
                  <c:v>10.783333333333333</c:v>
                </c:pt>
                <c:pt idx="647">
                  <c:v>10.8</c:v>
                </c:pt>
                <c:pt idx="648">
                  <c:v>10.816666666666666</c:v>
                </c:pt>
                <c:pt idx="649">
                  <c:v>10.833333333333334</c:v>
                </c:pt>
                <c:pt idx="650">
                  <c:v>10.85</c:v>
                </c:pt>
                <c:pt idx="651">
                  <c:v>10.866666666666667</c:v>
                </c:pt>
                <c:pt idx="652">
                  <c:v>10.883333333333333</c:v>
                </c:pt>
                <c:pt idx="653">
                  <c:v>10.9</c:v>
                </c:pt>
                <c:pt idx="654">
                  <c:v>10.916666666666666</c:v>
                </c:pt>
                <c:pt idx="655">
                  <c:v>10.933333333333334</c:v>
                </c:pt>
                <c:pt idx="656">
                  <c:v>10.95</c:v>
                </c:pt>
                <c:pt idx="657">
                  <c:v>10.966666666666667</c:v>
                </c:pt>
                <c:pt idx="658">
                  <c:v>10.983333333333333</c:v>
                </c:pt>
                <c:pt idx="659">
                  <c:v>11</c:v>
                </c:pt>
                <c:pt idx="660">
                  <c:v>11.016666666666667</c:v>
                </c:pt>
                <c:pt idx="661">
                  <c:v>11.033333333333333</c:v>
                </c:pt>
                <c:pt idx="662">
                  <c:v>11.05</c:v>
                </c:pt>
                <c:pt idx="663">
                  <c:v>11.066666666666666</c:v>
                </c:pt>
                <c:pt idx="664">
                  <c:v>11.083333333333334</c:v>
                </c:pt>
                <c:pt idx="665">
                  <c:v>11.1</c:v>
                </c:pt>
                <c:pt idx="666">
                  <c:v>11.116666666666667</c:v>
                </c:pt>
                <c:pt idx="667">
                  <c:v>11.133333333333333</c:v>
                </c:pt>
                <c:pt idx="668">
                  <c:v>11.15</c:v>
                </c:pt>
                <c:pt idx="669">
                  <c:v>11.166666666666666</c:v>
                </c:pt>
                <c:pt idx="670">
                  <c:v>11.183333333333334</c:v>
                </c:pt>
                <c:pt idx="671">
                  <c:v>11.2</c:v>
                </c:pt>
                <c:pt idx="672">
                  <c:v>11.216666666666667</c:v>
                </c:pt>
                <c:pt idx="673">
                  <c:v>11.233333333333333</c:v>
                </c:pt>
                <c:pt idx="674">
                  <c:v>11.25</c:v>
                </c:pt>
                <c:pt idx="675">
                  <c:v>11.266666666666667</c:v>
                </c:pt>
                <c:pt idx="676">
                  <c:v>11.283333333333333</c:v>
                </c:pt>
                <c:pt idx="677">
                  <c:v>11.3</c:v>
                </c:pt>
                <c:pt idx="678">
                  <c:v>11.316666666666666</c:v>
                </c:pt>
                <c:pt idx="679">
                  <c:v>11.333333333333334</c:v>
                </c:pt>
                <c:pt idx="680">
                  <c:v>11.35</c:v>
                </c:pt>
                <c:pt idx="681">
                  <c:v>11.366666666666667</c:v>
                </c:pt>
                <c:pt idx="682">
                  <c:v>11.383333333333333</c:v>
                </c:pt>
                <c:pt idx="683">
                  <c:v>11.4</c:v>
                </c:pt>
                <c:pt idx="684">
                  <c:v>11.416666666666666</c:v>
                </c:pt>
                <c:pt idx="685">
                  <c:v>11.433333333333334</c:v>
                </c:pt>
                <c:pt idx="686">
                  <c:v>11.45</c:v>
                </c:pt>
                <c:pt idx="687">
                  <c:v>11.466666666666667</c:v>
                </c:pt>
                <c:pt idx="688">
                  <c:v>11.483333333333333</c:v>
                </c:pt>
                <c:pt idx="689">
                  <c:v>11.5</c:v>
                </c:pt>
                <c:pt idx="690">
                  <c:v>11.516666666666667</c:v>
                </c:pt>
                <c:pt idx="691">
                  <c:v>11.533333333333333</c:v>
                </c:pt>
                <c:pt idx="692">
                  <c:v>11.55</c:v>
                </c:pt>
                <c:pt idx="693">
                  <c:v>11.566666666666666</c:v>
                </c:pt>
                <c:pt idx="694">
                  <c:v>11.583333333333334</c:v>
                </c:pt>
                <c:pt idx="695">
                  <c:v>11.6</c:v>
                </c:pt>
                <c:pt idx="696">
                  <c:v>11.616666666666667</c:v>
                </c:pt>
                <c:pt idx="697">
                  <c:v>11.633333333333333</c:v>
                </c:pt>
                <c:pt idx="698">
                  <c:v>11.65</c:v>
                </c:pt>
                <c:pt idx="699">
                  <c:v>11.666666666666666</c:v>
                </c:pt>
                <c:pt idx="700">
                  <c:v>11.683333333333334</c:v>
                </c:pt>
                <c:pt idx="701">
                  <c:v>11.7</c:v>
                </c:pt>
                <c:pt idx="702">
                  <c:v>11.716666666666667</c:v>
                </c:pt>
                <c:pt idx="703">
                  <c:v>11.733333333333333</c:v>
                </c:pt>
                <c:pt idx="704">
                  <c:v>11.75</c:v>
                </c:pt>
                <c:pt idx="705">
                  <c:v>11.766666666666667</c:v>
                </c:pt>
                <c:pt idx="706">
                  <c:v>11.783333333333333</c:v>
                </c:pt>
                <c:pt idx="707">
                  <c:v>11.8</c:v>
                </c:pt>
                <c:pt idx="708">
                  <c:v>11.816666666666666</c:v>
                </c:pt>
                <c:pt idx="709">
                  <c:v>11.833333333333334</c:v>
                </c:pt>
                <c:pt idx="710">
                  <c:v>11.85</c:v>
                </c:pt>
                <c:pt idx="711">
                  <c:v>11.866666666666667</c:v>
                </c:pt>
                <c:pt idx="712">
                  <c:v>11.883333333333333</c:v>
                </c:pt>
                <c:pt idx="713">
                  <c:v>11.9</c:v>
                </c:pt>
                <c:pt idx="714">
                  <c:v>11.916666666666666</c:v>
                </c:pt>
                <c:pt idx="715">
                  <c:v>11.933333333333334</c:v>
                </c:pt>
                <c:pt idx="716">
                  <c:v>11.95</c:v>
                </c:pt>
                <c:pt idx="717">
                  <c:v>11.966666666666667</c:v>
                </c:pt>
                <c:pt idx="718">
                  <c:v>11.983333333333333</c:v>
                </c:pt>
                <c:pt idx="719">
                  <c:v>12</c:v>
                </c:pt>
                <c:pt idx="720">
                  <c:v>12.016666666666667</c:v>
                </c:pt>
                <c:pt idx="721">
                  <c:v>12.033333333333333</c:v>
                </c:pt>
                <c:pt idx="722">
                  <c:v>12.05</c:v>
                </c:pt>
                <c:pt idx="723">
                  <c:v>12.066666666666666</c:v>
                </c:pt>
                <c:pt idx="724">
                  <c:v>12.083333333333334</c:v>
                </c:pt>
                <c:pt idx="725">
                  <c:v>12.1</c:v>
                </c:pt>
                <c:pt idx="726">
                  <c:v>12.116666666666667</c:v>
                </c:pt>
                <c:pt idx="727">
                  <c:v>12.133333333333333</c:v>
                </c:pt>
                <c:pt idx="728">
                  <c:v>12.15</c:v>
                </c:pt>
                <c:pt idx="729">
                  <c:v>12.166666666666666</c:v>
                </c:pt>
                <c:pt idx="730">
                  <c:v>12.183333333333334</c:v>
                </c:pt>
                <c:pt idx="731">
                  <c:v>12.2</c:v>
                </c:pt>
                <c:pt idx="732">
                  <c:v>12.216666666666667</c:v>
                </c:pt>
                <c:pt idx="733">
                  <c:v>12.233333333333333</c:v>
                </c:pt>
                <c:pt idx="734">
                  <c:v>12.25</c:v>
                </c:pt>
                <c:pt idx="735">
                  <c:v>12.266666666666667</c:v>
                </c:pt>
                <c:pt idx="736">
                  <c:v>12.283333333333333</c:v>
                </c:pt>
                <c:pt idx="737">
                  <c:v>12.3</c:v>
                </c:pt>
                <c:pt idx="738">
                  <c:v>12.316666666666666</c:v>
                </c:pt>
                <c:pt idx="739">
                  <c:v>12.333333333333334</c:v>
                </c:pt>
                <c:pt idx="740">
                  <c:v>12.35</c:v>
                </c:pt>
                <c:pt idx="741">
                  <c:v>12.366666666666667</c:v>
                </c:pt>
                <c:pt idx="742">
                  <c:v>12.383333333333333</c:v>
                </c:pt>
                <c:pt idx="743">
                  <c:v>12.4</c:v>
                </c:pt>
                <c:pt idx="744">
                  <c:v>12.416666666666666</c:v>
                </c:pt>
                <c:pt idx="745">
                  <c:v>12.433333333333334</c:v>
                </c:pt>
                <c:pt idx="746">
                  <c:v>12.45</c:v>
                </c:pt>
                <c:pt idx="747">
                  <c:v>12.466666666666667</c:v>
                </c:pt>
                <c:pt idx="748">
                  <c:v>12.483333333333333</c:v>
                </c:pt>
                <c:pt idx="749">
                  <c:v>12.5</c:v>
                </c:pt>
                <c:pt idx="750">
                  <c:v>12.516666666666667</c:v>
                </c:pt>
                <c:pt idx="751">
                  <c:v>12.533333333333333</c:v>
                </c:pt>
                <c:pt idx="752">
                  <c:v>12.55</c:v>
                </c:pt>
                <c:pt idx="753">
                  <c:v>12.566666666666666</c:v>
                </c:pt>
                <c:pt idx="754">
                  <c:v>12.583333333333334</c:v>
                </c:pt>
                <c:pt idx="755">
                  <c:v>12.6</c:v>
                </c:pt>
                <c:pt idx="756">
                  <c:v>12.616666666666667</c:v>
                </c:pt>
                <c:pt idx="757">
                  <c:v>12.633333333333333</c:v>
                </c:pt>
                <c:pt idx="758">
                  <c:v>12.65</c:v>
                </c:pt>
                <c:pt idx="759">
                  <c:v>12.666666666666666</c:v>
                </c:pt>
                <c:pt idx="760">
                  <c:v>12.683333333333334</c:v>
                </c:pt>
                <c:pt idx="761">
                  <c:v>12.7</c:v>
                </c:pt>
                <c:pt idx="762">
                  <c:v>12.716666666666667</c:v>
                </c:pt>
                <c:pt idx="763">
                  <c:v>12.733333333333333</c:v>
                </c:pt>
                <c:pt idx="764">
                  <c:v>12.75</c:v>
                </c:pt>
                <c:pt idx="765">
                  <c:v>12.766666666666667</c:v>
                </c:pt>
                <c:pt idx="766">
                  <c:v>12.783333333333333</c:v>
                </c:pt>
                <c:pt idx="767">
                  <c:v>12.8</c:v>
                </c:pt>
                <c:pt idx="768">
                  <c:v>12.816666666666666</c:v>
                </c:pt>
                <c:pt idx="769">
                  <c:v>12.833333333333334</c:v>
                </c:pt>
                <c:pt idx="770">
                  <c:v>12.85</c:v>
                </c:pt>
                <c:pt idx="771">
                  <c:v>12.866666666666667</c:v>
                </c:pt>
                <c:pt idx="772">
                  <c:v>12.883333333333333</c:v>
                </c:pt>
                <c:pt idx="773">
                  <c:v>12.9</c:v>
                </c:pt>
                <c:pt idx="774">
                  <c:v>12.916666666666666</c:v>
                </c:pt>
                <c:pt idx="775">
                  <c:v>12.933333333333334</c:v>
                </c:pt>
                <c:pt idx="776">
                  <c:v>12.95</c:v>
                </c:pt>
                <c:pt idx="777">
                  <c:v>12.966666666666667</c:v>
                </c:pt>
                <c:pt idx="778">
                  <c:v>12.983333333333333</c:v>
                </c:pt>
                <c:pt idx="779">
                  <c:v>13</c:v>
                </c:pt>
                <c:pt idx="780">
                  <c:v>13.016666666666667</c:v>
                </c:pt>
                <c:pt idx="781">
                  <c:v>13.033333333333333</c:v>
                </c:pt>
                <c:pt idx="782">
                  <c:v>13.05</c:v>
                </c:pt>
                <c:pt idx="783">
                  <c:v>13.066666666666666</c:v>
                </c:pt>
                <c:pt idx="784">
                  <c:v>13.083333333333334</c:v>
                </c:pt>
                <c:pt idx="785">
                  <c:v>13.1</c:v>
                </c:pt>
                <c:pt idx="786">
                  <c:v>13.116666666666667</c:v>
                </c:pt>
                <c:pt idx="787">
                  <c:v>13.133333333333333</c:v>
                </c:pt>
                <c:pt idx="788">
                  <c:v>13.15</c:v>
                </c:pt>
                <c:pt idx="789">
                  <c:v>13.166666666666666</c:v>
                </c:pt>
                <c:pt idx="790">
                  <c:v>13.183333333333334</c:v>
                </c:pt>
                <c:pt idx="791">
                  <c:v>13.2</c:v>
                </c:pt>
                <c:pt idx="792">
                  <c:v>13.216666666666667</c:v>
                </c:pt>
                <c:pt idx="793">
                  <c:v>13.233333333333333</c:v>
                </c:pt>
                <c:pt idx="794">
                  <c:v>13.25</c:v>
                </c:pt>
                <c:pt idx="795">
                  <c:v>13.266666666666667</c:v>
                </c:pt>
                <c:pt idx="796">
                  <c:v>13.283333333333333</c:v>
                </c:pt>
                <c:pt idx="797">
                  <c:v>13.3</c:v>
                </c:pt>
                <c:pt idx="798">
                  <c:v>13.316666666666666</c:v>
                </c:pt>
                <c:pt idx="799">
                  <c:v>13.333333333333334</c:v>
                </c:pt>
                <c:pt idx="800">
                  <c:v>13.35</c:v>
                </c:pt>
                <c:pt idx="801">
                  <c:v>13.366666666666667</c:v>
                </c:pt>
                <c:pt idx="802">
                  <c:v>13.383333333333333</c:v>
                </c:pt>
                <c:pt idx="803">
                  <c:v>13.4</c:v>
                </c:pt>
                <c:pt idx="804">
                  <c:v>13.416666666666666</c:v>
                </c:pt>
                <c:pt idx="805">
                  <c:v>13.433333333333334</c:v>
                </c:pt>
                <c:pt idx="806">
                  <c:v>13.45</c:v>
                </c:pt>
                <c:pt idx="807">
                  <c:v>13.466666666666667</c:v>
                </c:pt>
                <c:pt idx="808">
                  <c:v>13.483333333333333</c:v>
                </c:pt>
                <c:pt idx="809">
                  <c:v>13.5</c:v>
                </c:pt>
                <c:pt idx="810">
                  <c:v>13.516666666666667</c:v>
                </c:pt>
                <c:pt idx="811">
                  <c:v>13.533333333333333</c:v>
                </c:pt>
                <c:pt idx="812">
                  <c:v>13.55</c:v>
                </c:pt>
                <c:pt idx="813">
                  <c:v>13.566666666666666</c:v>
                </c:pt>
                <c:pt idx="814">
                  <c:v>13.583333333333334</c:v>
                </c:pt>
                <c:pt idx="815">
                  <c:v>13.6</c:v>
                </c:pt>
                <c:pt idx="816">
                  <c:v>13.616666666666667</c:v>
                </c:pt>
                <c:pt idx="817">
                  <c:v>13.633333333333333</c:v>
                </c:pt>
                <c:pt idx="818">
                  <c:v>13.65</c:v>
                </c:pt>
                <c:pt idx="819">
                  <c:v>13.666666666666666</c:v>
                </c:pt>
                <c:pt idx="820">
                  <c:v>13.683333333333334</c:v>
                </c:pt>
                <c:pt idx="821">
                  <c:v>13.7</c:v>
                </c:pt>
                <c:pt idx="822">
                  <c:v>13.716666666666667</c:v>
                </c:pt>
                <c:pt idx="823">
                  <c:v>13.733333333333333</c:v>
                </c:pt>
                <c:pt idx="824">
                  <c:v>13.75</c:v>
                </c:pt>
                <c:pt idx="825">
                  <c:v>13.766666666666667</c:v>
                </c:pt>
                <c:pt idx="826">
                  <c:v>13.783333333333333</c:v>
                </c:pt>
                <c:pt idx="827">
                  <c:v>13.8</c:v>
                </c:pt>
                <c:pt idx="828">
                  <c:v>13.816666666666666</c:v>
                </c:pt>
                <c:pt idx="829">
                  <c:v>13.833333333333334</c:v>
                </c:pt>
                <c:pt idx="830">
                  <c:v>13.85</c:v>
                </c:pt>
                <c:pt idx="831">
                  <c:v>13.866666666666667</c:v>
                </c:pt>
                <c:pt idx="832">
                  <c:v>13.883333333333333</c:v>
                </c:pt>
                <c:pt idx="833">
                  <c:v>13.9</c:v>
                </c:pt>
                <c:pt idx="834">
                  <c:v>13.916666666666666</c:v>
                </c:pt>
                <c:pt idx="835">
                  <c:v>13.933333333333334</c:v>
                </c:pt>
                <c:pt idx="836">
                  <c:v>13.95</c:v>
                </c:pt>
                <c:pt idx="837">
                  <c:v>13.966666666666667</c:v>
                </c:pt>
                <c:pt idx="838">
                  <c:v>13.983333333333333</c:v>
                </c:pt>
                <c:pt idx="839">
                  <c:v>14</c:v>
                </c:pt>
                <c:pt idx="840">
                  <c:v>14.016666666666667</c:v>
                </c:pt>
                <c:pt idx="841">
                  <c:v>14.033333333333333</c:v>
                </c:pt>
                <c:pt idx="842">
                  <c:v>14.05</c:v>
                </c:pt>
                <c:pt idx="843">
                  <c:v>14.066666666666666</c:v>
                </c:pt>
                <c:pt idx="844">
                  <c:v>14.083333333333334</c:v>
                </c:pt>
                <c:pt idx="845">
                  <c:v>14.1</c:v>
                </c:pt>
                <c:pt idx="846">
                  <c:v>14.116666666666667</c:v>
                </c:pt>
                <c:pt idx="847">
                  <c:v>14.133333333333333</c:v>
                </c:pt>
                <c:pt idx="848">
                  <c:v>14.15</c:v>
                </c:pt>
                <c:pt idx="849">
                  <c:v>14.166666666666666</c:v>
                </c:pt>
                <c:pt idx="850">
                  <c:v>14.183333333333334</c:v>
                </c:pt>
                <c:pt idx="851">
                  <c:v>14.2</c:v>
                </c:pt>
                <c:pt idx="852">
                  <c:v>14.216666666666667</c:v>
                </c:pt>
                <c:pt idx="853">
                  <c:v>14.233333333333333</c:v>
                </c:pt>
                <c:pt idx="854">
                  <c:v>14.25</c:v>
                </c:pt>
                <c:pt idx="855">
                  <c:v>14.266666666666667</c:v>
                </c:pt>
                <c:pt idx="856">
                  <c:v>14.283333333333333</c:v>
                </c:pt>
                <c:pt idx="857">
                  <c:v>14.3</c:v>
                </c:pt>
                <c:pt idx="858">
                  <c:v>14.316666666666666</c:v>
                </c:pt>
                <c:pt idx="859">
                  <c:v>14.333333333333334</c:v>
                </c:pt>
                <c:pt idx="860">
                  <c:v>14.35</c:v>
                </c:pt>
                <c:pt idx="861">
                  <c:v>14.366666666666667</c:v>
                </c:pt>
                <c:pt idx="862">
                  <c:v>14.383333333333333</c:v>
                </c:pt>
                <c:pt idx="863">
                  <c:v>14.4</c:v>
                </c:pt>
                <c:pt idx="864">
                  <c:v>14.416666666666666</c:v>
                </c:pt>
                <c:pt idx="865">
                  <c:v>14.433333333333334</c:v>
                </c:pt>
                <c:pt idx="866">
                  <c:v>14.45</c:v>
                </c:pt>
                <c:pt idx="867">
                  <c:v>14.466666666666667</c:v>
                </c:pt>
                <c:pt idx="868">
                  <c:v>14.483333333333333</c:v>
                </c:pt>
                <c:pt idx="869">
                  <c:v>14.5</c:v>
                </c:pt>
                <c:pt idx="870">
                  <c:v>14.516666666666667</c:v>
                </c:pt>
                <c:pt idx="871">
                  <c:v>14.533333333333333</c:v>
                </c:pt>
                <c:pt idx="872">
                  <c:v>14.55</c:v>
                </c:pt>
                <c:pt idx="873">
                  <c:v>14.566666666666666</c:v>
                </c:pt>
                <c:pt idx="874">
                  <c:v>14.583333333333334</c:v>
                </c:pt>
                <c:pt idx="875">
                  <c:v>14.6</c:v>
                </c:pt>
                <c:pt idx="876">
                  <c:v>14.616666666666667</c:v>
                </c:pt>
                <c:pt idx="877">
                  <c:v>14.633333333333333</c:v>
                </c:pt>
                <c:pt idx="878">
                  <c:v>14.65</c:v>
                </c:pt>
                <c:pt idx="879">
                  <c:v>14.666666666666666</c:v>
                </c:pt>
                <c:pt idx="880">
                  <c:v>14.683333333333334</c:v>
                </c:pt>
                <c:pt idx="881">
                  <c:v>14.7</c:v>
                </c:pt>
                <c:pt idx="882">
                  <c:v>14.716666666666667</c:v>
                </c:pt>
                <c:pt idx="883">
                  <c:v>14.733333333333333</c:v>
                </c:pt>
                <c:pt idx="884">
                  <c:v>14.75</c:v>
                </c:pt>
                <c:pt idx="885">
                  <c:v>14.766666666666667</c:v>
                </c:pt>
                <c:pt idx="886">
                  <c:v>14.783333333333333</c:v>
                </c:pt>
                <c:pt idx="887">
                  <c:v>14.8</c:v>
                </c:pt>
                <c:pt idx="888">
                  <c:v>14.816666666666666</c:v>
                </c:pt>
                <c:pt idx="889">
                  <c:v>14.833333333333334</c:v>
                </c:pt>
                <c:pt idx="890">
                  <c:v>14.85</c:v>
                </c:pt>
                <c:pt idx="891">
                  <c:v>14.866666666666667</c:v>
                </c:pt>
                <c:pt idx="892">
                  <c:v>14.883333333333333</c:v>
                </c:pt>
                <c:pt idx="893">
                  <c:v>14.9</c:v>
                </c:pt>
                <c:pt idx="894">
                  <c:v>14.916666666666666</c:v>
                </c:pt>
                <c:pt idx="895">
                  <c:v>14.933333333333334</c:v>
                </c:pt>
                <c:pt idx="896">
                  <c:v>14.95</c:v>
                </c:pt>
                <c:pt idx="897">
                  <c:v>14.966666666666667</c:v>
                </c:pt>
                <c:pt idx="898">
                  <c:v>14.983333333333333</c:v>
                </c:pt>
                <c:pt idx="899">
                  <c:v>15</c:v>
                </c:pt>
                <c:pt idx="900">
                  <c:v>15.016666666666667</c:v>
                </c:pt>
                <c:pt idx="901">
                  <c:v>15.033333333333333</c:v>
                </c:pt>
                <c:pt idx="902">
                  <c:v>15.05</c:v>
                </c:pt>
                <c:pt idx="903">
                  <c:v>15.066666666666666</c:v>
                </c:pt>
                <c:pt idx="904">
                  <c:v>15.083333333333334</c:v>
                </c:pt>
                <c:pt idx="905">
                  <c:v>15.1</c:v>
                </c:pt>
                <c:pt idx="906">
                  <c:v>15.116666666666667</c:v>
                </c:pt>
                <c:pt idx="907">
                  <c:v>15.133333333333333</c:v>
                </c:pt>
                <c:pt idx="908">
                  <c:v>15.15</c:v>
                </c:pt>
                <c:pt idx="909">
                  <c:v>15.166666666666666</c:v>
                </c:pt>
                <c:pt idx="910">
                  <c:v>15.183333333333334</c:v>
                </c:pt>
                <c:pt idx="911">
                  <c:v>15.2</c:v>
                </c:pt>
                <c:pt idx="912">
                  <c:v>15.216666666666667</c:v>
                </c:pt>
                <c:pt idx="913">
                  <c:v>15.233333333333333</c:v>
                </c:pt>
                <c:pt idx="914">
                  <c:v>15.25</c:v>
                </c:pt>
                <c:pt idx="915">
                  <c:v>15.266666666666667</c:v>
                </c:pt>
                <c:pt idx="916">
                  <c:v>15.283333333333333</c:v>
                </c:pt>
                <c:pt idx="917">
                  <c:v>15.3</c:v>
                </c:pt>
                <c:pt idx="918">
                  <c:v>15.316666666666666</c:v>
                </c:pt>
                <c:pt idx="919">
                  <c:v>15.333333333333334</c:v>
                </c:pt>
                <c:pt idx="920">
                  <c:v>15.35</c:v>
                </c:pt>
                <c:pt idx="921">
                  <c:v>15.366666666666667</c:v>
                </c:pt>
                <c:pt idx="922">
                  <c:v>15.383333333333333</c:v>
                </c:pt>
                <c:pt idx="923">
                  <c:v>15.4</c:v>
                </c:pt>
                <c:pt idx="924">
                  <c:v>15.416666666666666</c:v>
                </c:pt>
                <c:pt idx="925">
                  <c:v>15.433333333333334</c:v>
                </c:pt>
                <c:pt idx="926">
                  <c:v>15.45</c:v>
                </c:pt>
                <c:pt idx="927">
                  <c:v>15.466666666666667</c:v>
                </c:pt>
                <c:pt idx="928">
                  <c:v>15.483333333333333</c:v>
                </c:pt>
                <c:pt idx="929">
                  <c:v>15.5</c:v>
                </c:pt>
                <c:pt idx="930">
                  <c:v>15.516666666666667</c:v>
                </c:pt>
                <c:pt idx="931">
                  <c:v>15.533333333333333</c:v>
                </c:pt>
                <c:pt idx="932">
                  <c:v>15.55</c:v>
                </c:pt>
                <c:pt idx="933">
                  <c:v>15.566666666666666</c:v>
                </c:pt>
                <c:pt idx="934">
                  <c:v>15.583333333333334</c:v>
                </c:pt>
                <c:pt idx="935">
                  <c:v>15.6</c:v>
                </c:pt>
                <c:pt idx="936">
                  <c:v>15.616666666666667</c:v>
                </c:pt>
                <c:pt idx="937">
                  <c:v>15.633333333333333</c:v>
                </c:pt>
                <c:pt idx="938">
                  <c:v>15.65</c:v>
                </c:pt>
                <c:pt idx="939">
                  <c:v>15.666666666666666</c:v>
                </c:pt>
                <c:pt idx="940">
                  <c:v>15.683333333333334</c:v>
                </c:pt>
                <c:pt idx="941">
                  <c:v>15.7</c:v>
                </c:pt>
                <c:pt idx="942">
                  <c:v>15.716666666666667</c:v>
                </c:pt>
                <c:pt idx="943">
                  <c:v>15.733333333333333</c:v>
                </c:pt>
                <c:pt idx="944">
                  <c:v>15.75</c:v>
                </c:pt>
                <c:pt idx="945">
                  <c:v>15.766666666666667</c:v>
                </c:pt>
                <c:pt idx="946">
                  <c:v>15.783333333333333</c:v>
                </c:pt>
                <c:pt idx="947">
                  <c:v>15.8</c:v>
                </c:pt>
                <c:pt idx="948">
                  <c:v>15.816666666666666</c:v>
                </c:pt>
                <c:pt idx="949">
                  <c:v>15.833333333333334</c:v>
                </c:pt>
                <c:pt idx="950">
                  <c:v>15.85</c:v>
                </c:pt>
                <c:pt idx="951">
                  <c:v>15.866666666666667</c:v>
                </c:pt>
                <c:pt idx="952">
                  <c:v>15.883333333333333</c:v>
                </c:pt>
                <c:pt idx="953">
                  <c:v>15.9</c:v>
                </c:pt>
                <c:pt idx="954">
                  <c:v>15.916666666666666</c:v>
                </c:pt>
                <c:pt idx="955">
                  <c:v>15.933333333333334</c:v>
                </c:pt>
                <c:pt idx="956">
                  <c:v>15.95</c:v>
                </c:pt>
                <c:pt idx="957">
                  <c:v>15.966666666666667</c:v>
                </c:pt>
                <c:pt idx="958">
                  <c:v>15.983333333333333</c:v>
                </c:pt>
                <c:pt idx="959">
                  <c:v>16</c:v>
                </c:pt>
                <c:pt idx="960">
                  <c:v>16.016666666666666</c:v>
                </c:pt>
                <c:pt idx="961">
                  <c:v>16.033333333333335</c:v>
                </c:pt>
                <c:pt idx="962">
                  <c:v>16.05</c:v>
                </c:pt>
                <c:pt idx="963">
                  <c:v>16.066666666666666</c:v>
                </c:pt>
                <c:pt idx="964">
                  <c:v>16.083333333333332</c:v>
                </c:pt>
                <c:pt idx="965">
                  <c:v>16.100000000000001</c:v>
                </c:pt>
                <c:pt idx="966">
                  <c:v>16.116666666666667</c:v>
                </c:pt>
                <c:pt idx="967">
                  <c:v>16.133333333333333</c:v>
                </c:pt>
                <c:pt idx="968">
                  <c:v>16.149999999999999</c:v>
                </c:pt>
                <c:pt idx="969">
                  <c:v>16.166666666666668</c:v>
                </c:pt>
                <c:pt idx="970">
                  <c:v>16.183333333333334</c:v>
                </c:pt>
                <c:pt idx="971">
                  <c:v>16.2</c:v>
                </c:pt>
                <c:pt idx="972">
                  <c:v>16.216666666666665</c:v>
                </c:pt>
                <c:pt idx="973">
                  <c:v>16.233333333333334</c:v>
                </c:pt>
                <c:pt idx="974">
                  <c:v>16.25</c:v>
                </c:pt>
                <c:pt idx="975">
                  <c:v>16.266666666666666</c:v>
                </c:pt>
                <c:pt idx="976">
                  <c:v>16.283333333333335</c:v>
                </c:pt>
                <c:pt idx="977">
                  <c:v>16.3</c:v>
                </c:pt>
                <c:pt idx="978">
                  <c:v>16.316666666666666</c:v>
                </c:pt>
                <c:pt idx="979">
                  <c:v>16.333333333333332</c:v>
                </c:pt>
                <c:pt idx="980">
                  <c:v>16.350000000000001</c:v>
                </c:pt>
                <c:pt idx="981">
                  <c:v>16.366666666666667</c:v>
                </c:pt>
                <c:pt idx="982">
                  <c:v>16.383333333333333</c:v>
                </c:pt>
                <c:pt idx="983">
                  <c:v>16.399999999999999</c:v>
                </c:pt>
                <c:pt idx="984">
                  <c:v>16.416666666666668</c:v>
                </c:pt>
                <c:pt idx="985">
                  <c:v>16.433333333333334</c:v>
                </c:pt>
                <c:pt idx="986">
                  <c:v>16.45</c:v>
                </c:pt>
                <c:pt idx="987">
                  <c:v>16.466666666666665</c:v>
                </c:pt>
                <c:pt idx="988">
                  <c:v>16.483333333333334</c:v>
                </c:pt>
                <c:pt idx="989">
                  <c:v>16.5</c:v>
                </c:pt>
                <c:pt idx="990">
                  <c:v>16.516666666666666</c:v>
                </c:pt>
                <c:pt idx="991">
                  <c:v>16.533333333333335</c:v>
                </c:pt>
                <c:pt idx="992">
                  <c:v>16.55</c:v>
                </c:pt>
                <c:pt idx="993">
                  <c:v>16.566666666666666</c:v>
                </c:pt>
                <c:pt idx="994">
                  <c:v>16.583333333333332</c:v>
                </c:pt>
                <c:pt idx="995">
                  <c:v>16.600000000000001</c:v>
                </c:pt>
                <c:pt idx="996">
                  <c:v>16.616666666666667</c:v>
                </c:pt>
                <c:pt idx="997">
                  <c:v>16.633333333333333</c:v>
                </c:pt>
                <c:pt idx="998">
                  <c:v>16.649999999999999</c:v>
                </c:pt>
                <c:pt idx="999">
                  <c:v>16.666666666666668</c:v>
                </c:pt>
                <c:pt idx="1000">
                  <c:v>16.683333333333334</c:v>
                </c:pt>
                <c:pt idx="1001">
                  <c:v>16.7</c:v>
                </c:pt>
                <c:pt idx="1002">
                  <c:v>16.716666666666665</c:v>
                </c:pt>
                <c:pt idx="1003">
                  <c:v>16.733333333333334</c:v>
                </c:pt>
                <c:pt idx="1004">
                  <c:v>16.75</c:v>
                </c:pt>
                <c:pt idx="1005">
                  <c:v>16.766666666666666</c:v>
                </c:pt>
                <c:pt idx="1006">
                  <c:v>16.783333333333335</c:v>
                </c:pt>
                <c:pt idx="1007">
                  <c:v>16.8</c:v>
                </c:pt>
                <c:pt idx="1008">
                  <c:v>16.816666666666666</c:v>
                </c:pt>
                <c:pt idx="1009">
                  <c:v>16.833333333333332</c:v>
                </c:pt>
                <c:pt idx="1010">
                  <c:v>16.850000000000001</c:v>
                </c:pt>
                <c:pt idx="1011">
                  <c:v>16.866666666666667</c:v>
                </c:pt>
                <c:pt idx="1012">
                  <c:v>16.883333333333333</c:v>
                </c:pt>
                <c:pt idx="1013">
                  <c:v>16.899999999999999</c:v>
                </c:pt>
                <c:pt idx="1014">
                  <c:v>16.916666666666668</c:v>
                </c:pt>
                <c:pt idx="1015">
                  <c:v>16.933333333333334</c:v>
                </c:pt>
                <c:pt idx="1016">
                  <c:v>16.95</c:v>
                </c:pt>
                <c:pt idx="1017">
                  <c:v>16.966666666666665</c:v>
                </c:pt>
                <c:pt idx="1018">
                  <c:v>16.983333333333334</c:v>
                </c:pt>
                <c:pt idx="1019">
                  <c:v>17</c:v>
                </c:pt>
                <c:pt idx="1020">
                  <c:v>17.016666666666666</c:v>
                </c:pt>
                <c:pt idx="1021">
                  <c:v>17.033333333333335</c:v>
                </c:pt>
                <c:pt idx="1022">
                  <c:v>17.05</c:v>
                </c:pt>
                <c:pt idx="1023">
                  <c:v>17.066666666666666</c:v>
                </c:pt>
                <c:pt idx="1024">
                  <c:v>17.083333333333332</c:v>
                </c:pt>
                <c:pt idx="1025">
                  <c:v>17.100000000000001</c:v>
                </c:pt>
                <c:pt idx="1026">
                  <c:v>17.116666666666667</c:v>
                </c:pt>
                <c:pt idx="1027">
                  <c:v>17.133333333333333</c:v>
                </c:pt>
                <c:pt idx="1028">
                  <c:v>17.149999999999999</c:v>
                </c:pt>
                <c:pt idx="1029">
                  <c:v>17.166666666666668</c:v>
                </c:pt>
                <c:pt idx="1030">
                  <c:v>17.183333333333334</c:v>
                </c:pt>
                <c:pt idx="1031">
                  <c:v>17.2</c:v>
                </c:pt>
                <c:pt idx="1032">
                  <c:v>17.216666666666665</c:v>
                </c:pt>
                <c:pt idx="1033">
                  <c:v>17.233333333333334</c:v>
                </c:pt>
                <c:pt idx="1034">
                  <c:v>17.25</c:v>
                </c:pt>
                <c:pt idx="1035">
                  <c:v>17.266666666666666</c:v>
                </c:pt>
                <c:pt idx="1036">
                  <c:v>17.283333333333335</c:v>
                </c:pt>
                <c:pt idx="1037">
                  <c:v>17.3</c:v>
                </c:pt>
                <c:pt idx="1038">
                  <c:v>17.316666666666666</c:v>
                </c:pt>
                <c:pt idx="1039">
                  <c:v>17.333333333333332</c:v>
                </c:pt>
                <c:pt idx="1040">
                  <c:v>17.350000000000001</c:v>
                </c:pt>
                <c:pt idx="1041">
                  <c:v>17.366666666666667</c:v>
                </c:pt>
                <c:pt idx="1042">
                  <c:v>17.383333333333333</c:v>
                </c:pt>
                <c:pt idx="1043">
                  <c:v>17.399999999999999</c:v>
                </c:pt>
                <c:pt idx="1044">
                  <c:v>17.416666666666668</c:v>
                </c:pt>
                <c:pt idx="1045">
                  <c:v>17.433333333333334</c:v>
                </c:pt>
                <c:pt idx="1046">
                  <c:v>17.45</c:v>
                </c:pt>
                <c:pt idx="1047">
                  <c:v>17.466666666666665</c:v>
                </c:pt>
                <c:pt idx="1048">
                  <c:v>17.483333333333334</c:v>
                </c:pt>
                <c:pt idx="1049">
                  <c:v>17.5</c:v>
                </c:pt>
                <c:pt idx="1050">
                  <c:v>17.516666666666666</c:v>
                </c:pt>
                <c:pt idx="1051">
                  <c:v>17.533333333333335</c:v>
                </c:pt>
                <c:pt idx="1052">
                  <c:v>17.55</c:v>
                </c:pt>
                <c:pt idx="1053">
                  <c:v>17.566666666666666</c:v>
                </c:pt>
                <c:pt idx="1054">
                  <c:v>17.583333333333332</c:v>
                </c:pt>
                <c:pt idx="1055">
                  <c:v>17.600000000000001</c:v>
                </c:pt>
                <c:pt idx="1056">
                  <c:v>17.616666666666667</c:v>
                </c:pt>
                <c:pt idx="1057">
                  <c:v>17.633333333333333</c:v>
                </c:pt>
                <c:pt idx="1058">
                  <c:v>17.649999999999999</c:v>
                </c:pt>
                <c:pt idx="1059">
                  <c:v>17.666666666666668</c:v>
                </c:pt>
                <c:pt idx="1060">
                  <c:v>17.683333333333334</c:v>
                </c:pt>
                <c:pt idx="1061">
                  <c:v>17.7</c:v>
                </c:pt>
                <c:pt idx="1062">
                  <c:v>17.716666666666665</c:v>
                </c:pt>
                <c:pt idx="1063">
                  <c:v>17.733333333333334</c:v>
                </c:pt>
                <c:pt idx="1064">
                  <c:v>17.75</c:v>
                </c:pt>
                <c:pt idx="1065">
                  <c:v>17.766666666666666</c:v>
                </c:pt>
                <c:pt idx="1066">
                  <c:v>17.783333333333335</c:v>
                </c:pt>
                <c:pt idx="1067">
                  <c:v>17.8</c:v>
                </c:pt>
                <c:pt idx="1068">
                  <c:v>17.816666666666666</c:v>
                </c:pt>
                <c:pt idx="1069">
                  <c:v>17.833333333333332</c:v>
                </c:pt>
                <c:pt idx="1070">
                  <c:v>17.850000000000001</c:v>
                </c:pt>
                <c:pt idx="1071">
                  <c:v>17.866666666666667</c:v>
                </c:pt>
                <c:pt idx="1072">
                  <c:v>17.883333333333333</c:v>
                </c:pt>
                <c:pt idx="1073">
                  <c:v>17.899999999999999</c:v>
                </c:pt>
                <c:pt idx="1074">
                  <c:v>17.916666666666668</c:v>
                </c:pt>
                <c:pt idx="1075">
                  <c:v>17.933333333333334</c:v>
                </c:pt>
                <c:pt idx="1076">
                  <c:v>17.95</c:v>
                </c:pt>
                <c:pt idx="1077">
                  <c:v>17.966666666666665</c:v>
                </c:pt>
                <c:pt idx="1078">
                  <c:v>17.983333333333334</c:v>
                </c:pt>
                <c:pt idx="1079">
                  <c:v>18</c:v>
                </c:pt>
                <c:pt idx="1080">
                  <c:v>18.016666666666666</c:v>
                </c:pt>
                <c:pt idx="1081">
                  <c:v>18.033333333333335</c:v>
                </c:pt>
                <c:pt idx="1082">
                  <c:v>18.05</c:v>
                </c:pt>
                <c:pt idx="1083">
                  <c:v>18.066666666666666</c:v>
                </c:pt>
                <c:pt idx="1084">
                  <c:v>18.083333333333332</c:v>
                </c:pt>
                <c:pt idx="1085">
                  <c:v>18.100000000000001</c:v>
                </c:pt>
                <c:pt idx="1086">
                  <c:v>18.116666666666667</c:v>
                </c:pt>
                <c:pt idx="1087">
                  <c:v>18.133333333333333</c:v>
                </c:pt>
                <c:pt idx="1088">
                  <c:v>18.149999999999999</c:v>
                </c:pt>
                <c:pt idx="1089">
                  <c:v>18.166666666666668</c:v>
                </c:pt>
                <c:pt idx="1090">
                  <c:v>18.183333333333334</c:v>
                </c:pt>
                <c:pt idx="1091">
                  <c:v>18.2</c:v>
                </c:pt>
                <c:pt idx="1092">
                  <c:v>18.216666666666665</c:v>
                </c:pt>
                <c:pt idx="1093">
                  <c:v>18.233333333333334</c:v>
                </c:pt>
                <c:pt idx="1094">
                  <c:v>18.25</c:v>
                </c:pt>
                <c:pt idx="1095">
                  <c:v>18.266666666666666</c:v>
                </c:pt>
                <c:pt idx="1096">
                  <c:v>18.283333333333335</c:v>
                </c:pt>
                <c:pt idx="1097">
                  <c:v>18.3</c:v>
                </c:pt>
                <c:pt idx="1098">
                  <c:v>18.316666666666666</c:v>
                </c:pt>
                <c:pt idx="1099">
                  <c:v>18.333333333333332</c:v>
                </c:pt>
                <c:pt idx="1100">
                  <c:v>18.350000000000001</c:v>
                </c:pt>
                <c:pt idx="1101">
                  <c:v>18.366666666666667</c:v>
                </c:pt>
                <c:pt idx="1102">
                  <c:v>18.383333333333333</c:v>
                </c:pt>
                <c:pt idx="1103">
                  <c:v>18.399999999999999</c:v>
                </c:pt>
                <c:pt idx="1104">
                  <c:v>18.416666666666668</c:v>
                </c:pt>
                <c:pt idx="1105">
                  <c:v>18.433333333333334</c:v>
                </c:pt>
                <c:pt idx="1106">
                  <c:v>18.45</c:v>
                </c:pt>
                <c:pt idx="1107">
                  <c:v>18.466666666666665</c:v>
                </c:pt>
                <c:pt idx="1108">
                  <c:v>18.483333333333334</c:v>
                </c:pt>
                <c:pt idx="1109">
                  <c:v>18.5</c:v>
                </c:pt>
                <c:pt idx="1110">
                  <c:v>18.516666666666666</c:v>
                </c:pt>
                <c:pt idx="1111">
                  <c:v>18.533333333333335</c:v>
                </c:pt>
                <c:pt idx="1112">
                  <c:v>18.55</c:v>
                </c:pt>
                <c:pt idx="1113">
                  <c:v>18.566666666666666</c:v>
                </c:pt>
                <c:pt idx="1114">
                  <c:v>18.583333333333332</c:v>
                </c:pt>
                <c:pt idx="1115">
                  <c:v>18.600000000000001</c:v>
                </c:pt>
                <c:pt idx="1116">
                  <c:v>18.616666666666667</c:v>
                </c:pt>
                <c:pt idx="1117">
                  <c:v>18.633333333333333</c:v>
                </c:pt>
                <c:pt idx="1118">
                  <c:v>18.649999999999999</c:v>
                </c:pt>
                <c:pt idx="1119">
                  <c:v>18.666666666666668</c:v>
                </c:pt>
                <c:pt idx="1120">
                  <c:v>18.683333333333334</c:v>
                </c:pt>
                <c:pt idx="1121">
                  <c:v>18.7</c:v>
                </c:pt>
                <c:pt idx="1122">
                  <c:v>18.716666666666665</c:v>
                </c:pt>
                <c:pt idx="1123">
                  <c:v>18.733333333333334</c:v>
                </c:pt>
                <c:pt idx="1124">
                  <c:v>18.75</c:v>
                </c:pt>
                <c:pt idx="1125">
                  <c:v>18.766666666666666</c:v>
                </c:pt>
                <c:pt idx="1126">
                  <c:v>18.783333333333335</c:v>
                </c:pt>
                <c:pt idx="1127">
                  <c:v>18.8</c:v>
                </c:pt>
                <c:pt idx="1128">
                  <c:v>18.816666666666666</c:v>
                </c:pt>
                <c:pt idx="1129">
                  <c:v>18.833333333333332</c:v>
                </c:pt>
                <c:pt idx="1130">
                  <c:v>18.850000000000001</c:v>
                </c:pt>
                <c:pt idx="1131">
                  <c:v>18.866666666666667</c:v>
                </c:pt>
                <c:pt idx="1132">
                  <c:v>18.883333333333333</c:v>
                </c:pt>
                <c:pt idx="1133">
                  <c:v>18.899999999999999</c:v>
                </c:pt>
                <c:pt idx="1134">
                  <c:v>18.916666666666668</c:v>
                </c:pt>
                <c:pt idx="1135">
                  <c:v>18.933333333333334</c:v>
                </c:pt>
                <c:pt idx="1136">
                  <c:v>18.95</c:v>
                </c:pt>
                <c:pt idx="1137">
                  <c:v>18.966666666666665</c:v>
                </c:pt>
                <c:pt idx="1138">
                  <c:v>18.983333333333334</c:v>
                </c:pt>
                <c:pt idx="1139">
                  <c:v>19</c:v>
                </c:pt>
                <c:pt idx="1140">
                  <c:v>19.016666666666666</c:v>
                </c:pt>
                <c:pt idx="1141">
                  <c:v>19.033333333333335</c:v>
                </c:pt>
                <c:pt idx="1142">
                  <c:v>19.05</c:v>
                </c:pt>
                <c:pt idx="1143">
                  <c:v>19.066666666666666</c:v>
                </c:pt>
                <c:pt idx="1144">
                  <c:v>19.083333333333332</c:v>
                </c:pt>
                <c:pt idx="1145">
                  <c:v>19.100000000000001</c:v>
                </c:pt>
                <c:pt idx="1146">
                  <c:v>19.116666666666667</c:v>
                </c:pt>
                <c:pt idx="1147">
                  <c:v>19.133333333333333</c:v>
                </c:pt>
                <c:pt idx="1148">
                  <c:v>19.149999999999999</c:v>
                </c:pt>
                <c:pt idx="1149">
                  <c:v>19.166666666666668</c:v>
                </c:pt>
                <c:pt idx="1150">
                  <c:v>19.183333333333334</c:v>
                </c:pt>
                <c:pt idx="1151">
                  <c:v>19.2</c:v>
                </c:pt>
                <c:pt idx="1152">
                  <c:v>19.216666666666665</c:v>
                </c:pt>
                <c:pt idx="1153">
                  <c:v>19.233333333333334</c:v>
                </c:pt>
                <c:pt idx="1154">
                  <c:v>19.25</c:v>
                </c:pt>
                <c:pt idx="1155">
                  <c:v>19.266666666666666</c:v>
                </c:pt>
                <c:pt idx="1156">
                  <c:v>19.283333333333335</c:v>
                </c:pt>
                <c:pt idx="1157">
                  <c:v>19.3</c:v>
                </c:pt>
                <c:pt idx="1158">
                  <c:v>19.316666666666666</c:v>
                </c:pt>
                <c:pt idx="1159">
                  <c:v>19.333333333333332</c:v>
                </c:pt>
                <c:pt idx="1160">
                  <c:v>19.350000000000001</c:v>
                </c:pt>
                <c:pt idx="1161">
                  <c:v>19.366666666666667</c:v>
                </c:pt>
                <c:pt idx="1162">
                  <c:v>19.383333333333333</c:v>
                </c:pt>
                <c:pt idx="1163">
                  <c:v>19.399999999999999</c:v>
                </c:pt>
                <c:pt idx="1164">
                  <c:v>19.416666666666668</c:v>
                </c:pt>
                <c:pt idx="1165">
                  <c:v>19.433333333333334</c:v>
                </c:pt>
                <c:pt idx="1166">
                  <c:v>19.45</c:v>
                </c:pt>
                <c:pt idx="1167">
                  <c:v>19.466666666666665</c:v>
                </c:pt>
                <c:pt idx="1168">
                  <c:v>19.483333333333334</c:v>
                </c:pt>
                <c:pt idx="1169">
                  <c:v>19.5</c:v>
                </c:pt>
                <c:pt idx="1170">
                  <c:v>19.516666666666666</c:v>
                </c:pt>
                <c:pt idx="1171">
                  <c:v>19.533333333333335</c:v>
                </c:pt>
                <c:pt idx="1172">
                  <c:v>19.55</c:v>
                </c:pt>
                <c:pt idx="1173">
                  <c:v>19.566666666666666</c:v>
                </c:pt>
                <c:pt idx="1174">
                  <c:v>19.583333333333332</c:v>
                </c:pt>
                <c:pt idx="1175">
                  <c:v>19.600000000000001</c:v>
                </c:pt>
                <c:pt idx="1176">
                  <c:v>19.616666666666667</c:v>
                </c:pt>
                <c:pt idx="1177">
                  <c:v>19.633333333333333</c:v>
                </c:pt>
                <c:pt idx="1178">
                  <c:v>19.649999999999999</c:v>
                </c:pt>
                <c:pt idx="1179">
                  <c:v>19.666666666666668</c:v>
                </c:pt>
                <c:pt idx="1180">
                  <c:v>19.683333333333334</c:v>
                </c:pt>
                <c:pt idx="1181">
                  <c:v>19.7</c:v>
                </c:pt>
                <c:pt idx="1182">
                  <c:v>19.716666666666665</c:v>
                </c:pt>
                <c:pt idx="1183">
                  <c:v>19.733333333333334</c:v>
                </c:pt>
                <c:pt idx="1184">
                  <c:v>19.75</c:v>
                </c:pt>
                <c:pt idx="1185">
                  <c:v>19.766666666666666</c:v>
                </c:pt>
                <c:pt idx="1186">
                  <c:v>19.783333333333335</c:v>
                </c:pt>
                <c:pt idx="1187">
                  <c:v>19.8</c:v>
                </c:pt>
                <c:pt idx="1188">
                  <c:v>19.816666666666666</c:v>
                </c:pt>
                <c:pt idx="1189">
                  <c:v>19.833333333333332</c:v>
                </c:pt>
                <c:pt idx="1190">
                  <c:v>19.850000000000001</c:v>
                </c:pt>
                <c:pt idx="1191">
                  <c:v>19.866666666666667</c:v>
                </c:pt>
                <c:pt idx="1192">
                  <c:v>19.883333333333333</c:v>
                </c:pt>
                <c:pt idx="1193">
                  <c:v>19.899999999999999</c:v>
                </c:pt>
                <c:pt idx="1194">
                  <c:v>19.916666666666668</c:v>
                </c:pt>
                <c:pt idx="1195">
                  <c:v>19.933333333333334</c:v>
                </c:pt>
                <c:pt idx="1196">
                  <c:v>19.95</c:v>
                </c:pt>
                <c:pt idx="1197">
                  <c:v>19.966666666666665</c:v>
                </c:pt>
                <c:pt idx="1198">
                  <c:v>19.983333333333334</c:v>
                </c:pt>
                <c:pt idx="1199">
                  <c:v>20</c:v>
                </c:pt>
                <c:pt idx="1200">
                  <c:v>20.016666666666666</c:v>
                </c:pt>
                <c:pt idx="1201">
                  <c:v>20.033333333333335</c:v>
                </c:pt>
                <c:pt idx="1202">
                  <c:v>20.05</c:v>
                </c:pt>
                <c:pt idx="1203">
                  <c:v>20.066666666666666</c:v>
                </c:pt>
                <c:pt idx="1204">
                  <c:v>20.083333333333332</c:v>
                </c:pt>
                <c:pt idx="1205">
                  <c:v>20.100000000000001</c:v>
                </c:pt>
                <c:pt idx="1206">
                  <c:v>20.116666666666667</c:v>
                </c:pt>
                <c:pt idx="1207">
                  <c:v>20.133333333333333</c:v>
                </c:pt>
                <c:pt idx="1208">
                  <c:v>20.149999999999999</c:v>
                </c:pt>
                <c:pt idx="1209">
                  <c:v>20.166666666666668</c:v>
                </c:pt>
                <c:pt idx="1210">
                  <c:v>20.183333333333334</c:v>
                </c:pt>
                <c:pt idx="1211">
                  <c:v>20.2</c:v>
                </c:pt>
                <c:pt idx="1212">
                  <c:v>20.216666666666665</c:v>
                </c:pt>
                <c:pt idx="1213">
                  <c:v>20.233333333333334</c:v>
                </c:pt>
                <c:pt idx="1214">
                  <c:v>20.25</c:v>
                </c:pt>
                <c:pt idx="1215">
                  <c:v>20.266666666666666</c:v>
                </c:pt>
                <c:pt idx="1216">
                  <c:v>20.283333333333335</c:v>
                </c:pt>
                <c:pt idx="1217">
                  <c:v>20.3</c:v>
                </c:pt>
                <c:pt idx="1218">
                  <c:v>20.316666666666666</c:v>
                </c:pt>
                <c:pt idx="1219">
                  <c:v>20.333333333333332</c:v>
                </c:pt>
                <c:pt idx="1220">
                  <c:v>20.350000000000001</c:v>
                </c:pt>
                <c:pt idx="1221">
                  <c:v>20.366666666666667</c:v>
                </c:pt>
                <c:pt idx="1222">
                  <c:v>20.383333333333333</c:v>
                </c:pt>
                <c:pt idx="1223">
                  <c:v>20.399999999999999</c:v>
                </c:pt>
                <c:pt idx="1224">
                  <c:v>20.416666666666668</c:v>
                </c:pt>
                <c:pt idx="1225">
                  <c:v>20.433333333333334</c:v>
                </c:pt>
                <c:pt idx="1226">
                  <c:v>20.45</c:v>
                </c:pt>
                <c:pt idx="1227">
                  <c:v>20.466666666666665</c:v>
                </c:pt>
                <c:pt idx="1228">
                  <c:v>20.483333333333334</c:v>
                </c:pt>
                <c:pt idx="1229">
                  <c:v>20.5</c:v>
                </c:pt>
                <c:pt idx="1230">
                  <c:v>20.516666666666666</c:v>
                </c:pt>
                <c:pt idx="1231">
                  <c:v>20.533333333333335</c:v>
                </c:pt>
                <c:pt idx="1232">
                  <c:v>20.55</c:v>
                </c:pt>
                <c:pt idx="1233">
                  <c:v>20.566666666666666</c:v>
                </c:pt>
                <c:pt idx="1234">
                  <c:v>20.583333333333332</c:v>
                </c:pt>
                <c:pt idx="1235">
                  <c:v>20.6</c:v>
                </c:pt>
                <c:pt idx="1236">
                  <c:v>20.616666666666667</c:v>
                </c:pt>
                <c:pt idx="1237">
                  <c:v>20.633333333333333</c:v>
                </c:pt>
                <c:pt idx="1238">
                  <c:v>20.65</c:v>
                </c:pt>
                <c:pt idx="1239">
                  <c:v>20.666666666666668</c:v>
                </c:pt>
                <c:pt idx="1240">
                  <c:v>20.683333333333334</c:v>
                </c:pt>
                <c:pt idx="1241">
                  <c:v>20.7</c:v>
                </c:pt>
                <c:pt idx="1242">
                  <c:v>20.716666666666665</c:v>
                </c:pt>
                <c:pt idx="1243">
                  <c:v>20.733333333333334</c:v>
                </c:pt>
                <c:pt idx="1244">
                  <c:v>20.75</c:v>
                </c:pt>
                <c:pt idx="1245">
                  <c:v>20.766666666666666</c:v>
                </c:pt>
                <c:pt idx="1246">
                  <c:v>20.783333333333335</c:v>
                </c:pt>
                <c:pt idx="1247">
                  <c:v>20.8</c:v>
                </c:pt>
                <c:pt idx="1248">
                  <c:v>20.816666666666666</c:v>
                </c:pt>
                <c:pt idx="1249">
                  <c:v>20.833333333333332</c:v>
                </c:pt>
                <c:pt idx="1250">
                  <c:v>20.85</c:v>
                </c:pt>
                <c:pt idx="1251">
                  <c:v>20.866666666666667</c:v>
                </c:pt>
                <c:pt idx="1252">
                  <c:v>20.883333333333333</c:v>
                </c:pt>
                <c:pt idx="1253">
                  <c:v>20.9</c:v>
                </c:pt>
                <c:pt idx="1254">
                  <c:v>20.916666666666668</c:v>
                </c:pt>
                <c:pt idx="1255">
                  <c:v>20.933333333333334</c:v>
                </c:pt>
                <c:pt idx="1256">
                  <c:v>20.95</c:v>
                </c:pt>
                <c:pt idx="1257">
                  <c:v>20.966666666666665</c:v>
                </c:pt>
                <c:pt idx="1258">
                  <c:v>20.983333333333334</c:v>
                </c:pt>
                <c:pt idx="1259">
                  <c:v>21</c:v>
                </c:pt>
                <c:pt idx="1260">
                  <c:v>21.016666666666666</c:v>
                </c:pt>
                <c:pt idx="1261">
                  <c:v>21.033333333333335</c:v>
                </c:pt>
                <c:pt idx="1262">
                  <c:v>21.05</c:v>
                </c:pt>
                <c:pt idx="1263">
                  <c:v>21.066666666666666</c:v>
                </c:pt>
                <c:pt idx="1264">
                  <c:v>21.083333333333332</c:v>
                </c:pt>
                <c:pt idx="1265">
                  <c:v>21.1</c:v>
                </c:pt>
                <c:pt idx="1266">
                  <c:v>21.116666666666667</c:v>
                </c:pt>
                <c:pt idx="1267">
                  <c:v>21.133333333333333</c:v>
                </c:pt>
                <c:pt idx="1268">
                  <c:v>21.15</c:v>
                </c:pt>
                <c:pt idx="1269">
                  <c:v>21.166666666666668</c:v>
                </c:pt>
                <c:pt idx="1270">
                  <c:v>21.183333333333334</c:v>
                </c:pt>
                <c:pt idx="1271">
                  <c:v>21.2</c:v>
                </c:pt>
                <c:pt idx="1272">
                  <c:v>21.216666666666665</c:v>
                </c:pt>
                <c:pt idx="1273">
                  <c:v>21.233333333333334</c:v>
                </c:pt>
                <c:pt idx="1274">
                  <c:v>21.25</c:v>
                </c:pt>
                <c:pt idx="1275">
                  <c:v>21.266666666666666</c:v>
                </c:pt>
                <c:pt idx="1276">
                  <c:v>21.283333333333335</c:v>
                </c:pt>
                <c:pt idx="1277">
                  <c:v>21.3</c:v>
                </c:pt>
                <c:pt idx="1278">
                  <c:v>21.316666666666666</c:v>
                </c:pt>
                <c:pt idx="1279">
                  <c:v>21.333333333333332</c:v>
                </c:pt>
                <c:pt idx="1280">
                  <c:v>21.35</c:v>
                </c:pt>
                <c:pt idx="1281">
                  <c:v>21.366666666666667</c:v>
                </c:pt>
                <c:pt idx="1282">
                  <c:v>21.383333333333333</c:v>
                </c:pt>
                <c:pt idx="1283">
                  <c:v>21.4</c:v>
                </c:pt>
                <c:pt idx="1284">
                  <c:v>21.416666666666668</c:v>
                </c:pt>
                <c:pt idx="1285">
                  <c:v>21.433333333333334</c:v>
                </c:pt>
                <c:pt idx="1286">
                  <c:v>21.45</c:v>
                </c:pt>
                <c:pt idx="1287">
                  <c:v>21.466666666666665</c:v>
                </c:pt>
                <c:pt idx="1288">
                  <c:v>21.483333333333334</c:v>
                </c:pt>
                <c:pt idx="1289">
                  <c:v>21.5</c:v>
                </c:pt>
                <c:pt idx="1290">
                  <c:v>21.516666666666666</c:v>
                </c:pt>
                <c:pt idx="1291">
                  <c:v>21.533333333333335</c:v>
                </c:pt>
                <c:pt idx="1292">
                  <c:v>21.55</c:v>
                </c:pt>
                <c:pt idx="1293">
                  <c:v>21.566666666666666</c:v>
                </c:pt>
                <c:pt idx="1294">
                  <c:v>21.583333333333332</c:v>
                </c:pt>
                <c:pt idx="1295">
                  <c:v>21.6</c:v>
                </c:pt>
                <c:pt idx="1296">
                  <c:v>21.616666666666667</c:v>
                </c:pt>
                <c:pt idx="1297">
                  <c:v>21.633333333333333</c:v>
                </c:pt>
                <c:pt idx="1298">
                  <c:v>21.65</c:v>
                </c:pt>
                <c:pt idx="1299">
                  <c:v>21.666666666666668</c:v>
                </c:pt>
                <c:pt idx="1300">
                  <c:v>21.683333333333334</c:v>
                </c:pt>
                <c:pt idx="1301">
                  <c:v>21.7</c:v>
                </c:pt>
                <c:pt idx="1302">
                  <c:v>21.716666666666665</c:v>
                </c:pt>
                <c:pt idx="1303">
                  <c:v>21.733333333333334</c:v>
                </c:pt>
                <c:pt idx="1304">
                  <c:v>21.75</c:v>
                </c:pt>
                <c:pt idx="1305">
                  <c:v>21.766666666666666</c:v>
                </c:pt>
                <c:pt idx="1306">
                  <c:v>21.783333333333335</c:v>
                </c:pt>
                <c:pt idx="1307">
                  <c:v>21.8</c:v>
                </c:pt>
                <c:pt idx="1308">
                  <c:v>21.816666666666666</c:v>
                </c:pt>
                <c:pt idx="1309">
                  <c:v>21.833333333333332</c:v>
                </c:pt>
                <c:pt idx="1310">
                  <c:v>21.85</c:v>
                </c:pt>
                <c:pt idx="1311">
                  <c:v>21.866666666666667</c:v>
                </c:pt>
                <c:pt idx="1312">
                  <c:v>21.883333333333333</c:v>
                </c:pt>
                <c:pt idx="1313">
                  <c:v>21.9</c:v>
                </c:pt>
                <c:pt idx="1314">
                  <c:v>21.916666666666668</c:v>
                </c:pt>
                <c:pt idx="1315">
                  <c:v>21.933333333333334</c:v>
                </c:pt>
                <c:pt idx="1316">
                  <c:v>21.95</c:v>
                </c:pt>
                <c:pt idx="1317">
                  <c:v>21.966666666666665</c:v>
                </c:pt>
                <c:pt idx="1318">
                  <c:v>21.983333333333334</c:v>
                </c:pt>
                <c:pt idx="1319">
                  <c:v>22</c:v>
                </c:pt>
                <c:pt idx="1320">
                  <c:v>22.016666666666666</c:v>
                </c:pt>
                <c:pt idx="1321">
                  <c:v>22.033333333333335</c:v>
                </c:pt>
                <c:pt idx="1322">
                  <c:v>22.05</c:v>
                </c:pt>
                <c:pt idx="1323">
                  <c:v>22.066666666666666</c:v>
                </c:pt>
                <c:pt idx="1324">
                  <c:v>22.083333333333332</c:v>
                </c:pt>
                <c:pt idx="1325">
                  <c:v>22.1</c:v>
                </c:pt>
                <c:pt idx="1326">
                  <c:v>22.116666666666667</c:v>
                </c:pt>
                <c:pt idx="1327">
                  <c:v>22.133333333333333</c:v>
                </c:pt>
                <c:pt idx="1328">
                  <c:v>22.15</c:v>
                </c:pt>
                <c:pt idx="1329">
                  <c:v>22.166666666666668</c:v>
                </c:pt>
                <c:pt idx="1330">
                  <c:v>22.183333333333334</c:v>
                </c:pt>
                <c:pt idx="1331">
                  <c:v>22.2</c:v>
                </c:pt>
                <c:pt idx="1332">
                  <c:v>22.216666666666665</c:v>
                </c:pt>
                <c:pt idx="1333">
                  <c:v>22.233333333333334</c:v>
                </c:pt>
                <c:pt idx="1334">
                  <c:v>22.25</c:v>
                </c:pt>
                <c:pt idx="1335">
                  <c:v>22.266666666666666</c:v>
                </c:pt>
                <c:pt idx="1336">
                  <c:v>22.283333333333335</c:v>
                </c:pt>
                <c:pt idx="1337">
                  <c:v>22.3</c:v>
                </c:pt>
                <c:pt idx="1338">
                  <c:v>22.316666666666666</c:v>
                </c:pt>
                <c:pt idx="1339">
                  <c:v>22.333333333333332</c:v>
                </c:pt>
                <c:pt idx="1340">
                  <c:v>22.35</c:v>
                </c:pt>
                <c:pt idx="1341">
                  <c:v>22.366666666666667</c:v>
                </c:pt>
                <c:pt idx="1342">
                  <c:v>22.383333333333333</c:v>
                </c:pt>
                <c:pt idx="1343">
                  <c:v>22.4</c:v>
                </c:pt>
                <c:pt idx="1344">
                  <c:v>22.416666666666668</c:v>
                </c:pt>
                <c:pt idx="1345">
                  <c:v>22.433333333333334</c:v>
                </c:pt>
                <c:pt idx="1346">
                  <c:v>22.45</c:v>
                </c:pt>
                <c:pt idx="1347">
                  <c:v>22.466666666666665</c:v>
                </c:pt>
                <c:pt idx="1348">
                  <c:v>22.483333333333334</c:v>
                </c:pt>
                <c:pt idx="1349">
                  <c:v>22.5</c:v>
                </c:pt>
                <c:pt idx="1350">
                  <c:v>22.516666666666666</c:v>
                </c:pt>
                <c:pt idx="1351">
                  <c:v>22.533333333333335</c:v>
                </c:pt>
                <c:pt idx="1352">
                  <c:v>22.55</c:v>
                </c:pt>
                <c:pt idx="1353">
                  <c:v>22.566666666666666</c:v>
                </c:pt>
                <c:pt idx="1354">
                  <c:v>22.583333333333332</c:v>
                </c:pt>
                <c:pt idx="1355">
                  <c:v>22.6</c:v>
                </c:pt>
                <c:pt idx="1356">
                  <c:v>22.616666666666667</c:v>
                </c:pt>
                <c:pt idx="1357">
                  <c:v>22.633333333333333</c:v>
                </c:pt>
                <c:pt idx="1358">
                  <c:v>22.65</c:v>
                </c:pt>
                <c:pt idx="1359">
                  <c:v>22.666666666666668</c:v>
                </c:pt>
                <c:pt idx="1360">
                  <c:v>22.683333333333334</c:v>
                </c:pt>
                <c:pt idx="1361">
                  <c:v>22.7</c:v>
                </c:pt>
                <c:pt idx="1362">
                  <c:v>22.716666666666665</c:v>
                </c:pt>
                <c:pt idx="1363">
                  <c:v>22.733333333333334</c:v>
                </c:pt>
                <c:pt idx="1364">
                  <c:v>22.75</c:v>
                </c:pt>
                <c:pt idx="1365">
                  <c:v>22.766666666666666</c:v>
                </c:pt>
                <c:pt idx="1366">
                  <c:v>22.783333333333335</c:v>
                </c:pt>
                <c:pt idx="1367">
                  <c:v>22.8</c:v>
                </c:pt>
                <c:pt idx="1368">
                  <c:v>22.816666666666666</c:v>
                </c:pt>
                <c:pt idx="1369">
                  <c:v>22.833333333333332</c:v>
                </c:pt>
                <c:pt idx="1370">
                  <c:v>22.85</c:v>
                </c:pt>
                <c:pt idx="1371">
                  <c:v>22.866666666666667</c:v>
                </c:pt>
                <c:pt idx="1372">
                  <c:v>22.883333333333333</c:v>
                </c:pt>
                <c:pt idx="1373">
                  <c:v>22.9</c:v>
                </c:pt>
                <c:pt idx="1374">
                  <c:v>22.916666666666668</c:v>
                </c:pt>
                <c:pt idx="1375">
                  <c:v>22.933333333333334</c:v>
                </c:pt>
                <c:pt idx="1376">
                  <c:v>22.95</c:v>
                </c:pt>
                <c:pt idx="1377">
                  <c:v>22.966666666666665</c:v>
                </c:pt>
                <c:pt idx="1378">
                  <c:v>22.983333333333334</c:v>
                </c:pt>
                <c:pt idx="1379">
                  <c:v>23</c:v>
                </c:pt>
                <c:pt idx="1380">
                  <c:v>23.016666666666666</c:v>
                </c:pt>
                <c:pt idx="1381">
                  <c:v>23.033333333333335</c:v>
                </c:pt>
                <c:pt idx="1382">
                  <c:v>23.05</c:v>
                </c:pt>
                <c:pt idx="1383">
                  <c:v>23.066666666666666</c:v>
                </c:pt>
                <c:pt idx="1384">
                  <c:v>23.083333333333332</c:v>
                </c:pt>
                <c:pt idx="1385">
                  <c:v>23.1</c:v>
                </c:pt>
                <c:pt idx="1386">
                  <c:v>23.116666666666667</c:v>
                </c:pt>
                <c:pt idx="1387">
                  <c:v>23.133333333333333</c:v>
                </c:pt>
                <c:pt idx="1388">
                  <c:v>23.15</c:v>
                </c:pt>
                <c:pt idx="1389">
                  <c:v>23.166666666666668</c:v>
                </c:pt>
                <c:pt idx="1390">
                  <c:v>23.183333333333334</c:v>
                </c:pt>
                <c:pt idx="1391">
                  <c:v>23.2</c:v>
                </c:pt>
                <c:pt idx="1392">
                  <c:v>23.216666666666665</c:v>
                </c:pt>
                <c:pt idx="1393">
                  <c:v>23.233333333333334</c:v>
                </c:pt>
                <c:pt idx="1394">
                  <c:v>23.25</c:v>
                </c:pt>
                <c:pt idx="1395">
                  <c:v>23.266666666666666</c:v>
                </c:pt>
                <c:pt idx="1396">
                  <c:v>23.283333333333335</c:v>
                </c:pt>
                <c:pt idx="1397">
                  <c:v>23.3</c:v>
                </c:pt>
                <c:pt idx="1398">
                  <c:v>23.316666666666666</c:v>
                </c:pt>
                <c:pt idx="1399">
                  <c:v>23.333333333333332</c:v>
                </c:pt>
                <c:pt idx="1400">
                  <c:v>23.35</c:v>
                </c:pt>
                <c:pt idx="1401">
                  <c:v>23.366666666666667</c:v>
                </c:pt>
                <c:pt idx="1402">
                  <c:v>23.383333333333333</c:v>
                </c:pt>
                <c:pt idx="1403">
                  <c:v>23.4</c:v>
                </c:pt>
                <c:pt idx="1404">
                  <c:v>23.416666666666668</c:v>
                </c:pt>
                <c:pt idx="1405">
                  <c:v>23.433333333333334</c:v>
                </c:pt>
                <c:pt idx="1406">
                  <c:v>23.45</c:v>
                </c:pt>
                <c:pt idx="1407">
                  <c:v>23.466666666666665</c:v>
                </c:pt>
                <c:pt idx="1408">
                  <c:v>23.483333333333334</c:v>
                </c:pt>
                <c:pt idx="1409">
                  <c:v>23.5</c:v>
                </c:pt>
                <c:pt idx="1410">
                  <c:v>23.516666666666666</c:v>
                </c:pt>
                <c:pt idx="1411">
                  <c:v>23.533333333333335</c:v>
                </c:pt>
                <c:pt idx="1412">
                  <c:v>23.55</c:v>
                </c:pt>
                <c:pt idx="1413">
                  <c:v>23.566666666666666</c:v>
                </c:pt>
                <c:pt idx="1414">
                  <c:v>23.583333333333332</c:v>
                </c:pt>
                <c:pt idx="1415">
                  <c:v>23.6</c:v>
                </c:pt>
                <c:pt idx="1416">
                  <c:v>23.616666666666667</c:v>
                </c:pt>
                <c:pt idx="1417">
                  <c:v>23.633333333333333</c:v>
                </c:pt>
                <c:pt idx="1418">
                  <c:v>23.65</c:v>
                </c:pt>
                <c:pt idx="1419">
                  <c:v>23.666666666666668</c:v>
                </c:pt>
                <c:pt idx="1420">
                  <c:v>23.683333333333334</c:v>
                </c:pt>
                <c:pt idx="1421">
                  <c:v>23.7</c:v>
                </c:pt>
                <c:pt idx="1422">
                  <c:v>23.716666666666665</c:v>
                </c:pt>
                <c:pt idx="1423">
                  <c:v>23.733333333333334</c:v>
                </c:pt>
                <c:pt idx="1424">
                  <c:v>23.75</c:v>
                </c:pt>
                <c:pt idx="1425">
                  <c:v>23.766666666666666</c:v>
                </c:pt>
                <c:pt idx="1426">
                  <c:v>23.783333333333335</c:v>
                </c:pt>
                <c:pt idx="1427">
                  <c:v>23.8</c:v>
                </c:pt>
                <c:pt idx="1428">
                  <c:v>23.816666666666666</c:v>
                </c:pt>
                <c:pt idx="1429">
                  <c:v>23.833333333333332</c:v>
                </c:pt>
                <c:pt idx="1430">
                  <c:v>23.85</c:v>
                </c:pt>
                <c:pt idx="1431">
                  <c:v>23.866666666666667</c:v>
                </c:pt>
                <c:pt idx="1432">
                  <c:v>23.883333333333333</c:v>
                </c:pt>
                <c:pt idx="1433">
                  <c:v>23.9</c:v>
                </c:pt>
                <c:pt idx="1434">
                  <c:v>23.916666666666668</c:v>
                </c:pt>
                <c:pt idx="1435">
                  <c:v>23.933333333333334</c:v>
                </c:pt>
                <c:pt idx="1436">
                  <c:v>23.95</c:v>
                </c:pt>
                <c:pt idx="1437">
                  <c:v>23.966666666666665</c:v>
                </c:pt>
                <c:pt idx="1438">
                  <c:v>23.983333333333334</c:v>
                </c:pt>
                <c:pt idx="1439">
                  <c:v>24</c:v>
                </c:pt>
                <c:pt idx="1440">
                  <c:v>24.016666666666666</c:v>
                </c:pt>
                <c:pt idx="1441">
                  <c:v>24.033333333333335</c:v>
                </c:pt>
                <c:pt idx="1442">
                  <c:v>24.05</c:v>
                </c:pt>
                <c:pt idx="1443">
                  <c:v>24.066666666666666</c:v>
                </c:pt>
                <c:pt idx="1444">
                  <c:v>24.083333333333332</c:v>
                </c:pt>
                <c:pt idx="1445">
                  <c:v>24.1</c:v>
                </c:pt>
                <c:pt idx="1446">
                  <c:v>24.116666666666667</c:v>
                </c:pt>
                <c:pt idx="1447">
                  <c:v>24.133333333333333</c:v>
                </c:pt>
                <c:pt idx="1448">
                  <c:v>24.15</c:v>
                </c:pt>
                <c:pt idx="1449">
                  <c:v>24.166666666666668</c:v>
                </c:pt>
                <c:pt idx="1450">
                  <c:v>24.183333333333334</c:v>
                </c:pt>
                <c:pt idx="1451">
                  <c:v>24.2</c:v>
                </c:pt>
                <c:pt idx="1452">
                  <c:v>24.216666666666665</c:v>
                </c:pt>
                <c:pt idx="1453">
                  <c:v>24.233333333333334</c:v>
                </c:pt>
                <c:pt idx="1454">
                  <c:v>24.25</c:v>
                </c:pt>
                <c:pt idx="1455">
                  <c:v>24.266666666666666</c:v>
                </c:pt>
                <c:pt idx="1456">
                  <c:v>24.283333333333335</c:v>
                </c:pt>
                <c:pt idx="1457">
                  <c:v>24.3</c:v>
                </c:pt>
                <c:pt idx="1458">
                  <c:v>24.316666666666666</c:v>
                </c:pt>
                <c:pt idx="1459">
                  <c:v>24.333333333333332</c:v>
                </c:pt>
                <c:pt idx="1460">
                  <c:v>24.35</c:v>
                </c:pt>
                <c:pt idx="1461">
                  <c:v>24.366666666666667</c:v>
                </c:pt>
                <c:pt idx="1462">
                  <c:v>24.383333333333333</c:v>
                </c:pt>
                <c:pt idx="1463">
                  <c:v>24.4</c:v>
                </c:pt>
                <c:pt idx="1464">
                  <c:v>24.416666666666668</c:v>
                </c:pt>
                <c:pt idx="1465">
                  <c:v>24.433333333333334</c:v>
                </c:pt>
                <c:pt idx="1466">
                  <c:v>24.45</c:v>
                </c:pt>
                <c:pt idx="1467">
                  <c:v>24.466666666666665</c:v>
                </c:pt>
                <c:pt idx="1468">
                  <c:v>24.483333333333334</c:v>
                </c:pt>
                <c:pt idx="1469">
                  <c:v>24.5</c:v>
                </c:pt>
                <c:pt idx="1470">
                  <c:v>24.516666666666666</c:v>
                </c:pt>
                <c:pt idx="1471">
                  <c:v>24.533333333333335</c:v>
                </c:pt>
                <c:pt idx="1472">
                  <c:v>24.55</c:v>
                </c:pt>
                <c:pt idx="1473">
                  <c:v>24.566666666666666</c:v>
                </c:pt>
                <c:pt idx="1474">
                  <c:v>24.583333333333332</c:v>
                </c:pt>
                <c:pt idx="1475">
                  <c:v>24.6</c:v>
                </c:pt>
                <c:pt idx="1476">
                  <c:v>24.616666666666667</c:v>
                </c:pt>
                <c:pt idx="1477">
                  <c:v>24.633333333333333</c:v>
                </c:pt>
                <c:pt idx="1478">
                  <c:v>24.65</c:v>
                </c:pt>
                <c:pt idx="1479">
                  <c:v>24.666666666666668</c:v>
                </c:pt>
                <c:pt idx="1480">
                  <c:v>24.683333333333334</c:v>
                </c:pt>
                <c:pt idx="1481">
                  <c:v>24.7</c:v>
                </c:pt>
                <c:pt idx="1482">
                  <c:v>24.716666666666665</c:v>
                </c:pt>
                <c:pt idx="1483">
                  <c:v>24.733333333333334</c:v>
                </c:pt>
                <c:pt idx="1484">
                  <c:v>24.75</c:v>
                </c:pt>
                <c:pt idx="1485">
                  <c:v>24.766666666666666</c:v>
                </c:pt>
                <c:pt idx="1486">
                  <c:v>24.783333333333335</c:v>
                </c:pt>
                <c:pt idx="1487">
                  <c:v>24.8</c:v>
                </c:pt>
                <c:pt idx="1488">
                  <c:v>24.816666666666666</c:v>
                </c:pt>
                <c:pt idx="1489">
                  <c:v>24.833333333333332</c:v>
                </c:pt>
                <c:pt idx="1490">
                  <c:v>24.85</c:v>
                </c:pt>
                <c:pt idx="1491">
                  <c:v>24.866666666666667</c:v>
                </c:pt>
                <c:pt idx="1492">
                  <c:v>24.883333333333333</c:v>
                </c:pt>
                <c:pt idx="1493">
                  <c:v>24.9</c:v>
                </c:pt>
                <c:pt idx="1494">
                  <c:v>24.916666666666668</c:v>
                </c:pt>
                <c:pt idx="1495">
                  <c:v>24.933333333333334</c:v>
                </c:pt>
                <c:pt idx="1496">
                  <c:v>24.95</c:v>
                </c:pt>
                <c:pt idx="1497">
                  <c:v>24.966666666666665</c:v>
                </c:pt>
                <c:pt idx="1498">
                  <c:v>24.983333333333334</c:v>
                </c:pt>
                <c:pt idx="1499">
                  <c:v>25</c:v>
                </c:pt>
                <c:pt idx="1500">
                  <c:v>25.016666666666666</c:v>
                </c:pt>
                <c:pt idx="1501">
                  <c:v>25.033333333333335</c:v>
                </c:pt>
                <c:pt idx="1502">
                  <c:v>25.05</c:v>
                </c:pt>
                <c:pt idx="1503">
                  <c:v>25.066666666666666</c:v>
                </c:pt>
                <c:pt idx="1504">
                  <c:v>25.083333333333332</c:v>
                </c:pt>
                <c:pt idx="1505">
                  <c:v>25.1</c:v>
                </c:pt>
                <c:pt idx="1506">
                  <c:v>25.116666666666667</c:v>
                </c:pt>
                <c:pt idx="1507">
                  <c:v>25.133333333333333</c:v>
                </c:pt>
                <c:pt idx="1508">
                  <c:v>25.15</c:v>
                </c:pt>
                <c:pt idx="1509">
                  <c:v>25.166666666666668</c:v>
                </c:pt>
                <c:pt idx="1510">
                  <c:v>25.183333333333334</c:v>
                </c:pt>
                <c:pt idx="1511">
                  <c:v>25.2</c:v>
                </c:pt>
                <c:pt idx="1512">
                  <c:v>25.216666666666665</c:v>
                </c:pt>
                <c:pt idx="1513">
                  <c:v>25.233333333333334</c:v>
                </c:pt>
                <c:pt idx="1514">
                  <c:v>25.25</c:v>
                </c:pt>
                <c:pt idx="1515">
                  <c:v>25.266666666666666</c:v>
                </c:pt>
                <c:pt idx="1516">
                  <c:v>25.283333333333335</c:v>
                </c:pt>
                <c:pt idx="1517">
                  <c:v>25.3</c:v>
                </c:pt>
                <c:pt idx="1518">
                  <c:v>25.316666666666666</c:v>
                </c:pt>
                <c:pt idx="1519">
                  <c:v>25.333333333333332</c:v>
                </c:pt>
                <c:pt idx="1520">
                  <c:v>25.35</c:v>
                </c:pt>
                <c:pt idx="1521">
                  <c:v>25.366666666666667</c:v>
                </c:pt>
                <c:pt idx="1522">
                  <c:v>25.383333333333333</c:v>
                </c:pt>
                <c:pt idx="1523">
                  <c:v>25.4</c:v>
                </c:pt>
                <c:pt idx="1524">
                  <c:v>25.416666666666668</c:v>
                </c:pt>
                <c:pt idx="1525">
                  <c:v>25.433333333333334</c:v>
                </c:pt>
                <c:pt idx="1526">
                  <c:v>25.45</c:v>
                </c:pt>
                <c:pt idx="1527">
                  <c:v>25.466666666666665</c:v>
                </c:pt>
                <c:pt idx="1528">
                  <c:v>25.483333333333334</c:v>
                </c:pt>
                <c:pt idx="1529">
                  <c:v>25.5</c:v>
                </c:pt>
                <c:pt idx="1530">
                  <c:v>25.516666666666666</c:v>
                </c:pt>
                <c:pt idx="1531">
                  <c:v>25.533333333333335</c:v>
                </c:pt>
                <c:pt idx="1532">
                  <c:v>25.55</c:v>
                </c:pt>
                <c:pt idx="1533">
                  <c:v>25.566666666666666</c:v>
                </c:pt>
                <c:pt idx="1534">
                  <c:v>25.583333333333332</c:v>
                </c:pt>
                <c:pt idx="1535">
                  <c:v>25.6</c:v>
                </c:pt>
                <c:pt idx="1536">
                  <c:v>25.616666666666667</c:v>
                </c:pt>
                <c:pt idx="1537">
                  <c:v>25.633333333333333</c:v>
                </c:pt>
                <c:pt idx="1538">
                  <c:v>25.65</c:v>
                </c:pt>
                <c:pt idx="1539">
                  <c:v>25.666666666666668</c:v>
                </c:pt>
                <c:pt idx="1540">
                  <c:v>25.683333333333334</c:v>
                </c:pt>
                <c:pt idx="1541">
                  <c:v>25.7</c:v>
                </c:pt>
                <c:pt idx="1542">
                  <c:v>25.716666666666665</c:v>
                </c:pt>
                <c:pt idx="1543">
                  <c:v>25.733333333333334</c:v>
                </c:pt>
                <c:pt idx="1544">
                  <c:v>25.75</c:v>
                </c:pt>
                <c:pt idx="1545">
                  <c:v>25.766666666666666</c:v>
                </c:pt>
                <c:pt idx="1546">
                  <c:v>25.783333333333335</c:v>
                </c:pt>
                <c:pt idx="1547">
                  <c:v>25.8</c:v>
                </c:pt>
                <c:pt idx="1548">
                  <c:v>25.816666666666666</c:v>
                </c:pt>
                <c:pt idx="1549">
                  <c:v>25.833333333333332</c:v>
                </c:pt>
                <c:pt idx="1550">
                  <c:v>25.85</c:v>
                </c:pt>
                <c:pt idx="1551">
                  <c:v>25.866666666666667</c:v>
                </c:pt>
                <c:pt idx="1552">
                  <c:v>25.883333333333333</c:v>
                </c:pt>
                <c:pt idx="1553">
                  <c:v>25.9</c:v>
                </c:pt>
                <c:pt idx="1554">
                  <c:v>25.916666666666668</c:v>
                </c:pt>
                <c:pt idx="1555">
                  <c:v>25.933333333333334</c:v>
                </c:pt>
                <c:pt idx="1556">
                  <c:v>25.95</c:v>
                </c:pt>
                <c:pt idx="1557">
                  <c:v>25.966666666666665</c:v>
                </c:pt>
                <c:pt idx="1558">
                  <c:v>25.983333333333334</c:v>
                </c:pt>
                <c:pt idx="1559">
                  <c:v>26</c:v>
                </c:pt>
                <c:pt idx="1560">
                  <c:v>26.016666666666666</c:v>
                </c:pt>
                <c:pt idx="1561">
                  <c:v>26.033333333333335</c:v>
                </c:pt>
                <c:pt idx="1562">
                  <c:v>26.05</c:v>
                </c:pt>
                <c:pt idx="1563">
                  <c:v>26.066666666666666</c:v>
                </c:pt>
                <c:pt idx="1564">
                  <c:v>26.083333333333332</c:v>
                </c:pt>
                <c:pt idx="1565">
                  <c:v>26.1</c:v>
                </c:pt>
                <c:pt idx="1566">
                  <c:v>26.116666666666667</c:v>
                </c:pt>
                <c:pt idx="1567">
                  <c:v>26.133333333333333</c:v>
                </c:pt>
                <c:pt idx="1568">
                  <c:v>26.15</c:v>
                </c:pt>
                <c:pt idx="1569">
                  <c:v>26.166666666666668</c:v>
                </c:pt>
                <c:pt idx="1570">
                  <c:v>26.183333333333334</c:v>
                </c:pt>
                <c:pt idx="1571">
                  <c:v>26.2</c:v>
                </c:pt>
                <c:pt idx="1572">
                  <c:v>26.216666666666665</c:v>
                </c:pt>
                <c:pt idx="1573">
                  <c:v>26.233333333333334</c:v>
                </c:pt>
                <c:pt idx="1574">
                  <c:v>26.25</c:v>
                </c:pt>
                <c:pt idx="1575">
                  <c:v>26.266666666666666</c:v>
                </c:pt>
                <c:pt idx="1576">
                  <c:v>26.283333333333335</c:v>
                </c:pt>
                <c:pt idx="1577">
                  <c:v>26.3</c:v>
                </c:pt>
                <c:pt idx="1578">
                  <c:v>26.316666666666666</c:v>
                </c:pt>
                <c:pt idx="1579">
                  <c:v>26.333333333333332</c:v>
                </c:pt>
                <c:pt idx="1580">
                  <c:v>26.35</c:v>
                </c:pt>
                <c:pt idx="1581">
                  <c:v>26.366666666666667</c:v>
                </c:pt>
                <c:pt idx="1582">
                  <c:v>26.383333333333333</c:v>
                </c:pt>
                <c:pt idx="1583">
                  <c:v>26.4</c:v>
                </c:pt>
                <c:pt idx="1584">
                  <c:v>26.416666666666668</c:v>
                </c:pt>
                <c:pt idx="1585">
                  <c:v>26.433333333333334</c:v>
                </c:pt>
                <c:pt idx="1586">
                  <c:v>26.45</c:v>
                </c:pt>
                <c:pt idx="1587">
                  <c:v>26.466666666666665</c:v>
                </c:pt>
                <c:pt idx="1588">
                  <c:v>26.483333333333334</c:v>
                </c:pt>
                <c:pt idx="1589">
                  <c:v>26.5</c:v>
                </c:pt>
                <c:pt idx="1590">
                  <c:v>26.516666666666666</c:v>
                </c:pt>
                <c:pt idx="1591">
                  <c:v>26.533333333333335</c:v>
                </c:pt>
                <c:pt idx="1592">
                  <c:v>26.55</c:v>
                </c:pt>
                <c:pt idx="1593">
                  <c:v>26.566666666666666</c:v>
                </c:pt>
                <c:pt idx="1594">
                  <c:v>26.583333333333332</c:v>
                </c:pt>
                <c:pt idx="1595">
                  <c:v>26.6</c:v>
                </c:pt>
                <c:pt idx="1596">
                  <c:v>26.616666666666667</c:v>
                </c:pt>
                <c:pt idx="1597">
                  <c:v>26.633333333333333</c:v>
                </c:pt>
                <c:pt idx="1598">
                  <c:v>26.65</c:v>
                </c:pt>
                <c:pt idx="1599">
                  <c:v>26.666666666666668</c:v>
                </c:pt>
                <c:pt idx="1600">
                  <c:v>26.683333333333334</c:v>
                </c:pt>
                <c:pt idx="1601">
                  <c:v>26.7</c:v>
                </c:pt>
                <c:pt idx="1602">
                  <c:v>26.716666666666665</c:v>
                </c:pt>
                <c:pt idx="1603">
                  <c:v>26.733333333333334</c:v>
                </c:pt>
                <c:pt idx="1604">
                  <c:v>26.75</c:v>
                </c:pt>
                <c:pt idx="1605">
                  <c:v>26.766666666666666</c:v>
                </c:pt>
                <c:pt idx="1606">
                  <c:v>26.783333333333335</c:v>
                </c:pt>
                <c:pt idx="1607">
                  <c:v>26.8</c:v>
                </c:pt>
                <c:pt idx="1608">
                  <c:v>26.816666666666666</c:v>
                </c:pt>
                <c:pt idx="1609">
                  <c:v>26.833333333333332</c:v>
                </c:pt>
                <c:pt idx="1610">
                  <c:v>26.85</c:v>
                </c:pt>
                <c:pt idx="1611">
                  <c:v>26.866666666666667</c:v>
                </c:pt>
                <c:pt idx="1612">
                  <c:v>26.883333333333333</c:v>
                </c:pt>
                <c:pt idx="1613">
                  <c:v>26.9</c:v>
                </c:pt>
                <c:pt idx="1614">
                  <c:v>26.916666666666668</c:v>
                </c:pt>
                <c:pt idx="1615">
                  <c:v>26.933333333333334</c:v>
                </c:pt>
                <c:pt idx="1616">
                  <c:v>26.95</c:v>
                </c:pt>
                <c:pt idx="1617">
                  <c:v>26.966666666666665</c:v>
                </c:pt>
                <c:pt idx="1618">
                  <c:v>26.983333333333334</c:v>
                </c:pt>
                <c:pt idx="1619">
                  <c:v>27</c:v>
                </c:pt>
                <c:pt idx="1620">
                  <c:v>27.016666666666666</c:v>
                </c:pt>
                <c:pt idx="1621">
                  <c:v>27.033333333333335</c:v>
                </c:pt>
                <c:pt idx="1622">
                  <c:v>27.05</c:v>
                </c:pt>
                <c:pt idx="1623">
                  <c:v>27.066666666666666</c:v>
                </c:pt>
                <c:pt idx="1624">
                  <c:v>27.083333333333332</c:v>
                </c:pt>
                <c:pt idx="1625">
                  <c:v>27.1</c:v>
                </c:pt>
                <c:pt idx="1626">
                  <c:v>27.116666666666667</c:v>
                </c:pt>
                <c:pt idx="1627">
                  <c:v>27.133333333333333</c:v>
                </c:pt>
                <c:pt idx="1628">
                  <c:v>27.15</c:v>
                </c:pt>
                <c:pt idx="1629">
                  <c:v>27.166666666666668</c:v>
                </c:pt>
                <c:pt idx="1630">
                  <c:v>27.183333333333334</c:v>
                </c:pt>
                <c:pt idx="1631">
                  <c:v>27.2</c:v>
                </c:pt>
                <c:pt idx="1632">
                  <c:v>27.216666666666665</c:v>
                </c:pt>
                <c:pt idx="1633">
                  <c:v>27.233333333333334</c:v>
                </c:pt>
                <c:pt idx="1634">
                  <c:v>27.25</c:v>
                </c:pt>
                <c:pt idx="1635">
                  <c:v>27.266666666666666</c:v>
                </c:pt>
                <c:pt idx="1636">
                  <c:v>27.283333333333335</c:v>
                </c:pt>
                <c:pt idx="1637">
                  <c:v>27.3</c:v>
                </c:pt>
                <c:pt idx="1638">
                  <c:v>27.316666666666666</c:v>
                </c:pt>
                <c:pt idx="1639">
                  <c:v>27.333333333333332</c:v>
                </c:pt>
                <c:pt idx="1640">
                  <c:v>27.35</c:v>
                </c:pt>
                <c:pt idx="1641">
                  <c:v>27.366666666666667</c:v>
                </c:pt>
                <c:pt idx="1642">
                  <c:v>27.383333333333333</c:v>
                </c:pt>
                <c:pt idx="1643">
                  <c:v>27.4</c:v>
                </c:pt>
                <c:pt idx="1644">
                  <c:v>27.416666666666668</c:v>
                </c:pt>
                <c:pt idx="1645">
                  <c:v>27.433333333333334</c:v>
                </c:pt>
                <c:pt idx="1646">
                  <c:v>27.45</c:v>
                </c:pt>
                <c:pt idx="1647">
                  <c:v>27.466666666666665</c:v>
                </c:pt>
                <c:pt idx="1648">
                  <c:v>27.483333333333334</c:v>
                </c:pt>
                <c:pt idx="1649">
                  <c:v>27.5</c:v>
                </c:pt>
                <c:pt idx="1650">
                  <c:v>27.516666666666666</c:v>
                </c:pt>
                <c:pt idx="1651">
                  <c:v>27.533333333333335</c:v>
                </c:pt>
                <c:pt idx="1652">
                  <c:v>27.55</c:v>
                </c:pt>
                <c:pt idx="1653">
                  <c:v>27.566666666666666</c:v>
                </c:pt>
                <c:pt idx="1654">
                  <c:v>27.583333333333332</c:v>
                </c:pt>
                <c:pt idx="1655">
                  <c:v>27.6</c:v>
                </c:pt>
                <c:pt idx="1656">
                  <c:v>27.616666666666667</c:v>
                </c:pt>
                <c:pt idx="1657">
                  <c:v>27.633333333333333</c:v>
                </c:pt>
                <c:pt idx="1658">
                  <c:v>27.65</c:v>
                </c:pt>
                <c:pt idx="1659">
                  <c:v>27.666666666666668</c:v>
                </c:pt>
                <c:pt idx="1660">
                  <c:v>27.683333333333334</c:v>
                </c:pt>
                <c:pt idx="1661">
                  <c:v>27.7</c:v>
                </c:pt>
                <c:pt idx="1662">
                  <c:v>27.716666666666665</c:v>
                </c:pt>
                <c:pt idx="1663">
                  <c:v>27.733333333333334</c:v>
                </c:pt>
                <c:pt idx="1664">
                  <c:v>27.75</c:v>
                </c:pt>
                <c:pt idx="1665">
                  <c:v>27.766666666666666</c:v>
                </c:pt>
                <c:pt idx="1666">
                  <c:v>27.783333333333335</c:v>
                </c:pt>
                <c:pt idx="1667">
                  <c:v>27.8</c:v>
                </c:pt>
                <c:pt idx="1668">
                  <c:v>27.816666666666666</c:v>
                </c:pt>
                <c:pt idx="1669">
                  <c:v>27.833333333333332</c:v>
                </c:pt>
                <c:pt idx="1670">
                  <c:v>27.85</c:v>
                </c:pt>
                <c:pt idx="1671">
                  <c:v>27.866666666666667</c:v>
                </c:pt>
                <c:pt idx="1672">
                  <c:v>27.883333333333333</c:v>
                </c:pt>
                <c:pt idx="1673">
                  <c:v>27.9</c:v>
                </c:pt>
                <c:pt idx="1674">
                  <c:v>27.916666666666668</c:v>
                </c:pt>
                <c:pt idx="1675">
                  <c:v>27.933333333333334</c:v>
                </c:pt>
                <c:pt idx="1676">
                  <c:v>27.95</c:v>
                </c:pt>
                <c:pt idx="1677">
                  <c:v>27.966666666666665</c:v>
                </c:pt>
                <c:pt idx="1678">
                  <c:v>27.983333333333334</c:v>
                </c:pt>
                <c:pt idx="1679">
                  <c:v>28</c:v>
                </c:pt>
                <c:pt idx="1680">
                  <c:v>28.016666666666666</c:v>
                </c:pt>
                <c:pt idx="1681">
                  <c:v>28.033333333333335</c:v>
                </c:pt>
                <c:pt idx="1682">
                  <c:v>28.05</c:v>
                </c:pt>
                <c:pt idx="1683">
                  <c:v>28.066666666666666</c:v>
                </c:pt>
                <c:pt idx="1684">
                  <c:v>28.083333333333332</c:v>
                </c:pt>
                <c:pt idx="1685">
                  <c:v>28.1</c:v>
                </c:pt>
                <c:pt idx="1686">
                  <c:v>28.116666666666667</c:v>
                </c:pt>
                <c:pt idx="1687">
                  <c:v>28.133333333333333</c:v>
                </c:pt>
                <c:pt idx="1688">
                  <c:v>28.15</c:v>
                </c:pt>
                <c:pt idx="1689">
                  <c:v>28.166666666666668</c:v>
                </c:pt>
                <c:pt idx="1690">
                  <c:v>28.183333333333334</c:v>
                </c:pt>
                <c:pt idx="1691">
                  <c:v>28.2</c:v>
                </c:pt>
                <c:pt idx="1692">
                  <c:v>28.216666666666665</c:v>
                </c:pt>
                <c:pt idx="1693">
                  <c:v>28.233333333333334</c:v>
                </c:pt>
                <c:pt idx="1694">
                  <c:v>28.25</c:v>
                </c:pt>
                <c:pt idx="1695">
                  <c:v>28.266666666666666</c:v>
                </c:pt>
                <c:pt idx="1696">
                  <c:v>28.283333333333335</c:v>
                </c:pt>
                <c:pt idx="1697">
                  <c:v>28.3</c:v>
                </c:pt>
                <c:pt idx="1698">
                  <c:v>28.316666666666666</c:v>
                </c:pt>
                <c:pt idx="1699">
                  <c:v>28.333333333333332</c:v>
                </c:pt>
                <c:pt idx="1700">
                  <c:v>28.35</c:v>
                </c:pt>
                <c:pt idx="1701">
                  <c:v>28.366666666666667</c:v>
                </c:pt>
                <c:pt idx="1702">
                  <c:v>28.383333333333333</c:v>
                </c:pt>
                <c:pt idx="1703">
                  <c:v>28.4</c:v>
                </c:pt>
                <c:pt idx="1704">
                  <c:v>28.416666666666668</c:v>
                </c:pt>
                <c:pt idx="1705">
                  <c:v>28.433333333333334</c:v>
                </c:pt>
                <c:pt idx="1706">
                  <c:v>28.45</c:v>
                </c:pt>
                <c:pt idx="1707">
                  <c:v>28.466666666666665</c:v>
                </c:pt>
                <c:pt idx="1708">
                  <c:v>28.483333333333334</c:v>
                </c:pt>
                <c:pt idx="1709">
                  <c:v>28.5</c:v>
                </c:pt>
                <c:pt idx="1710">
                  <c:v>28.516666666666666</c:v>
                </c:pt>
                <c:pt idx="1711">
                  <c:v>28.533333333333335</c:v>
                </c:pt>
                <c:pt idx="1712">
                  <c:v>28.55</c:v>
                </c:pt>
                <c:pt idx="1713">
                  <c:v>28.566666666666666</c:v>
                </c:pt>
                <c:pt idx="1714">
                  <c:v>28.583333333333332</c:v>
                </c:pt>
                <c:pt idx="1715">
                  <c:v>28.6</c:v>
                </c:pt>
                <c:pt idx="1716">
                  <c:v>28.616666666666667</c:v>
                </c:pt>
                <c:pt idx="1717">
                  <c:v>28.633333333333333</c:v>
                </c:pt>
                <c:pt idx="1718">
                  <c:v>28.65</c:v>
                </c:pt>
                <c:pt idx="1719">
                  <c:v>28.666666666666668</c:v>
                </c:pt>
                <c:pt idx="1720">
                  <c:v>28.683333333333334</c:v>
                </c:pt>
                <c:pt idx="1721">
                  <c:v>28.7</c:v>
                </c:pt>
                <c:pt idx="1722">
                  <c:v>28.716666666666665</c:v>
                </c:pt>
                <c:pt idx="1723">
                  <c:v>28.733333333333334</c:v>
                </c:pt>
                <c:pt idx="1724">
                  <c:v>28.75</c:v>
                </c:pt>
                <c:pt idx="1725">
                  <c:v>28.766666666666666</c:v>
                </c:pt>
                <c:pt idx="1726">
                  <c:v>28.783333333333335</c:v>
                </c:pt>
                <c:pt idx="1727">
                  <c:v>28.8</c:v>
                </c:pt>
                <c:pt idx="1728">
                  <c:v>28.816666666666666</c:v>
                </c:pt>
                <c:pt idx="1729">
                  <c:v>28.833333333333332</c:v>
                </c:pt>
                <c:pt idx="1730">
                  <c:v>28.85</c:v>
                </c:pt>
                <c:pt idx="1731">
                  <c:v>28.866666666666667</c:v>
                </c:pt>
                <c:pt idx="1732">
                  <c:v>28.883333333333333</c:v>
                </c:pt>
                <c:pt idx="1733">
                  <c:v>28.9</c:v>
                </c:pt>
                <c:pt idx="1734">
                  <c:v>28.916666666666668</c:v>
                </c:pt>
                <c:pt idx="1735">
                  <c:v>28.933333333333334</c:v>
                </c:pt>
                <c:pt idx="1736">
                  <c:v>28.95</c:v>
                </c:pt>
                <c:pt idx="1737">
                  <c:v>28.966666666666665</c:v>
                </c:pt>
                <c:pt idx="1738">
                  <c:v>28.983333333333334</c:v>
                </c:pt>
                <c:pt idx="1739">
                  <c:v>29</c:v>
                </c:pt>
                <c:pt idx="1740">
                  <c:v>29.016666666666666</c:v>
                </c:pt>
                <c:pt idx="1741">
                  <c:v>29.033333333333335</c:v>
                </c:pt>
                <c:pt idx="1742">
                  <c:v>29.05</c:v>
                </c:pt>
                <c:pt idx="1743">
                  <c:v>29.066666666666666</c:v>
                </c:pt>
                <c:pt idx="1744">
                  <c:v>29.083333333333332</c:v>
                </c:pt>
                <c:pt idx="1745">
                  <c:v>29.1</c:v>
                </c:pt>
                <c:pt idx="1746">
                  <c:v>29.116666666666667</c:v>
                </c:pt>
                <c:pt idx="1747">
                  <c:v>29.133333333333333</c:v>
                </c:pt>
                <c:pt idx="1748">
                  <c:v>29.15</c:v>
                </c:pt>
                <c:pt idx="1749">
                  <c:v>29.166666666666668</c:v>
                </c:pt>
                <c:pt idx="1750">
                  <c:v>29.183333333333334</c:v>
                </c:pt>
                <c:pt idx="1751">
                  <c:v>29.2</c:v>
                </c:pt>
                <c:pt idx="1752">
                  <c:v>29.216666666666665</c:v>
                </c:pt>
                <c:pt idx="1753">
                  <c:v>29.233333333333334</c:v>
                </c:pt>
                <c:pt idx="1754">
                  <c:v>29.25</c:v>
                </c:pt>
                <c:pt idx="1755">
                  <c:v>29.266666666666666</c:v>
                </c:pt>
                <c:pt idx="1756">
                  <c:v>29.283333333333335</c:v>
                </c:pt>
                <c:pt idx="1757">
                  <c:v>29.3</c:v>
                </c:pt>
                <c:pt idx="1758">
                  <c:v>29.316666666666666</c:v>
                </c:pt>
                <c:pt idx="1759">
                  <c:v>29.333333333333332</c:v>
                </c:pt>
                <c:pt idx="1760">
                  <c:v>29.35</c:v>
                </c:pt>
                <c:pt idx="1761">
                  <c:v>29.366666666666667</c:v>
                </c:pt>
                <c:pt idx="1762">
                  <c:v>29.383333333333333</c:v>
                </c:pt>
                <c:pt idx="1763">
                  <c:v>29.4</c:v>
                </c:pt>
                <c:pt idx="1764">
                  <c:v>29.416666666666668</c:v>
                </c:pt>
                <c:pt idx="1765">
                  <c:v>29.433333333333334</c:v>
                </c:pt>
                <c:pt idx="1766">
                  <c:v>29.45</c:v>
                </c:pt>
                <c:pt idx="1767">
                  <c:v>29.466666666666665</c:v>
                </c:pt>
                <c:pt idx="1768">
                  <c:v>29.483333333333334</c:v>
                </c:pt>
                <c:pt idx="1769">
                  <c:v>29.5</c:v>
                </c:pt>
                <c:pt idx="1770">
                  <c:v>29.516666666666666</c:v>
                </c:pt>
                <c:pt idx="1771">
                  <c:v>29.533333333333335</c:v>
                </c:pt>
                <c:pt idx="1772">
                  <c:v>29.55</c:v>
                </c:pt>
                <c:pt idx="1773">
                  <c:v>29.566666666666666</c:v>
                </c:pt>
                <c:pt idx="1774">
                  <c:v>29.583333333333332</c:v>
                </c:pt>
                <c:pt idx="1775">
                  <c:v>29.6</c:v>
                </c:pt>
                <c:pt idx="1776">
                  <c:v>29.616666666666667</c:v>
                </c:pt>
                <c:pt idx="1777">
                  <c:v>29.633333333333333</c:v>
                </c:pt>
                <c:pt idx="1778">
                  <c:v>29.65</c:v>
                </c:pt>
                <c:pt idx="1779">
                  <c:v>29.666666666666668</c:v>
                </c:pt>
                <c:pt idx="1780">
                  <c:v>29.683333333333334</c:v>
                </c:pt>
                <c:pt idx="1781">
                  <c:v>29.7</c:v>
                </c:pt>
                <c:pt idx="1782">
                  <c:v>29.716666666666665</c:v>
                </c:pt>
                <c:pt idx="1783">
                  <c:v>29.733333333333334</c:v>
                </c:pt>
                <c:pt idx="1784">
                  <c:v>29.75</c:v>
                </c:pt>
                <c:pt idx="1785">
                  <c:v>29.766666666666666</c:v>
                </c:pt>
                <c:pt idx="1786">
                  <c:v>29.783333333333335</c:v>
                </c:pt>
                <c:pt idx="1787">
                  <c:v>29.8</c:v>
                </c:pt>
                <c:pt idx="1788">
                  <c:v>29.816666666666666</c:v>
                </c:pt>
                <c:pt idx="1789">
                  <c:v>29.833333333333332</c:v>
                </c:pt>
                <c:pt idx="1790">
                  <c:v>29.85</c:v>
                </c:pt>
                <c:pt idx="1791">
                  <c:v>29.866666666666667</c:v>
                </c:pt>
                <c:pt idx="1792">
                  <c:v>29.883333333333333</c:v>
                </c:pt>
                <c:pt idx="1793">
                  <c:v>29.9</c:v>
                </c:pt>
                <c:pt idx="1794">
                  <c:v>29.916666666666668</c:v>
                </c:pt>
                <c:pt idx="1795">
                  <c:v>29.933333333333334</c:v>
                </c:pt>
                <c:pt idx="1796">
                  <c:v>29.95</c:v>
                </c:pt>
                <c:pt idx="1797">
                  <c:v>29.966666666666665</c:v>
                </c:pt>
                <c:pt idx="1798">
                  <c:v>29.983333333333334</c:v>
                </c:pt>
                <c:pt idx="1799">
                  <c:v>30</c:v>
                </c:pt>
                <c:pt idx="1800">
                  <c:v>30.016666666666666</c:v>
                </c:pt>
                <c:pt idx="1801">
                  <c:v>30.033333333333335</c:v>
                </c:pt>
                <c:pt idx="1802">
                  <c:v>30.05</c:v>
                </c:pt>
                <c:pt idx="1803">
                  <c:v>30.066666666666666</c:v>
                </c:pt>
                <c:pt idx="1804">
                  <c:v>30.083333333333332</c:v>
                </c:pt>
                <c:pt idx="1805">
                  <c:v>30.1</c:v>
                </c:pt>
                <c:pt idx="1806">
                  <c:v>30.116666666666667</c:v>
                </c:pt>
                <c:pt idx="1807">
                  <c:v>30.133333333333333</c:v>
                </c:pt>
                <c:pt idx="1808">
                  <c:v>30.15</c:v>
                </c:pt>
                <c:pt idx="1809">
                  <c:v>30.166666666666668</c:v>
                </c:pt>
                <c:pt idx="1810">
                  <c:v>30.183333333333334</c:v>
                </c:pt>
                <c:pt idx="1811">
                  <c:v>30.2</c:v>
                </c:pt>
                <c:pt idx="1812">
                  <c:v>30.216666666666665</c:v>
                </c:pt>
                <c:pt idx="1813">
                  <c:v>30.233333333333334</c:v>
                </c:pt>
                <c:pt idx="1814">
                  <c:v>30.25</c:v>
                </c:pt>
                <c:pt idx="1815">
                  <c:v>30.266666666666666</c:v>
                </c:pt>
                <c:pt idx="1816">
                  <c:v>30.283333333333335</c:v>
                </c:pt>
                <c:pt idx="1817">
                  <c:v>30.3</c:v>
                </c:pt>
                <c:pt idx="1818">
                  <c:v>30.316666666666666</c:v>
                </c:pt>
                <c:pt idx="1819">
                  <c:v>30.333333333333332</c:v>
                </c:pt>
                <c:pt idx="1820">
                  <c:v>30.35</c:v>
                </c:pt>
                <c:pt idx="1821">
                  <c:v>30.366666666666667</c:v>
                </c:pt>
                <c:pt idx="1822">
                  <c:v>30.383333333333333</c:v>
                </c:pt>
                <c:pt idx="1823">
                  <c:v>30.4</c:v>
                </c:pt>
                <c:pt idx="1824">
                  <c:v>30.416666666666668</c:v>
                </c:pt>
                <c:pt idx="1825">
                  <c:v>30.433333333333334</c:v>
                </c:pt>
                <c:pt idx="1826">
                  <c:v>30.45</c:v>
                </c:pt>
                <c:pt idx="1827">
                  <c:v>30.466666666666665</c:v>
                </c:pt>
                <c:pt idx="1828">
                  <c:v>30.483333333333334</c:v>
                </c:pt>
                <c:pt idx="1829">
                  <c:v>30.5</c:v>
                </c:pt>
                <c:pt idx="1830">
                  <c:v>30.516666666666666</c:v>
                </c:pt>
                <c:pt idx="1831">
                  <c:v>30.533333333333335</c:v>
                </c:pt>
                <c:pt idx="1832">
                  <c:v>30.55</c:v>
                </c:pt>
                <c:pt idx="1833">
                  <c:v>30.566666666666666</c:v>
                </c:pt>
                <c:pt idx="1834">
                  <c:v>30.583333333333332</c:v>
                </c:pt>
                <c:pt idx="1835">
                  <c:v>30.6</c:v>
                </c:pt>
                <c:pt idx="1836">
                  <c:v>30.616666666666667</c:v>
                </c:pt>
                <c:pt idx="1837">
                  <c:v>30.633333333333333</c:v>
                </c:pt>
                <c:pt idx="1838">
                  <c:v>30.65</c:v>
                </c:pt>
                <c:pt idx="1839">
                  <c:v>30.666666666666668</c:v>
                </c:pt>
                <c:pt idx="1840">
                  <c:v>30.683333333333334</c:v>
                </c:pt>
                <c:pt idx="1841">
                  <c:v>30.7</c:v>
                </c:pt>
                <c:pt idx="1842">
                  <c:v>30.716666666666665</c:v>
                </c:pt>
                <c:pt idx="1843">
                  <c:v>30.733333333333334</c:v>
                </c:pt>
                <c:pt idx="1844">
                  <c:v>30.75</c:v>
                </c:pt>
                <c:pt idx="1845">
                  <c:v>30.766666666666666</c:v>
                </c:pt>
                <c:pt idx="1846">
                  <c:v>30.783333333333335</c:v>
                </c:pt>
                <c:pt idx="1847">
                  <c:v>30.8</c:v>
                </c:pt>
                <c:pt idx="1848">
                  <c:v>30.816666666666666</c:v>
                </c:pt>
                <c:pt idx="1849">
                  <c:v>30.833333333333332</c:v>
                </c:pt>
                <c:pt idx="1850">
                  <c:v>30.85</c:v>
                </c:pt>
                <c:pt idx="1851">
                  <c:v>30.866666666666667</c:v>
                </c:pt>
                <c:pt idx="1852">
                  <c:v>30.883333333333333</c:v>
                </c:pt>
                <c:pt idx="1853">
                  <c:v>30.9</c:v>
                </c:pt>
                <c:pt idx="1854">
                  <c:v>30.916666666666668</c:v>
                </c:pt>
                <c:pt idx="1855">
                  <c:v>30.933333333333334</c:v>
                </c:pt>
                <c:pt idx="1856">
                  <c:v>30.95</c:v>
                </c:pt>
                <c:pt idx="1857">
                  <c:v>30.966666666666665</c:v>
                </c:pt>
                <c:pt idx="1858">
                  <c:v>30.983333333333334</c:v>
                </c:pt>
                <c:pt idx="1859">
                  <c:v>31</c:v>
                </c:pt>
                <c:pt idx="1860">
                  <c:v>31.016666666666666</c:v>
                </c:pt>
                <c:pt idx="1861">
                  <c:v>31.033333333333335</c:v>
                </c:pt>
                <c:pt idx="1862">
                  <c:v>31.05</c:v>
                </c:pt>
                <c:pt idx="1863">
                  <c:v>31.066666666666666</c:v>
                </c:pt>
                <c:pt idx="1864">
                  <c:v>31.083333333333332</c:v>
                </c:pt>
                <c:pt idx="1865">
                  <c:v>31.1</c:v>
                </c:pt>
                <c:pt idx="1866">
                  <c:v>31.116666666666667</c:v>
                </c:pt>
                <c:pt idx="1867">
                  <c:v>31.133333333333333</c:v>
                </c:pt>
                <c:pt idx="1868">
                  <c:v>31.15</c:v>
                </c:pt>
                <c:pt idx="1869">
                  <c:v>31.166666666666668</c:v>
                </c:pt>
                <c:pt idx="1870">
                  <c:v>31.183333333333334</c:v>
                </c:pt>
                <c:pt idx="1871">
                  <c:v>31.2</c:v>
                </c:pt>
                <c:pt idx="1872">
                  <c:v>31.216666666666665</c:v>
                </c:pt>
                <c:pt idx="1873">
                  <c:v>31.233333333333334</c:v>
                </c:pt>
                <c:pt idx="1874">
                  <c:v>31.25</c:v>
                </c:pt>
                <c:pt idx="1875">
                  <c:v>31.266666666666666</c:v>
                </c:pt>
                <c:pt idx="1876">
                  <c:v>31.283333333333335</c:v>
                </c:pt>
                <c:pt idx="1877">
                  <c:v>31.3</c:v>
                </c:pt>
                <c:pt idx="1878">
                  <c:v>31.316666666666666</c:v>
                </c:pt>
                <c:pt idx="1879">
                  <c:v>31.333333333333332</c:v>
                </c:pt>
                <c:pt idx="1880">
                  <c:v>31.35</c:v>
                </c:pt>
                <c:pt idx="1881">
                  <c:v>31.366666666666667</c:v>
                </c:pt>
                <c:pt idx="1882">
                  <c:v>31.383333333333333</c:v>
                </c:pt>
                <c:pt idx="1883">
                  <c:v>31.4</c:v>
                </c:pt>
                <c:pt idx="1884">
                  <c:v>31.416666666666668</c:v>
                </c:pt>
                <c:pt idx="1885">
                  <c:v>31.433333333333334</c:v>
                </c:pt>
                <c:pt idx="1886">
                  <c:v>31.45</c:v>
                </c:pt>
                <c:pt idx="1887">
                  <c:v>31.466666666666665</c:v>
                </c:pt>
                <c:pt idx="1888">
                  <c:v>31.483333333333334</c:v>
                </c:pt>
                <c:pt idx="1889">
                  <c:v>31.5</c:v>
                </c:pt>
                <c:pt idx="1890">
                  <c:v>31.516666666666666</c:v>
                </c:pt>
                <c:pt idx="1891">
                  <c:v>31.533333333333335</c:v>
                </c:pt>
                <c:pt idx="1892">
                  <c:v>31.55</c:v>
                </c:pt>
                <c:pt idx="1893">
                  <c:v>31.566666666666666</c:v>
                </c:pt>
                <c:pt idx="1894">
                  <c:v>31.583333333333332</c:v>
                </c:pt>
                <c:pt idx="1895">
                  <c:v>31.6</c:v>
                </c:pt>
                <c:pt idx="1896">
                  <c:v>31.616666666666667</c:v>
                </c:pt>
                <c:pt idx="1897">
                  <c:v>31.633333333333333</c:v>
                </c:pt>
                <c:pt idx="1898">
                  <c:v>31.65</c:v>
                </c:pt>
                <c:pt idx="1899">
                  <c:v>31.666666666666668</c:v>
                </c:pt>
                <c:pt idx="1900">
                  <c:v>31.683333333333334</c:v>
                </c:pt>
                <c:pt idx="1901">
                  <c:v>31.7</c:v>
                </c:pt>
                <c:pt idx="1902">
                  <c:v>31.716666666666665</c:v>
                </c:pt>
                <c:pt idx="1903">
                  <c:v>31.733333333333334</c:v>
                </c:pt>
                <c:pt idx="1904">
                  <c:v>31.75</c:v>
                </c:pt>
                <c:pt idx="1905">
                  <c:v>31.766666666666666</c:v>
                </c:pt>
                <c:pt idx="1906">
                  <c:v>31.783333333333335</c:v>
                </c:pt>
                <c:pt idx="1907">
                  <c:v>31.8</c:v>
                </c:pt>
                <c:pt idx="1908">
                  <c:v>31.816666666666666</c:v>
                </c:pt>
                <c:pt idx="1909">
                  <c:v>31.833333333333332</c:v>
                </c:pt>
                <c:pt idx="1910">
                  <c:v>31.85</c:v>
                </c:pt>
                <c:pt idx="1911">
                  <c:v>31.866666666666667</c:v>
                </c:pt>
                <c:pt idx="1912">
                  <c:v>31.883333333333333</c:v>
                </c:pt>
                <c:pt idx="1913">
                  <c:v>31.9</c:v>
                </c:pt>
                <c:pt idx="1914">
                  <c:v>31.916666666666668</c:v>
                </c:pt>
                <c:pt idx="1915">
                  <c:v>31.933333333333334</c:v>
                </c:pt>
                <c:pt idx="1916">
                  <c:v>31.95</c:v>
                </c:pt>
                <c:pt idx="1917">
                  <c:v>31.966666666666665</c:v>
                </c:pt>
                <c:pt idx="1918">
                  <c:v>31.983333333333334</c:v>
                </c:pt>
                <c:pt idx="1919">
                  <c:v>32</c:v>
                </c:pt>
                <c:pt idx="1920">
                  <c:v>32.016666666666666</c:v>
                </c:pt>
                <c:pt idx="1921">
                  <c:v>32.033333333333331</c:v>
                </c:pt>
                <c:pt idx="1922">
                  <c:v>32.049999999999997</c:v>
                </c:pt>
                <c:pt idx="1923">
                  <c:v>32.06666666666667</c:v>
                </c:pt>
                <c:pt idx="1924">
                  <c:v>32.083333333333336</c:v>
                </c:pt>
                <c:pt idx="1925">
                  <c:v>32.1</c:v>
                </c:pt>
                <c:pt idx="1926">
                  <c:v>32.116666666666667</c:v>
                </c:pt>
                <c:pt idx="1927">
                  <c:v>32.133333333333333</c:v>
                </c:pt>
                <c:pt idx="1928">
                  <c:v>32.15</c:v>
                </c:pt>
                <c:pt idx="1929">
                  <c:v>32.166666666666664</c:v>
                </c:pt>
                <c:pt idx="1930">
                  <c:v>32.18333333333333</c:v>
                </c:pt>
                <c:pt idx="1931">
                  <c:v>32.200000000000003</c:v>
                </c:pt>
                <c:pt idx="1932">
                  <c:v>32.216666666666669</c:v>
                </c:pt>
                <c:pt idx="1933">
                  <c:v>32.233333333333334</c:v>
                </c:pt>
                <c:pt idx="1934">
                  <c:v>32.25</c:v>
                </c:pt>
                <c:pt idx="1935">
                  <c:v>32.266666666666666</c:v>
                </c:pt>
                <c:pt idx="1936">
                  <c:v>32.283333333333331</c:v>
                </c:pt>
                <c:pt idx="1937">
                  <c:v>32.299999999999997</c:v>
                </c:pt>
                <c:pt idx="1938">
                  <c:v>32.31666666666667</c:v>
                </c:pt>
                <c:pt idx="1939">
                  <c:v>32.333333333333336</c:v>
                </c:pt>
                <c:pt idx="1940">
                  <c:v>32.35</c:v>
                </c:pt>
                <c:pt idx="1941">
                  <c:v>32.366666666666667</c:v>
                </c:pt>
                <c:pt idx="1942">
                  <c:v>32.383333333333333</c:v>
                </c:pt>
                <c:pt idx="1943">
                  <c:v>32.4</c:v>
                </c:pt>
                <c:pt idx="1944">
                  <c:v>32.416666666666664</c:v>
                </c:pt>
                <c:pt idx="1945">
                  <c:v>32.43333333333333</c:v>
                </c:pt>
                <c:pt idx="1946">
                  <c:v>32.450000000000003</c:v>
                </c:pt>
                <c:pt idx="1947">
                  <c:v>32.466666666666669</c:v>
                </c:pt>
                <c:pt idx="1948">
                  <c:v>32.483333333333334</c:v>
                </c:pt>
                <c:pt idx="1949">
                  <c:v>32.5</c:v>
                </c:pt>
                <c:pt idx="1950">
                  <c:v>32.516666666666666</c:v>
                </c:pt>
                <c:pt idx="1951">
                  <c:v>32.533333333333331</c:v>
                </c:pt>
                <c:pt idx="1952">
                  <c:v>32.549999999999997</c:v>
                </c:pt>
                <c:pt idx="1953">
                  <c:v>32.56666666666667</c:v>
                </c:pt>
                <c:pt idx="1954">
                  <c:v>32.583333333333336</c:v>
                </c:pt>
                <c:pt idx="1955">
                  <c:v>32.6</c:v>
                </c:pt>
                <c:pt idx="1956">
                  <c:v>32.616666666666667</c:v>
                </c:pt>
                <c:pt idx="1957">
                  <c:v>32.633333333333333</c:v>
                </c:pt>
                <c:pt idx="1958">
                  <c:v>32.65</c:v>
                </c:pt>
                <c:pt idx="1959">
                  <c:v>32.666666666666664</c:v>
                </c:pt>
                <c:pt idx="1960">
                  <c:v>32.68333333333333</c:v>
                </c:pt>
                <c:pt idx="1961">
                  <c:v>32.700000000000003</c:v>
                </c:pt>
                <c:pt idx="1962">
                  <c:v>32.716666666666669</c:v>
                </c:pt>
                <c:pt idx="1963">
                  <c:v>32.733333333333334</c:v>
                </c:pt>
                <c:pt idx="1964">
                  <c:v>32.75</c:v>
                </c:pt>
                <c:pt idx="1965">
                  <c:v>32.766666666666666</c:v>
                </c:pt>
                <c:pt idx="1966">
                  <c:v>32.783333333333331</c:v>
                </c:pt>
                <c:pt idx="1967">
                  <c:v>32.799999999999997</c:v>
                </c:pt>
                <c:pt idx="1968">
                  <c:v>32.81666666666667</c:v>
                </c:pt>
                <c:pt idx="1969">
                  <c:v>32.833333333333336</c:v>
                </c:pt>
                <c:pt idx="1970">
                  <c:v>32.85</c:v>
                </c:pt>
                <c:pt idx="1971">
                  <c:v>32.866666666666667</c:v>
                </c:pt>
                <c:pt idx="1972">
                  <c:v>32.883333333333333</c:v>
                </c:pt>
                <c:pt idx="1973">
                  <c:v>32.9</c:v>
                </c:pt>
                <c:pt idx="1974">
                  <c:v>32.916666666666664</c:v>
                </c:pt>
                <c:pt idx="1975">
                  <c:v>32.93333333333333</c:v>
                </c:pt>
                <c:pt idx="1976">
                  <c:v>32.950000000000003</c:v>
                </c:pt>
                <c:pt idx="1977">
                  <c:v>32.966666666666669</c:v>
                </c:pt>
                <c:pt idx="1978">
                  <c:v>32.983333333333334</c:v>
                </c:pt>
                <c:pt idx="1979">
                  <c:v>33</c:v>
                </c:pt>
                <c:pt idx="1980">
                  <c:v>33.016666666666666</c:v>
                </c:pt>
                <c:pt idx="1981">
                  <c:v>33.033333333333331</c:v>
                </c:pt>
                <c:pt idx="1982">
                  <c:v>33.049999999999997</c:v>
                </c:pt>
                <c:pt idx="1983">
                  <c:v>33.06666666666667</c:v>
                </c:pt>
                <c:pt idx="1984">
                  <c:v>33.083333333333336</c:v>
                </c:pt>
                <c:pt idx="1985">
                  <c:v>33.1</c:v>
                </c:pt>
                <c:pt idx="1986">
                  <c:v>33.116666666666667</c:v>
                </c:pt>
                <c:pt idx="1987">
                  <c:v>33.133333333333333</c:v>
                </c:pt>
                <c:pt idx="1988">
                  <c:v>33.15</c:v>
                </c:pt>
                <c:pt idx="1989">
                  <c:v>33.166666666666664</c:v>
                </c:pt>
                <c:pt idx="1990">
                  <c:v>33.18333333333333</c:v>
                </c:pt>
                <c:pt idx="1991">
                  <c:v>33.200000000000003</c:v>
                </c:pt>
                <c:pt idx="1992">
                  <c:v>33.216666666666669</c:v>
                </c:pt>
                <c:pt idx="1993">
                  <c:v>33.233333333333334</c:v>
                </c:pt>
                <c:pt idx="1994">
                  <c:v>33.25</c:v>
                </c:pt>
                <c:pt idx="1995">
                  <c:v>33.266666666666666</c:v>
                </c:pt>
                <c:pt idx="1996">
                  <c:v>33.283333333333331</c:v>
                </c:pt>
                <c:pt idx="1997">
                  <c:v>33.299999999999997</c:v>
                </c:pt>
                <c:pt idx="1998">
                  <c:v>33.31666666666667</c:v>
                </c:pt>
                <c:pt idx="1999">
                  <c:v>33.333333333333336</c:v>
                </c:pt>
                <c:pt idx="2000">
                  <c:v>33.35</c:v>
                </c:pt>
                <c:pt idx="2001">
                  <c:v>33.366666666666667</c:v>
                </c:pt>
                <c:pt idx="2002">
                  <c:v>33.383333333333333</c:v>
                </c:pt>
                <c:pt idx="2003">
                  <c:v>33.4</c:v>
                </c:pt>
                <c:pt idx="2004">
                  <c:v>33.416666666666664</c:v>
                </c:pt>
                <c:pt idx="2005">
                  <c:v>33.43333333333333</c:v>
                </c:pt>
                <c:pt idx="2006">
                  <c:v>33.450000000000003</c:v>
                </c:pt>
                <c:pt idx="2007">
                  <c:v>33.466666666666669</c:v>
                </c:pt>
                <c:pt idx="2008">
                  <c:v>33.483333333333334</c:v>
                </c:pt>
                <c:pt idx="2009">
                  <c:v>33.5</c:v>
                </c:pt>
                <c:pt idx="2010">
                  <c:v>33.516666666666666</c:v>
                </c:pt>
                <c:pt idx="2011">
                  <c:v>33.533333333333331</c:v>
                </c:pt>
                <c:pt idx="2012">
                  <c:v>33.549999999999997</c:v>
                </c:pt>
                <c:pt idx="2013">
                  <c:v>33.56666666666667</c:v>
                </c:pt>
                <c:pt idx="2014">
                  <c:v>33.583333333333336</c:v>
                </c:pt>
                <c:pt idx="2015">
                  <c:v>33.6</c:v>
                </c:pt>
                <c:pt idx="2016">
                  <c:v>33.616666666666667</c:v>
                </c:pt>
                <c:pt idx="2017">
                  <c:v>33.633333333333333</c:v>
                </c:pt>
                <c:pt idx="2018">
                  <c:v>33.65</c:v>
                </c:pt>
                <c:pt idx="2019">
                  <c:v>33.666666666666664</c:v>
                </c:pt>
                <c:pt idx="2020">
                  <c:v>33.68333333333333</c:v>
                </c:pt>
                <c:pt idx="2021">
                  <c:v>33.700000000000003</c:v>
                </c:pt>
                <c:pt idx="2022">
                  <c:v>33.716666666666669</c:v>
                </c:pt>
                <c:pt idx="2023">
                  <c:v>33.733333333333334</c:v>
                </c:pt>
                <c:pt idx="2024">
                  <c:v>33.75</c:v>
                </c:pt>
                <c:pt idx="2025">
                  <c:v>33.766666666666666</c:v>
                </c:pt>
                <c:pt idx="2026">
                  <c:v>33.783333333333331</c:v>
                </c:pt>
                <c:pt idx="2027">
                  <c:v>33.799999999999997</c:v>
                </c:pt>
                <c:pt idx="2028">
                  <c:v>33.81666666666667</c:v>
                </c:pt>
                <c:pt idx="2029">
                  <c:v>33.833333333333336</c:v>
                </c:pt>
                <c:pt idx="2030">
                  <c:v>33.85</c:v>
                </c:pt>
                <c:pt idx="2031">
                  <c:v>33.866666666666667</c:v>
                </c:pt>
                <c:pt idx="2032">
                  <c:v>33.883333333333333</c:v>
                </c:pt>
                <c:pt idx="2033">
                  <c:v>33.9</c:v>
                </c:pt>
                <c:pt idx="2034">
                  <c:v>33.916666666666664</c:v>
                </c:pt>
                <c:pt idx="2035">
                  <c:v>33.93333333333333</c:v>
                </c:pt>
                <c:pt idx="2036">
                  <c:v>33.950000000000003</c:v>
                </c:pt>
                <c:pt idx="2037">
                  <c:v>33.966666666666669</c:v>
                </c:pt>
                <c:pt idx="2038">
                  <c:v>33.983333333333334</c:v>
                </c:pt>
                <c:pt idx="2039">
                  <c:v>34</c:v>
                </c:pt>
                <c:pt idx="2040">
                  <c:v>34.016666666666666</c:v>
                </c:pt>
                <c:pt idx="2041">
                  <c:v>34.033333333333331</c:v>
                </c:pt>
                <c:pt idx="2042">
                  <c:v>34.049999999999997</c:v>
                </c:pt>
                <c:pt idx="2043">
                  <c:v>34.06666666666667</c:v>
                </c:pt>
                <c:pt idx="2044">
                  <c:v>34.083333333333336</c:v>
                </c:pt>
                <c:pt idx="2045">
                  <c:v>34.1</c:v>
                </c:pt>
                <c:pt idx="2046">
                  <c:v>34.116666666666667</c:v>
                </c:pt>
                <c:pt idx="2047">
                  <c:v>34.133333333333333</c:v>
                </c:pt>
                <c:pt idx="2048">
                  <c:v>34.15</c:v>
                </c:pt>
                <c:pt idx="2049">
                  <c:v>34.166666666666664</c:v>
                </c:pt>
                <c:pt idx="2050">
                  <c:v>34.18333333333333</c:v>
                </c:pt>
                <c:pt idx="2051">
                  <c:v>34.200000000000003</c:v>
                </c:pt>
                <c:pt idx="2052">
                  <c:v>34.216666666666669</c:v>
                </c:pt>
                <c:pt idx="2053">
                  <c:v>34.233333333333334</c:v>
                </c:pt>
                <c:pt idx="2054">
                  <c:v>34.25</c:v>
                </c:pt>
                <c:pt idx="2055">
                  <c:v>34.266666666666666</c:v>
                </c:pt>
                <c:pt idx="2056">
                  <c:v>34.283333333333331</c:v>
                </c:pt>
                <c:pt idx="2057">
                  <c:v>34.299999999999997</c:v>
                </c:pt>
                <c:pt idx="2058">
                  <c:v>34.31666666666667</c:v>
                </c:pt>
                <c:pt idx="2059">
                  <c:v>34.333333333333336</c:v>
                </c:pt>
                <c:pt idx="2060">
                  <c:v>34.35</c:v>
                </c:pt>
                <c:pt idx="2061">
                  <c:v>34.366666666666667</c:v>
                </c:pt>
                <c:pt idx="2062">
                  <c:v>34.383333333333333</c:v>
                </c:pt>
                <c:pt idx="2063">
                  <c:v>34.4</c:v>
                </c:pt>
                <c:pt idx="2064">
                  <c:v>34.416666666666664</c:v>
                </c:pt>
                <c:pt idx="2065">
                  <c:v>34.43333333333333</c:v>
                </c:pt>
                <c:pt idx="2066">
                  <c:v>34.450000000000003</c:v>
                </c:pt>
                <c:pt idx="2067">
                  <c:v>34.466666666666669</c:v>
                </c:pt>
                <c:pt idx="2068">
                  <c:v>34.483333333333334</c:v>
                </c:pt>
                <c:pt idx="2069">
                  <c:v>34.5</c:v>
                </c:pt>
                <c:pt idx="2070">
                  <c:v>34.516666666666666</c:v>
                </c:pt>
                <c:pt idx="2071">
                  <c:v>34.533333333333331</c:v>
                </c:pt>
                <c:pt idx="2072">
                  <c:v>34.549999999999997</c:v>
                </c:pt>
                <c:pt idx="2073">
                  <c:v>34.56666666666667</c:v>
                </c:pt>
                <c:pt idx="2074">
                  <c:v>34.583333333333336</c:v>
                </c:pt>
                <c:pt idx="2075">
                  <c:v>34.6</c:v>
                </c:pt>
                <c:pt idx="2076">
                  <c:v>34.616666666666667</c:v>
                </c:pt>
                <c:pt idx="2077">
                  <c:v>34.633333333333333</c:v>
                </c:pt>
                <c:pt idx="2078">
                  <c:v>34.65</c:v>
                </c:pt>
                <c:pt idx="2079">
                  <c:v>34.666666666666664</c:v>
                </c:pt>
                <c:pt idx="2080">
                  <c:v>34.68333333333333</c:v>
                </c:pt>
                <c:pt idx="2081">
                  <c:v>34.700000000000003</c:v>
                </c:pt>
                <c:pt idx="2082">
                  <c:v>34.716666666666669</c:v>
                </c:pt>
                <c:pt idx="2083">
                  <c:v>34.733333333333334</c:v>
                </c:pt>
                <c:pt idx="2084">
                  <c:v>34.75</c:v>
                </c:pt>
                <c:pt idx="2085">
                  <c:v>34.766666666666666</c:v>
                </c:pt>
                <c:pt idx="2086">
                  <c:v>34.783333333333331</c:v>
                </c:pt>
                <c:pt idx="2087">
                  <c:v>34.799999999999997</c:v>
                </c:pt>
                <c:pt idx="2088">
                  <c:v>34.81666666666667</c:v>
                </c:pt>
                <c:pt idx="2089">
                  <c:v>34.833333333333336</c:v>
                </c:pt>
                <c:pt idx="2090">
                  <c:v>34.85</c:v>
                </c:pt>
                <c:pt idx="2091">
                  <c:v>34.866666666666667</c:v>
                </c:pt>
                <c:pt idx="2092">
                  <c:v>34.883333333333333</c:v>
                </c:pt>
                <c:pt idx="2093">
                  <c:v>34.9</c:v>
                </c:pt>
                <c:pt idx="2094">
                  <c:v>34.916666666666664</c:v>
                </c:pt>
                <c:pt idx="2095">
                  <c:v>34.93333333333333</c:v>
                </c:pt>
                <c:pt idx="2096">
                  <c:v>34.950000000000003</c:v>
                </c:pt>
                <c:pt idx="2097">
                  <c:v>34.966666666666669</c:v>
                </c:pt>
                <c:pt idx="2098">
                  <c:v>34.983333333333334</c:v>
                </c:pt>
                <c:pt idx="2099">
                  <c:v>35</c:v>
                </c:pt>
                <c:pt idx="2100">
                  <c:v>35.016666666666666</c:v>
                </c:pt>
                <c:pt idx="2101">
                  <c:v>35.033333333333331</c:v>
                </c:pt>
                <c:pt idx="2102">
                  <c:v>35.049999999999997</c:v>
                </c:pt>
                <c:pt idx="2103">
                  <c:v>35.06666666666667</c:v>
                </c:pt>
                <c:pt idx="2104">
                  <c:v>35.083333333333336</c:v>
                </c:pt>
                <c:pt idx="2105">
                  <c:v>35.1</c:v>
                </c:pt>
                <c:pt idx="2106">
                  <c:v>35.116666666666667</c:v>
                </c:pt>
                <c:pt idx="2107">
                  <c:v>35.133333333333333</c:v>
                </c:pt>
                <c:pt idx="2108">
                  <c:v>35.15</c:v>
                </c:pt>
                <c:pt idx="2109">
                  <c:v>35.166666666666664</c:v>
                </c:pt>
                <c:pt idx="2110">
                  <c:v>35.18333333333333</c:v>
                </c:pt>
                <c:pt idx="2111">
                  <c:v>35.200000000000003</c:v>
                </c:pt>
                <c:pt idx="2112">
                  <c:v>35.216666666666669</c:v>
                </c:pt>
                <c:pt idx="2113">
                  <c:v>35.233333333333334</c:v>
                </c:pt>
                <c:pt idx="2114">
                  <c:v>35.25</c:v>
                </c:pt>
                <c:pt idx="2115">
                  <c:v>35.266666666666666</c:v>
                </c:pt>
                <c:pt idx="2116">
                  <c:v>35.283333333333331</c:v>
                </c:pt>
                <c:pt idx="2117">
                  <c:v>35.299999999999997</c:v>
                </c:pt>
                <c:pt idx="2118">
                  <c:v>35.31666666666667</c:v>
                </c:pt>
                <c:pt idx="2119">
                  <c:v>35.333333333333336</c:v>
                </c:pt>
                <c:pt idx="2120">
                  <c:v>35.35</c:v>
                </c:pt>
                <c:pt idx="2121">
                  <c:v>35.366666666666667</c:v>
                </c:pt>
                <c:pt idx="2122">
                  <c:v>35.383333333333333</c:v>
                </c:pt>
                <c:pt idx="2123">
                  <c:v>35.4</c:v>
                </c:pt>
                <c:pt idx="2124">
                  <c:v>35.416666666666664</c:v>
                </c:pt>
                <c:pt idx="2125">
                  <c:v>35.43333333333333</c:v>
                </c:pt>
                <c:pt idx="2126">
                  <c:v>35.450000000000003</c:v>
                </c:pt>
                <c:pt idx="2127">
                  <c:v>35.466666666666669</c:v>
                </c:pt>
                <c:pt idx="2128">
                  <c:v>35.483333333333334</c:v>
                </c:pt>
                <c:pt idx="2129">
                  <c:v>35.5</c:v>
                </c:pt>
                <c:pt idx="2130">
                  <c:v>35.516666666666666</c:v>
                </c:pt>
                <c:pt idx="2131">
                  <c:v>35.533333333333331</c:v>
                </c:pt>
                <c:pt idx="2132">
                  <c:v>35.549999999999997</c:v>
                </c:pt>
                <c:pt idx="2133">
                  <c:v>35.56666666666667</c:v>
                </c:pt>
                <c:pt idx="2134">
                  <c:v>35.583333333333336</c:v>
                </c:pt>
                <c:pt idx="2135">
                  <c:v>35.6</c:v>
                </c:pt>
                <c:pt idx="2136">
                  <c:v>35.616666666666667</c:v>
                </c:pt>
                <c:pt idx="2137">
                  <c:v>35.633333333333333</c:v>
                </c:pt>
                <c:pt idx="2138">
                  <c:v>35.65</c:v>
                </c:pt>
                <c:pt idx="2139">
                  <c:v>35.666666666666664</c:v>
                </c:pt>
                <c:pt idx="2140">
                  <c:v>35.68333333333333</c:v>
                </c:pt>
                <c:pt idx="2141">
                  <c:v>35.700000000000003</c:v>
                </c:pt>
                <c:pt idx="2142">
                  <c:v>35.716666666666669</c:v>
                </c:pt>
                <c:pt idx="2143">
                  <c:v>35.733333333333334</c:v>
                </c:pt>
                <c:pt idx="2144">
                  <c:v>35.75</c:v>
                </c:pt>
                <c:pt idx="2145">
                  <c:v>35.766666666666666</c:v>
                </c:pt>
                <c:pt idx="2146">
                  <c:v>35.783333333333331</c:v>
                </c:pt>
                <c:pt idx="2147">
                  <c:v>35.799999999999997</c:v>
                </c:pt>
                <c:pt idx="2148">
                  <c:v>35.81666666666667</c:v>
                </c:pt>
                <c:pt idx="2149">
                  <c:v>35.833333333333336</c:v>
                </c:pt>
                <c:pt idx="2150">
                  <c:v>35.85</c:v>
                </c:pt>
                <c:pt idx="2151">
                  <c:v>35.866666666666667</c:v>
                </c:pt>
                <c:pt idx="2152">
                  <c:v>35.883333333333333</c:v>
                </c:pt>
                <c:pt idx="2153">
                  <c:v>35.9</c:v>
                </c:pt>
                <c:pt idx="2154">
                  <c:v>35.916666666666664</c:v>
                </c:pt>
                <c:pt idx="2155">
                  <c:v>35.93333333333333</c:v>
                </c:pt>
                <c:pt idx="2156">
                  <c:v>35.950000000000003</c:v>
                </c:pt>
                <c:pt idx="2157">
                  <c:v>35.966666666666669</c:v>
                </c:pt>
                <c:pt idx="2158">
                  <c:v>35.983333333333334</c:v>
                </c:pt>
                <c:pt idx="2159">
                  <c:v>36</c:v>
                </c:pt>
                <c:pt idx="2160">
                  <c:v>36.016666666666666</c:v>
                </c:pt>
                <c:pt idx="2161">
                  <c:v>36.033333333333331</c:v>
                </c:pt>
                <c:pt idx="2162">
                  <c:v>36.049999999999997</c:v>
                </c:pt>
                <c:pt idx="2163">
                  <c:v>36.06666666666667</c:v>
                </c:pt>
                <c:pt idx="2164">
                  <c:v>36.083333333333336</c:v>
                </c:pt>
                <c:pt idx="2165">
                  <c:v>36.1</c:v>
                </c:pt>
                <c:pt idx="2166">
                  <c:v>36.116666666666667</c:v>
                </c:pt>
                <c:pt idx="2167">
                  <c:v>36.133333333333333</c:v>
                </c:pt>
                <c:pt idx="2168">
                  <c:v>36.15</c:v>
                </c:pt>
                <c:pt idx="2169">
                  <c:v>36.166666666666664</c:v>
                </c:pt>
                <c:pt idx="2170">
                  <c:v>36.18333333333333</c:v>
                </c:pt>
                <c:pt idx="2171">
                  <c:v>36.200000000000003</c:v>
                </c:pt>
                <c:pt idx="2172">
                  <c:v>36.216666666666669</c:v>
                </c:pt>
                <c:pt idx="2173">
                  <c:v>36.233333333333334</c:v>
                </c:pt>
                <c:pt idx="2174">
                  <c:v>36.25</c:v>
                </c:pt>
                <c:pt idx="2175">
                  <c:v>36.266666666666666</c:v>
                </c:pt>
                <c:pt idx="2176">
                  <c:v>36.283333333333331</c:v>
                </c:pt>
                <c:pt idx="2177">
                  <c:v>36.299999999999997</c:v>
                </c:pt>
                <c:pt idx="2178">
                  <c:v>36.31666666666667</c:v>
                </c:pt>
                <c:pt idx="2179">
                  <c:v>36.333333333333336</c:v>
                </c:pt>
                <c:pt idx="2180">
                  <c:v>36.35</c:v>
                </c:pt>
                <c:pt idx="2181">
                  <c:v>36.366666666666667</c:v>
                </c:pt>
                <c:pt idx="2182">
                  <c:v>36.383333333333333</c:v>
                </c:pt>
                <c:pt idx="2183">
                  <c:v>36.4</c:v>
                </c:pt>
                <c:pt idx="2184">
                  <c:v>36.416666666666664</c:v>
                </c:pt>
                <c:pt idx="2185">
                  <c:v>36.43333333333333</c:v>
                </c:pt>
                <c:pt idx="2186">
                  <c:v>36.450000000000003</c:v>
                </c:pt>
                <c:pt idx="2187">
                  <c:v>36.466666666666669</c:v>
                </c:pt>
                <c:pt idx="2188">
                  <c:v>36.483333333333334</c:v>
                </c:pt>
                <c:pt idx="2189">
                  <c:v>36.5</c:v>
                </c:pt>
                <c:pt idx="2190">
                  <c:v>36.516666666666666</c:v>
                </c:pt>
                <c:pt idx="2191">
                  <c:v>36.533333333333331</c:v>
                </c:pt>
                <c:pt idx="2192">
                  <c:v>36.549999999999997</c:v>
                </c:pt>
                <c:pt idx="2193">
                  <c:v>36.56666666666667</c:v>
                </c:pt>
                <c:pt idx="2194">
                  <c:v>36.583333333333336</c:v>
                </c:pt>
                <c:pt idx="2195">
                  <c:v>36.6</c:v>
                </c:pt>
                <c:pt idx="2196">
                  <c:v>36.616666666666667</c:v>
                </c:pt>
                <c:pt idx="2197">
                  <c:v>36.633333333333333</c:v>
                </c:pt>
                <c:pt idx="2198">
                  <c:v>36.65</c:v>
                </c:pt>
                <c:pt idx="2199">
                  <c:v>36.666666666666664</c:v>
                </c:pt>
                <c:pt idx="2200">
                  <c:v>36.68333333333333</c:v>
                </c:pt>
                <c:pt idx="2201">
                  <c:v>36.700000000000003</c:v>
                </c:pt>
                <c:pt idx="2202">
                  <c:v>36.716666666666669</c:v>
                </c:pt>
                <c:pt idx="2203">
                  <c:v>36.733333333333334</c:v>
                </c:pt>
                <c:pt idx="2204">
                  <c:v>36.75</c:v>
                </c:pt>
                <c:pt idx="2205">
                  <c:v>36.766666666666666</c:v>
                </c:pt>
                <c:pt idx="2206">
                  <c:v>36.783333333333331</c:v>
                </c:pt>
                <c:pt idx="2207">
                  <c:v>36.799999999999997</c:v>
                </c:pt>
                <c:pt idx="2208">
                  <c:v>36.81666666666667</c:v>
                </c:pt>
                <c:pt idx="2209">
                  <c:v>36.833333333333336</c:v>
                </c:pt>
                <c:pt idx="2210">
                  <c:v>36.85</c:v>
                </c:pt>
                <c:pt idx="2211">
                  <c:v>36.866666666666667</c:v>
                </c:pt>
                <c:pt idx="2212">
                  <c:v>36.883333333333333</c:v>
                </c:pt>
                <c:pt idx="2213">
                  <c:v>36.9</c:v>
                </c:pt>
                <c:pt idx="2214">
                  <c:v>36.916666666666664</c:v>
                </c:pt>
                <c:pt idx="2215">
                  <c:v>36.93333333333333</c:v>
                </c:pt>
                <c:pt idx="2216">
                  <c:v>36.950000000000003</c:v>
                </c:pt>
                <c:pt idx="2217">
                  <c:v>36.966666666666669</c:v>
                </c:pt>
                <c:pt idx="2218">
                  <c:v>36.983333333333334</c:v>
                </c:pt>
                <c:pt idx="2219">
                  <c:v>37</c:v>
                </c:pt>
                <c:pt idx="2220">
                  <c:v>37.016666666666666</c:v>
                </c:pt>
                <c:pt idx="2221">
                  <c:v>37.033333333333331</c:v>
                </c:pt>
                <c:pt idx="2222">
                  <c:v>37.049999999999997</c:v>
                </c:pt>
                <c:pt idx="2223">
                  <c:v>37.06666666666667</c:v>
                </c:pt>
                <c:pt idx="2224">
                  <c:v>37.083333333333336</c:v>
                </c:pt>
                <c:pt idx="2225">
                  <c:v>37.1</c:v>
                </c:pt>
                <c:pt idx="2226">
                  <c:v>37.116666666666667</c:v>
                </c:pt>
                <c:pt idx="2227">
                  <c:v>37.133333333333333</c:v>
                </c:pt>
                <c:pt idx="2228">
                  <c:v>37.15</c:v>
                </c:pt>
                <c:pt idx="2229">
                  <c:v>37.166666666666664</c:v>
                </c:pt>
                <c:pt idx="2230">
                  <c:v>37.18333333333333</c:v>
                </c:pt>
                <c:pt idx="2231">
                  <c:v>37.200000000000003</c:v>
                </c:pt>
                <c:pt idx="2232">
                  <c:v>37.216666666666669</c:v>
                </c:pt>
                <c:pt idx="2233">
                  <c:v>37.233333333333334</c:v>
                </c:pt>
                <c:pt idx="2234">
                  <c:v>37.25</c:v>
                </c:pt>
                <c:pt idx="2235">
                  <c:v>37.266666666666666</c:v>
                </c:pt>
                <c:pt idx="2236">
                  <c:v>37.283333333333331</c:v>
                </c:pt>
                <c:pt idx="2237">
                  <c:v>37.299999999999997</c:v>
                </c:pt>
                <c:pt idx="2238">
                  <c:v>37.31666666666667</c:v>
                </c:pt>
                <c:pt idx="2239">
                  <c:v>37.333333333333336</c:v>
                </c:pt>
                <c:pt idx="2240">
                  <c:v>37.35</c:v>
                </c:pt>
                <c:pt idx="2241">
                  <c:v>37.366666666666667</c:v>
                </c:pt>
                <c:pt idx="2242">
                  <c:v>37.383333333333333</c:v>
                </c:pt>
                <c:pt idx="2243">
                  <c:v>37.4</c:v>
                </c:pt>
                <c:pt idx="2244">
                  <c:v>37.416666666666664</c:v>
                </c:pt>
                <c:pt idx="2245">
                  <c:v>37.43333333333333</c:v>
                </c:pt>
                <c:pt idx="2246">
                  <c:v>37.450000000000003</c:v>
                </c:pt>
                <c:pt idx="2247">
                  <c:v>37.466666666666669</c:v>
                </c:pt>
                <c:pt idx="2248">
                  <c:v>37.483333333333334</c:v>
                </c:pt>
                <c:pt idx="2249">
                  <c:v>37.5</c:v>
                </c:pt>
                <c:pt idx="2250">
                  <c:v>37.516666666666666</c:v>
                </c:pt>
                <c:pt idx="2251">
                  <c:v>37.533333333333331</c:v>
                </c:pt>
                <c:pt idx="2252">
                  <c:v>37.549999999999997</c:v>
                </c:pt>
                <c:pt idx="2253">
                  <c:v>37.56666666666667</c:v>
                </c:pt>
                <c:pt idx="2254">
                  <c:v>37.583333333333336</c:v>
                </c:pt>
                <c:pt idx="2255">
                  <c:v>37.6</c:v>
                </c:pt>
                <c:pt idx="2256">
                  <c:v>37.616666666666667</c:v>
                </c:pt>
                <c:pt idx="2257">
                  <c:v>37.633333333333333</c:v>
                </c:pt>
                <c:pt idx="2258">
                  <c:v>37.65</c:v>
                </c:pt>
                <c:pt idx="2259">
                  <c:v>37.666666666666664</c:v>
                </c:pt>
                <c:pt idx="2260">
                  <c:v>37.68333333333333</c:v>
                </c:pt>
                <c:pt idx="2261">
                  <c:v>37.700000000000003</c:v>
                </c:pt>
                <c:pt idx="2262">
                  <c:v>37.716666666666669</c:v>
                </c:pt>
                <c:pt idx="2263">
                  <c:v>37.733333333333334</c:v>
                </c:pt>
                <c:pt idx="2264">
                  <c:v>37.75</c:v>
                </c:pt>
                <c:pt idx="2265">
                  <c:v>37.766666666666666</c:v>
                </c:pt>
                <c:pt idx="2266">
                  <c:v>37.783333333333331</c:v>
                </c:pt>
                <c:pt idx="2267">
                  <c:v>37.799999999999997</c:v>
                </c:pt>
                <c:pt idx="2268">
                  <c:v>37.81666666666667</c:v>
                </c:pt>
                <c:pt idx="2269">
                  <c:v>37.833333333333336</c:v>
                </c:pt>
                <c:pt idx="2270">
                  <c:v>37.85</c:v>
                </c:pt>
                <c:pt idx="2271">
                  <c:v>37.866666666666667</c:v>
                </c:pt>
                <c:pt idx="2272">
                  <c:v>37.883333333333333</c:v>
                </c:pt>
                <c:pt idx="2273">
                  <c:v>37.9</c:v>
                </c:pt>
                <c:pt idx="2274">
                  <c:v>37.916666666666664</c:v>
                </c:pt>
                <c:pt idx="2275">
                  <c:v>37.93333333333333</c:v>
                </c:pt>
                <c:pt idx="2276">
                  <c:v>37.950000000000003</c:v>
                </c:pt>
                <c:pt idx="2277">
                  <c:v>37.966666666666669</c:v>
                </c:pt>
                <c:pt idx="2278">
                  <c:v>37.983333333333334</c:v>
                </c:pt>
                <c:pt idx="2279">
                  <c:v>38</c:v>
                </c:pt>
                <c:pt idx="2280">
                  <c:v>38.016666666666666</c:v>
                </c:pt>
                <c:pt idx="2281">
                  <c:v>38.033333333333331</c:v>
                </c:pt>
                <c:pt idx="2282">
                  <c:v>38.049999999999997</c:v>
                </c:pt>
                <c:pt idx="2283">
                  <c:v>38.06666666666667</c:v>
                </c:pt>
                <c:pt idx="2284">
                  <c:v>38.083333333333336</c:v>
                </c:pt>
                <c:pt idx="2285">
                  <c:v>38.1</c:v>
                </c:pt>
                <c:pt idx="2286">
                  <c:v>38.116666666666667</c:v>
                </c:pt>
                <c:pt idx="2287">
                  <c:v>38.133333333333333</c:v>
                </c:pt>
                <c:pt idx="2288">
                  <c:v>38.15</c:v>
                </c:pt>
                <c:pt idx="2289">
                  <c:v>38.166666666666664</c:v>
                </c:pt>
                <c:pt idx="2290">
                  <c:v>38.18333333333333</c:v>
                </c:pt>
                <c:pt idx="2291">
                  <c:v>38.200000000000003</c:v>
                </c:pt>
                <c:pt idx="2292">
                  <c:v>38.216666666666669</c:v>
                </c:pt>
                <c:pt idx="2293">
                  <c:v>38.233333333333334</c:v>
                </c:pt>
                <c:pt idx="2294">
                  <c:v>38.25</c:v>
                </c:pt>
                <c:pt idx="2295">
                  <c:v>38.266666666666666</c:v>
                </c:pt>
                <c:pt idx="2296">
                  <c:v>38.283333333333331</c:v>
                </c:pt>
                <c:pt idx="2297">
                  <c:v>38.299999999999997</c:v>
                </c:pt>
                <c:pt idx="2298">
                  <c:v>38.31666666666667</c:v>
                </c:pt>
                <c:pt idx="2299">
                  <c:v>38.333333333333336</c:v>
                </c:pt>
                <c:pt idx="2300">
                  <c:v>38.35</c:v>
                </c:pt>
                <c:pt idx="2301">
                  <c:v>38.366666666666667</c:v>
                </c:pt>
                <c:pt idx="2302">
                  <c:v>38.383333333333333</c:v>
                </c:pt>
                <c:pt idx="2303">
                  <c:v>38.4</c:v>
                </c:pt>
                <c:pt idx="2304">
                  <c:v>38.416666666666664</c:v>
                </c:pt>
                <c:pt idx="2305">
                  <c:v>38.43333333333333</c:v>
                </c:pt>
                <c:pt idx="2306">
                  <c:v>38.450000000000003</c:v>
                </c:pt>
                <c:pt idx="2307">
                  <c:v>38.466666666666669</c:v>
                </c:pt>
                <c:pt idx="2308">
                  <c:v>38.483333333333334</c:v>
                </c:pt>
                <c:pt idx="2309">
                  <c:v>38.5</c:v>
                </c:pt>
                <c:pt idx="2310">
                  <c:v>38.516666666666666</c:v>
                </c:pt>
                <c:pt idx="2311">
                  <c:v>38.533333333333331</c:v>
                </c:pt>
                <c:pt idx="2312">
                  <c:v>38.549999999999997</c:v>
                </c:pt>
                <c:pt idx="2313">
                  <c:v>38.56666666666667</c:v>
                </c:pt>
                <c:pt idx="2314">
                  <c:v>38.583333333333336</c:v>
                </c:pt>
                <c:pt idx="2315">
                  <c:v>38.6</c:v>
                </c:pt>
                <c:pt idx="2316">
                  <c:v>38.616666666666667</c:v>
                </c:pt>
                <c:pt idx="2317">
                  <c:v>38.633333333333333</c:v>
                </c:pt>
                <c:pt idx="2318">
                  <c:v>38.65</c:v>
                </c:pt>
                <c:pt idx="2319">
                  <c:v>38.666666666666664</c:v>
                </c:pt>
                <c:pt idx="2320">
                  <c:v>38.68333333333333</c:v>
                </c:pt>
                <c:pt idx="2321">
                  <c:v>38.700000000000003</c:v>
                </c:pt>
                <c:pt idx="2322">
                  <c:v>38.716666666666669</c:v>
                </c:pt>
                <c:pt idx="2323">
                  <c:v>38.733333333333334</c:v>
                </c:pt>
                <c:pt idx="2324">
                  <c:v>38.75</c:v>
                </c:pt>
                <c:pt idx="2325">
                  <c:v>38.766666666666666</c:v>
                </c:pt>
                <c:pt idx="2326">
                  <c:v>38.783333333333331</c:v>
                </c:pt>
                <c:pt idx="2327">
                  <c:v>38.799999999999997</c:v>
                </c:pt>
                <c:pt idx="2328">
                  <c:v>38.81666666666667</c:v>
                </c:pt>
                <c:pt idx="2329">
                  <c:v>38.833333333333336</c:v>
                </c:pt>
                <c:pt idx="2330">
                  <c:v>38.85</c:v>
                </c:pt>
                <c:pt idx="2331">
                  <c:v>38.866666666666667</c:v>
                </c:pt>
                <c:pt idx="2332">
                  <c:v>38.883333333333333</c:v>
                </c:pt>
                <c:pt idx="2333">
                  <c:v>38.9</c:v>
                </c:pt>
                <c:pt idx="2334">
                  <c:v>38.916666666666664</c:v>
                </c:pt>
                <c:pt idx="2335">
                  <c:v>38.93333333333333</c:v>
                </c:pt>
                <c:pt idx="2336">
                  <c:v>38.950000000000003</c:v>
                </c:pt>
                <c:pt idx="2337">
                  <c:v>38.966666666666669</c:v>
                </c:pt>
                <c:pt idx="2338">
                  <c:v>38.983333333333334</c:v>
                </c:pt>
                <c:pt idx="2339">
                  <c:v>39</c:v>
                </c:pt>
                <c:pt idx="2340">
                  <c:v>39.016666666666666</c:v>
                </c:pt>
                <c:pt idx="2341">
                  <c:v>39.033333333333331</c:v>
                </c:pt>
                <c:pt idx="2342">
                  <c:v>39.049999999999997</c:v>
                </c:pt>
                <c:pt idx="2343">
                  <c:v>39.06666666666667</c:v>
                </c:pt>
                <c:pt idx="2344">
                  <c:v>39.083333333333336</c:v>
                </c:pt>
                <c:pt idx="2345">
                  <c:v>39.1</c:v>
                </c:pt>
                <c:pt idx="2346">
                  <c:v>39.116666666666667</c:v>
                </c:pt>
                <c:pt idx="2347">
                  <c:v>39.133333333333333</c:v>
                </c:pt>
                <c:pt idx="2348">
                  <c:v>39.15</c:v>
                </c:pt>
                <c:pt idx="2349">
                  <c:v>39.166666666666664</c:v>
                </c:pt>
                <c:pt idx="2350">
                  <c:v>39.18333333333333</c:v>
                </c:pt>
                <c:pt idx="2351">
                  <c:v>39.200000000000003</c:v>
                </c:pt>
                <c:pt idx="2352">
                  <c:v>39.216666666666669</c:v>
                </c:pt>
                <c:pt idx="2353">
                  <c:v>39.233333333333334</c:v>
                </c:pt>
                <c:pt idx="2354">
                  <c:v>39.25</c:v>
                </c:pt>
                <c:pt idx="2355">
                  <c:v>39.266666666666666</c:v>
                </c:pt>
                <c:pt idx="2356">
                  <c:v>39.283333333333331</c:v>
                </c:pt>
                <c:pt idx="2357">
                  <c:v>39.299999999999997</c:v>
                </c:pt>
                <c:pt idx="2358">
                  <c:v>39.31666666666667</c:v>
                </c:pt>
                <c:pt idx="2359">
                  <c:v>39.333333333333336</c:v>
                </c:pt>
                <c:pt idx="2360">
                  <c:v>39.35</c:v>
                </c:pt>
                <c:pt idx="2361">
                  <c:v>39.366666666666667</c:v>
                </c:pt>
                <c:pt idx="2362">
                  <c:v>39.383333333333333</c:v>
                </c:pt>
                <c:pt idx="2363">
                  <c:v>39.4</c:v>
                </c:pt>
                <c:pt idx="2364">
                  <c:v>39.416666666666664</c:v>
                </c:pt>
                <c:pt idx="2365">
                  <c:v>39.43333333333333</c:v>
                </c:pt>
                <c:pt idx="2366">
                  <c:v>39.450000000000003</c:v>
                </c:pt>
                <c:pt idx="2367">
                  <c:v>39.466666666666669</c:v>
                </c:pt>
                <c:pt idx="2368">
                  <c:v>39.483333333333334</c:v>
                </c:pt>
                <c:pt idx="2369">
                  <c:v>39.5</c:v>
                </c:pt>
                <c:pt idx="2370">
                  <c:v>39.516666666666666</c:v>
                </c:pt>
                <c:pt idx="2371">
                  <c:v>39.533333333333331</c:v>
                </c:pt>
                <c:pt idx="2372">
                  <c:v>39.549999999999997</c:v>
                </c:pt>
                <c:pt idx="2373">
                  <c:v>39.56666666666667</c:v>
                </c:pt>
                <c:pt idx="2374">
                  <c:v>39.583333333333336</c:v>
                </c:pt>
                <c:pt idx="2375">
                  <c:v>39.6</c:v>
                </c:pt>
                <c:pt idx="2376">
                  <c:v>39.616666666666667</c:v>
                </c:pt>
                <c:pt idx="2377">
                  <c:v>39.633333333333333</c:v>
                </c:pt>
                <c:pt idx="2378">
                  <c:v>39.65</c:v>
                </c:pt>
                <c:pt idx="2379">
                  <c:v>39.666666666666664</c:v>
                </c:pt>
                <c:pt idx="2380">
                  <c:v>39.68333333333333</c:v>
                </c:pt>
                <c:pt idx="2381">
                  <c:v>39.700000000000003</c:v>
                </c:pt>
                <c:pt idx="2382">
                  <c:v>39.716666666666669</c:v>
                </c:pt>
                <c:pt idx="2383">
                  <c:v>39.733333333333334</c:v>
                </c:pt>
                <c:pt idx="2384">
                  <c:v>39.75</c:v>
                </c:pt>
                <c:pt idx="2385">
                  <c:v>39.766666666666666</c:v>
                </c:pt>
                <c:pt idx="2386">
                  <c:v>39.783333333333331</c:v>
                </c:pt>
                <c:pt idx="2387">
                  <c:v>39.799999999999997</c:v>
                </c:pt>
                <c:pt idx="2388">
                  <c:v>39.81666666666667</c:v>
                </c:pt>
                <c:pt idx="2389">
                  <c:v>39.833333333333336</c:v>
                </c:pt>
                <c:pt idx="2390">
                  <c:v>39.85</c:v>
                </c:pt>
                <c:pt idx="2391">
                  <c:v>39.866666666666667</c:v>
                </c:pt>
                <c:pt idx="2392">
                  <c:v>39.883333333333333</c:v>
                </c:pt>
                <c:pt idx="2393">
                  <c:v>39.9</c:v>
                </c:pt>
                <c:pt idx="2394">
                  <c:v>39.916666666666664</c:v>
                </c:pt>
                <c:pt idx="2395">
                  <c:v>39.93333333333333</c:v>
                </c:pt>
                <c:pt idx="2396">
                  <c:v>39.950000000000003</c:v>
                </c:pt>
                <c:pt idx="2397">
                  <c:v>39.966666666666669</c:v>
                </c:pt>
                <c:pt idx="2398">
                  <c:v>39.983333333333334</c:v>
                </c:pt>
                <c:pt idx="2399">
                  <c:v>40</c:v>
                </c:pt>
                <c:pt idx="2400">
                  <c:v>40.016666666666666</c:v>
                </c:pt>
                <c:pt idx="2401">
                  <c:v>40.033333333333331</c:v>
                </c:pt>
                <c:pt idx="2402">
                  <c:v>40.049999999999997</c:v>
                </c:pt>
                <c:pt idx="2403">
                  <c:v>40.06666666666667</c:v>
                </c:pt>
                <c:pt idx="2404">
                  <c:v>40.083333333333336</c:v>
                </c:pt>
                <c:pt idx="2405">
                  <c:v>40.1</c:v>
                </c:pt>
                <c:pt idx="2406">
                  <c:v>40.116666666666667</c:v>
                </c:pt>
                <c:pt idx="2407">
                  <c:v>40.133333333333333</c:v>
                </c:pt>
                <c:pt idx="2408">
                  <c:v>40.15</c:v>
                </c:pt>
                <c:pt idx="2409">
                  <c:v>40.166666666666664</c:v>
                </c:pt>
                <c:pt idx="2410">
                  <c:v>40.18333333333333</c:v>
                </c:pt>
                <c:pt idx="2411">
                  <c:v>40.200000000000003</c:v>
                </c:pt>
                <c:pt idx="2412">
                  <c:v>40.216666666666669</c:v>
                </c:pt>
                <c:pt idx="2413">
                  <c:v>40.233333333333334</c:v>
                </c:pt>
                <c:pt idx="2414">
                  <c:v>40.25</c:v>
                </c:pt>
                <c:pt idx="2415">
                  <c:v>40.266666666666666</c:v>
                </c:pt>
                <c:pt idx="2416">
                  <c:v>40.283333333333331</c:v>
                </c:pt>
                <c:pt idx="2417">
                  <c:v>40.299999999999997</c:v>
                </c:pt>
                <c:pt idx="2418">
                  <c:v>40.31666666666667</c:v>
                </c:pt>
                <c:pt idx="2419">
                  <c:v>40.333333333333336</c:v>
                </c:pt>
                <c:pt idx="2420">
                  <c:v>40.35</c:v>
                </c:pt>
                <c:pt idx="2421">
                  <c:v>40.366666666666667</c:v>
                </c:pt>
                <c:pt idx="2422">
                  <c:v>40.383333333333333</c:v>
                </c:pt>
                <c:pt idx="2423">
                  <c:v>40.4</c:v>
                </c:pt>
                <c:pt idx="2424">
                  <c:v>40.416666666666664</c:v>
                </c:pt>
                <c:pt idx="2425">
                  <c:v>40.43333333333333</c:v>
                </c:pt>
                <c:pt idx="2426">
                  <c:v>40.450000000000003</c:v>
                </c:pt>
                <c:pt idx="2427">
                  <c:v>40.466666666666669</c:v>
                </c:pt>
                <c:pt idx="2428">
                  <c:v>40.483333333333334</c:v>
                </c:pt>
                <c:pt idx="2429">
                  <c:v>40.5</c:v>
                </c:pt>
                <c:pt idx="2430">
                  <c:v>40.516666666666666</c:v>
                </c:pt>
                <c:pt idx="2431">
                  <c:v>40.533333333333331</c:v>
                </c:pt>
                <c:pt idx="2432">
                  <c:v>40.549999999999997</c:v>
                </c:pt>
                <c:pt idx="2433">
                  <c:v>40.56666666666667</c:v>
                </c:pt>
                <c:pt idx="2434">
                  <c:v>40.583333333333336</c:v>
                </c:pt>
                <c:pt idx="2435">
                  <c:v>40.6</c:v>
                </c:pt>
                <c:pt idx="2436">
                  <c:v>40.616666666666667</c:v>
                </c:pt>
                <c:pt idx="2437">
                  <c:v>40.633333333333333</c:v>
                </c:pt>
                <c:pt idx="2438">
                  <c:v>40.65</c:v>
                </c:pt>
                <c:pt idx="2439">
                  <c:v>40.666666666666664</c:v>
                </c:pt>
                <c:pt idx="2440">
                  <c:v>40.68333333333333</c:v>
                </c:pt>
                <c:pt idx="2441">
                  <c:v>40.700000000000003</c:v>
                </c:pt>
                <c:pt idx="2442">
                  <c:v>40.716666666666669</c:v>
                </c:pt>
                <c:pt idx="2443">
                  <c:v>40.733333333333334</c:v>
                </c:pt>
                <c:pt idx="2444">
                  <c:v>40.75</c:v>
                </c:pt>
                <c:pt idx="2445">
                  <c:v>40.766666666666666</c:v>
                </c:pt>
                <c:pt idx="2446">
                  <c:v>40.783333333333331</c:v>
                </c:pt>
                <c:pt idx="2447">
                  <c:v>40.799999999999997</c:v>
                </c:pt>
                <c:pt idx="2448">
                  <c:v>40.81666666666667</c:v>
                </c:pt>
                <c:pt idx="2449">
                  <c:v>40.833333333333336</c:v>
                </c:pt>
                <c:pt idx="2450">
                  <c:v>40.85</c:v>
                </c:pt>
                <c:pt idx="2451">
                  <c:v>40.866666666666667</c:v>
                </c:pt>
                <c:pt idx="2452">
                  <c:v>40.883333333333333</c:v>
                </c:pt>
                <c:pt idx="2453">
                  <c:v>40.9</c:v>
                </c:pt>
                <c:pt idx="2454">
                  <c:v>40.916666666666664</c:v>
                </c:pt>
                <c:pt idx="2455">
                  <c:v>40.93333333333333</c:v>
                </c:pt>
                <c:pt idx="2456">
                  <c:v>40.950000000000003</c:v>
                </c:pt>
                <c:pt idx="2457">
                  <c:v>40.966666666666669</c:v>
                </c:pt>
                <c:pt idx="2458">
                  <c:v>40.983333333333334</c:v>
                </c:pt>
                <c:pt idx="2459">
                  <c:v>41</c:v>
                </c:pt>
                <c:pt idx="2460">
                  <c:v>41.016666666666666</c:v>
                </c:pt>
                <c:pt idx="2461">
                  <c:v>41.033333333333331</c:v>
                </c:pt>
                <c:pt idx="2462">
                  <c:v>41.05</c:v>
                </c:pt>
                <c:pt idx="2463">
                  <c:v>41.06666666666667</c:v>
                </c:pt>
                <c:pt idx="2464">
                  <c:v>41.083333333333336</c:v>
                </c:pt>
                <c:pt idx="2465">
                  <c:v>41.1</c:v>
                </c:pt>
                <c:pt idx="2466">
                  <c:v>41.116666666666667</c:v>
                </c:pt>
                <c:pt idx="2467">
                  <c:v>41.133333333333333</c:v>
                </c:pt>
                <c:pt idx="2468">
                  <c:v>41.15</c:v>
                </c:pt>
                <c:pt idx="2469">
                  <c:v>41.166666666666664</c:v>
                </c:pt>
                <c:pt idx="2470">
                  <c:v>41.18333333333333</c:v>
                </c:pt>
                <c:pt idx="2471">
                  <c:v>41.2</c:v>
                </c:pt>
                <c:pt idx="2472">
                  <c:v>41.216666666666669</c:v>
                </c:pt>
                <c:pt idx="2473">
                  <c:v>41.233333333333334</c:v>
                </c:pt>
                <c:pt idx="2474">
                  <c:v>41.25</c:v>
                </c:pt>
                <c:pt idx="2475">
                  <c:v>41.266666666666666</c:v>
                </c:pt>
                <c:pt idx="2476">
                  <c:v>41.283333333333331</c:v>
                </c:pt>
                <c:pt idx="2477">
                  <c:v>41.3</c:v>
                </c:pt>
                <c:pt idx="2478">
                  <c:v>41.31666666666667</c:v>
                </c:pt>
                <c:pt idx="2479">
                  <c:v>41.333333333333336</c:v>
                </c:pt>
                <c:pt idx="2480">
                  <c:v>41.35</c:v>
                </c:pt>
                <c:pt idx="2481">
                  <c:v>41.366666666666667</c:v>
                </c:pt>
                <c:pt idx="2482">
                  <c:v>41.383333333333333</c:v>
                </c:pt>
                <c:pt idx="2483">
                  <c:v>41.4</c:v>
                </c:pt>
                <c:pt idx="2484">
                  <c:v>41.416666666666664</c:v>
                </c:pt>
                <c:pt idx="2485">
                  <c:v>41.43333333333333</c:v>
                </c:pt>
                <c:pt idx="2486">
                  <c:v>41.45</c:v>
                </c:pt>
                <c:pt idx="2487">
                  <c:v>41.466666666666669</c:v>
                </c:pt>
                <c:pt idx="2488">
                  <c:v>41.483333333333334</c:v>
                </c:pt>
                <c:pt idx="2489">
                  <c:v>41.5</c:v>
                </c:pt>
                <c:pt idx="2490">
                  <c:v>41.516666666666666</c:v>
                </c:pt>
                <c:pt idx="2491">
                  <c:v>41.533333333333331</c:v>
                </c:pt>
                <c:pt idx="2492">
                  <c:v>41.55</c:v>
                </c:pt>
                <c:pt idx="2493">
                  <c:v>41.56666666666667</c:v>
                </c:pt>
                <c:pt idx="2494">
                  <c:v>41.583333333333336</c:v>
                </c:pt>
                <c:pt idx="2495">
                  <c:v>41.6</c:v>
                </c:pt>
                <c:pt idx="2496">
                  <c:v>41.616666666666667</c:v>
                </c:pt>
                <c:pt idx="2497">
                  <c:v>41.633333333333333</c:v>
                </c:pt>
                <c:pt idx="2498">
                  <c:v>41.65</c:v>
                </c:pt>
                <c:pt idx="2499">
                  <c:v>41.666666666666664</c:v>
                </c:pt>
                <c:pt idx="2500">
                  <c:v>41.68333333333333</c:v>
                </c:pt>
                <c:pt idx="2501">
                  <c:v>41.7</c:v>
                </c:pt>
                <c:pt idx="2502">
                  <c:v>41.716666666666669</c:v>
                </c:pt>
                <c:pt idx="2503">
                  <c:v>41.733333333333334</c:v>
                </c:pt>
                <c:pt idx="2504">
                  <c:v>41.75</c:v>
                </c:pt>
                <c:pt idx="2505">
                  <c:v>41.766666666666666</c:v>
                </c:pt>
                <c:pt idx="2506">
                  <c:v>41.783333333333331</c:v>
                </c:pt>
                <c:pt idx="2507">
                  <c:v>41.8</c:v>
                </c:pt>
                <c:pt idx="2508">
                  <c:v>41.81666666666667</c:v>
                </c:pt>
                <c:pt idx="2509">
                  <c:v>41.833333333333336</c:v>
                </c:pt>
                <c:pt idx="2510">
                  <c:v>41.85</c:v>
                </c:pt>
                <c:pt idx="2511">
                  <c:v>41.866666666666667</c:v>
                </c:pt>
                <c:pt idx="2512">
                  <c:v>41.883333333333333</c:v>
                </c:pt>
                <c:pt idx="2513">
                  <c:v>41.9</c:v>
                </c:pt>
                <c:pt idx="2514">
                  <c:v>41.916666666666664</c:v>
                </c:pt>
                <c:pt idx="2515">
                  <c:v>41.93333333333333</c:v>
                </c:pt>
                <c:pt idx="2516">
                  <c:v>41.95</c:v>
                </c:pt>
                <c:pt idx="2517">
                  <c:v>41.966666666666669</c:v>
                </c:pt>
                <c:pt idx="2518">
                  <c:v>41.983333333333334</c:v>
                </c:pt>
                <c:pt idx="2519">
                  <c:v>42</c:v>
                </c:pt>
                <c:pt idx="2520">
                  <c:v>42.016666666666666</c:v>
                </c:pt>
                <c:pt idx="2521">
                  <c:v>42.033333333333331</c:v>
                </c:pt>
                <c:pt idx="2522">
                  <c:v>42.05</c:v>
                </c:pt>
                <c:pt idx="2523">
                  <c:v>42.06666666666667</c:v>
                </c:pt>
                <c:pt idx="2524">
                  <c:v>42.083333333333336</c:v>
                </c:pt>
                <c:pt idx="2525">
                  <c:v>42.1</c:v>
                </c:pt>
                <c:pt idx="2526">
                  <c:v>42.116666666666667</c:v>
                </c:pt>
                <c:pt idx="2527">
                  <c:v>42.133333333333333</c:v>
                </c:pt>
                <c:pt idx="2528">
                  <c:v>42.15</c:v>
                </c:pt>
                <c:pt idx="2529">
                  <c:v>42.166666666666664</c:v>
                </c:pt>
                <c:pt idx="2530">
                  <c:v>42.18333333333333</c:v>
                </c:pt>
                <c:pt idx="2531">
                  <c:v>42.2</c:v>
                </c:pt>
                <c:pt idx="2532">
                  <c:v>42.216666666666669</c:v>
                </c:pt>
                <c:pt idx="2533">
                  <c:v>42.233333333333334</c:v>
                </c:pt>
                <c:pt idx="2534">
                  <c:v>42.25</c:v>
                </c:pt>
                <c:pt idx="2535">
                  <c:v>42.266666666666666</c:v>
                </c:pt>
                <c:pt idx="2536">
                  <c:v>42.283333333333331</c:v>
                </c:pt>
                <c:pt idx="2537">
                  <c:v>42.3</c:v>
                </c:pt>
                <c:pt idx="2538">
                  <c:v>42.31666666666667</c:v>
                </c:pt>
                <c:pt idx="2539">
                  <c:v>42.333333333333336</c:v>
                </c:pt>
                <c:pt idx="2540">
                  <c:v>42.35</c:v>
                </c:pt>
                <c:pt idx="2541">
                  <c:v>42.366666666666667</c:v>
                </c:pt>
                <c:pt idx="2542">
                  <c:v>42.383333333333333</c:v>
                </c:pt>
                <c:pt idx="2543">
                  <c:v>42.4</c:v>
                </c:pt>
                <c:pt idx="2544">
                  <c:v>42.416666666666664</c:v>
                </c:pt>
                <c:pt idx="2545">
                  <c:v>42.43333333333333</c:v>
                </c:pt>
                <c:pt idx="2546">
                  <c:v>42.45</c:v>
                </c:pt>
                <c:pt idx="2547">
                  <c:v>42.466666666666669</c:v>
                </c:pt>
                <c:pt idx="2548">
                  <c:v>42.483333333333334</c:v>
                </c:pt>
                <c:pt idx="2549">
                  <c:v>42.5</c:v>
                </c:pt>
                <c:pt idx="2550">
                  <c:v>42.516666666666666</c:v>
                </c:pt>
                <c:pt idx="2551">
                  <c:v>42.533333333333331</c:v>
                </c:pt>
                <c:pt idx="2552">
                  <c:v>42.55</c:v>
                </c:pt>
                <c:pt idx="2553">
                  <c:v>42.56666666666667</c:v>
                </c:pt>
                <c:pt idx="2554">
                  <c:v>42.583333333333336</c:v>
                </c:pt>
                <c:pt idx="2555">
                  <c:v>42.6</c:v>
                </c:pt>
                <c:pt idx="2556">
                  <c:v>42.616666666666667</c:v>
                </c:pt>
                <c:pt idx="2557">
                  <c:v>42.633333333333333</c:v>
                </c:pt>
                <c:pt idx="2558">
                  <c:v>42.65</c:v>
                </c:pt>
                <c:pt idx="2559">
                  <c:v>42.666666666666664</c:v>
                </c:pt>
                <c:pt idx="2560">
                  <c:v>42.68333333333333</c:v>
                </c:pt>
                <c:pt idx="2561">
                  <c:v>42.7</c:v>
                </c:pt>
                <c:pt idx="2562">
                  <c:v>42.716666666666669</c:v>
                </c:pt>
                <c:pt idx="2563">
                  <c:v>42.733333333333334</c:v>
                </c:pt>
                <c:pt idx="2564">
                  <c:v>42.75</c:v>
                </c:pt>
                <c:pt idx="2565">
                  <c:v>42.766666666666666</c:v>
                </c:pt>
                <c:pt idx="2566">
                  <c:v>42.783333333333331</c:v>
                </c:pt>
                <c:pt idx="2567">
                  <c:v>42.8</c:v>
                </c:pt>
                <c:pt idx="2568">
                  <c:v>42.81666666666667</c:v>
                </c:pt>
                <c:pt idx="2569">
                  <c:v>42.833333333333336</c:v>
                </c:pt>
                <c:pt idx="2570">
                  <c:v>42.85</c:v>
                </c:pt>
                <c:pt idx="2571">
                  <c:v>42.866666666666667</c:v>
                </c:pt>
                <c:pt idx="2572">
                  <c:v>42.883333333333333</c:v>
                </c:pt>
                <c:pt idx="2573">
                  <c:v>42.9</c:v>
                </c:pt>
                <c:pt idx="2574">
                  <c:v>42.916666666666664</c:v>
                </c:pt>
                <c:pt idx="2575">
                  <c:v>42.93333333333333</c:v>
                </c:pt>
                <c:pt idx="2576">
                  <c:v>42.95</c:v>
                </c:pt>
                <c:pt idx="2577">
                  <c:v>42.966666666666669</c:v>
                </c:pt>
                <c:pt idx="2578">
                  <c:v>42.983333333333334</c:v>
                </c:pt>
                <c:pt idx="2579">
                  <c:v>43</c:v>
                </c:pt>
                <c:pt idx="2580">
                  <c:v>43.016666666666666</c:v>
                </c:pt>
                <c:pt idx="2581">
                  <c:v>43.033333333333331</c:v>
                </c:pt>
                <c:pt idx="2582">
                  <c:v>43.05</c:v>
                </c:pt>
                <c:pt idx="2583">
                  <c:v>43.06666666666667</c:v>
                </c:pt>
                <c:pt idx="2584">
                  <c:v>43.083333333333336</c:v>
                </c:pt>
                <c:pt idx="2585">
                  <c:v>43.1</c:v>
                </c:pt>
                <c:pt idx="2586">
                  <c:v>43.116666666666667</c:v>
                </c:pt>
                <c:pt idx="2587">
                  <c:v>43.133333333333333</c:v>
                </c:pt>
                <c:pt idx="2588">
                  <c:v>43.15</c:v>
                </c:pt>
                <c:pt idx="2589">
                  <c:v>43.166666666666664</c:v>
                </c:pt>
                <c:pt idx="2590">
                  <c:v>43.18333333333333</c:v>
                </c:pt>
                <c:pt idx="2591">
                  <c:v>43.2</c:v>
                </c:pt>
                <c:pt idx="2592">
                  <c:v>43.216666666666669</c:v>
                </c:pt>
                <c:pt idx="2593">
                  <c:v>43.233333333333334</c:v>
                </c:pt>
                <c:pt idx="2594">
                  <c:v>43.25</c:v>
                </c:pt>
                <c:pt idx="2595">
                  <c:v>43.266666666666666</c:v>
                </c:pt>
                <c:pt idx="2596">
                  <c:v>43.283333333333331</c:v>
                </c:pt>
                <c:pt idx="2597">
                  <c:v>43.3</c:v>
                </c:pt>
                <c:pt idx="2598">
                  <c:v>43.31666666666667</c:v>
                </c:pt>
                <c:pt idx="2599">
                  <c:v>43.333333333333336</c:v>
                </c:pt>
                <c:pt idx="2600">
                  <c:v>43.35</c:v>
                </c:pt>
                <c:pt idx="2601">
                  <c:v>43.366666666666667</c:v>
                </c:pt>
                <c:pt idx="2602">
                  <c:v>43.383333333333333</c:v>
                </c:pt>
                <c:pt idx="2603">
                  <c:v>43.4</c:v>
                </c:pt>
                <c:pt idx="2604">
                  <c:v>43.416666666666664</c:v>
                </c:pt>
                <c:pt idx="2605">
                  <c:v>43.43333333333333</c:v>
                </c:pt>
                <c:pt idx="2606">
                  <c:v>43.45</c:v>
                </c:pt>
                <c:pt idx="2607">
                  <c:v>43.466666666666669</c:v>
                </c:pt>
                <c:pt idx="2608">
                  <c:v>43.483333333333334</c:v>
                </c:pt>
                <c:pt idx="2609">
                  <c:v>43.5</c:v>
                </c:pt>
                <c:pt idx="2610">
                  <c:v>43.516666666666666</c:v>
                </c:pt>
                <c:pt idx="2611">
                  <c:v>43.533333333333331</c:v>
                </c:pt>
                <c:pt idx="2612">
                  <c:v>43.55</c:v>
                </c:pt>
                <c:pt idx="2613">
                  <c:v>43.56666666666667</c:v>
                </c:pt>
                <c:pt idx="2614">
                  <c:v>43.583333333333336</c:v>
                </c:pt>
                <c:pt idx="2615">
                  <c:v>43.6</c:v>
                </c:pt>
                <c:pt idx="2616">
                  <c:v>43.616666666666667</c:v>
                </c:pt>
                <c:pt idx="2617">
                  <c:v>43.633333333333333</c:v>
                </c:pt>
                <c:pt idx="2618">
                  <c:v>43.65</c:v>
                </c:pt>
                <c:pt idx="2619">
                  <c:v>43.666666666666664</c:v>
                </c:pt>
                <c:pt idx="2620">
                  <c:v>43.68333333333333</c:v>
                </c:pt>
                <c:pt idx="2621">
                  <c:v>43.7</c:v>
                </c:pt>
                <c:pt idx="2622">
                  <c:v>43.716666666666669</c:v>
                </c:pt>
                <c:pt idx="2623">
                  <c:v>43.733333333333334</c:v>
                </c:pt>
                <c:pt idx="2624">
                  <c:v>43.75</c:v>
                </c:pt>
                <c:pt idx="2625">
                  <c:v>43.766666666666666</c:v>
                </c:pt>
                <c:pt idx="2626">
                  <c:v>43.783333333333331</c:v>
                </c:pt>
                <c:pt idx="2627">
                  <c:v>43.8</c:v>
                </c:pt>
                <c:pt idx="2628">
                  <c:v>43.81666666666667</c:v>
                </c:pt>
                <c:pt idx="2629">
                  <c:v>43.833333333333336</c:v>
                </c:pt>
                <c:pt idx="2630">
                  <c:v>43.85</c:v>
                </c:pt>
                <c:pt idx="2631">
                  <c:v>43.866666666666667</c:v>
                </c:pt>
                <c:pt idx="2632">
                  <c:v>43.883333333333333</c:v>
                </c:pt>
                <c:pt idx="2633">
                  <c:v>43.9</c:v>
                </c:pt>
                <c:pt idx="2634">
                  <c:v>43.916666666666664</c:v>
                </c:pt>
                <c:pt idx="2635">
                  <c:v>43.93333333333333</c:v>
                </c:pt>
                <c:pt idx="2636">
                  <c:v>43.95</c:v>
                </c:pt>
                <c:pt idx="2637">
                  <c:v>43.966666666666669</c:v>
                </c:pt>
                <c:pt idx="2638">
                  <c:v>43.983333333333334</c:v>
                </c:pt>
                <c:pt idx="2639">
                  <c:v>44</c:v>
                </c:pt>
                <c:pt idx="2640">
                  <c:v>44.016666666666666</c:v>
                </c:pt>
                <c:pt idx="2641">
                  <c:v>44.033333333333331</c:v>
                </c:pt>
                <c:pt idx="2642">
                  <c:v>44.05</c:v>
                </c:pt>
                <c:pt idx="2643">
                  <c:v>44.06666666666667</c:v>
                </c:pt>
                <c:pt idx="2644">
                  <c:v>44.083333333333336</c:v>
                </c:pt>
                <c:pt idx="2645">
                  <c:v>44.1</c:v>
                </c:pt>
                <c:pt idx="2646">
                  <c:v>44.116666666666667</c:v>
                </c:pt>
                <c:pt idx="2647">
                  <c:v>44.133333333333333</c:v>
                </c:pt>
                <c:pt idx="2648">
                  <c:v>44.15</c:v>
                </c:pt>
                <c:pt idx="2649">
                  <c:v>44.166666666666664</c:v>
                </c:pt>
                <c:pt idx="2650">
                  <c:v>44.18333333333333</c:v>
                </c:pt>
                <c:pt idx="2651">
                  <c:v>44.2</c:v>
                </c:pt>
                <c:pt idx="2652">
                  <c:v>44.216666666666669</c:v>
                </c:pt>
                <c:pt idx="2653">
                  <c:v>44.233333333333334</c:v>
                </c:pt>
                <c:pt idx="2654">
                  <c:v>44.25</c:v>
                </c:pt>
                <c:pt idx="2655">
                  <c:v>44.266666666666666</c:v>
                </c:pt>
                <c:pt idx="2656">
                  <c:v>44.283333333333331</c:v>
                </c:pt>
                <c:pt idx="2657">
                  <c:v>44.3</c:v>
                </c:pt>
                <c:pt idx="2658">
                  <c:v>44.31666666666667</c:v>
                </c:pt>
                <c:pt idx="2659">
                  <c:v>44.333333333333336</c:v>
                </c:pt>
                <c:pt idx="2660">
                  <c:v>44.35</c:v>
                </c:pt>
                <c:pt idx="2661">
                  <c:v>44.366666666666667</c:v>
                </c:pt>
                <c:pt idx="2662">
                  <c:v>44.383333333333333</c:v>
                </c:pt>
                <c:pt idx="2663">
                  <c:v>44.4</c:v>
                </c:pt>
                <c:pt idx="2664">
                  <c:v>44.416666666666664</c:v>
                </c:pt>
                <c:pt idx="2665">
                  <c:v>44.43333333333333</c:v>
                </c:pt>
                <c:pt idx="2666">
                  <c:v>44.45</c:v>
                </c:pt>
                <c:pt idx="2667">
                  <c:v>44.466666666666669</c:v>
                </c:pt>
                <c:pt idx="2668">
                  <c:v>44.483333333333334</c:v>
                </c:pt>
                <c:pt idx="2669">
                  <c:v>44.5</c:v>
                </c:pt>
                <c:pt idx="2670">
                  <c:v>44.516666666666666</c:v>
                </c:pt>
                <c:pt idx="2671">
                  <c:v>44.533333333333331</c:v>
                </c:pt>
                <c:pt idx="2672">
                  <c:v>44.55</c:v>
                </c:pt>
                <c:pt idx="2673">
                  <c:v>44.56666666666667</c:v>
                </c:pt>
                <c:pt idx="2674">
                  <c:v>44.583333333333336</c:v>
                </c:pt>
                <c:pt idx="2675">
                  <c:v>44.6</c:v>
                </c:pt>
                <c:pt idx="2676">
                  <c:v>44.616666666666667</c:v>
                </c:pt>
                <c:pt idx="2677">
                  <c:v>44.633333333333333</c:v>
                </c:pt>
                <c:pt idx="2678">
                  <c:v>44.65</c:v>
                </c:pt>
                <c:pt idx="2679">
                  <c:v>44.666666666666664</c:v>
                </c:pt>
                <c:pt idx="2680">
                  <c:v>44.68333333333333</c:v>
                </c:pt>
                <c:pt idx="2681">
                  <c:v>44.7</c:v>
                </c:pt>
                <c:pt idx="2682">
                  <c:v>44.716666666666669</c:v>
                </c:pt>
                <c:pt idx="2683">
                  <c:v>44.733333333333334</c:v>
                </c:pt>
                <c:pt idx="2684">
                  <c:v>44.75</c:v>
                </c:pt>
                <c:pt idx="2685">
                  <c:v>44.766666666666666</c:v>
                </c:pt>
                <c:pt idx="2686">
                  <c:v>44.783333333333331</c:v>
                </c:pt>
                <c:pt idx="2687">
                  <c:v>44.8</c:v>
                </c:pt>
                <c:pt idx="2688">
                  <c:v>44.81666666666667</c:v>
                </c:pt>
                <c:pt idx="2689">
                  <c:v>44.833333333333336</c:v>
                </c:pt>
                <c:pt idx="2690">
                  <c:v>44.85</c:v>
                </c:pt>
                <c:pt idx="2691">
                  <c:v>44.866666666666667</c:v>
                </c:pt>
                <c:pt idx="2692">
                  <c:v>44.883333333333333</c:v>
                </c:pt>
                <c:pt idx="2693">
                  <c:v>44.9</c:v>
                </c:pt>
                <c:pt idx="2694">
                  <c:v>44.916666666666664</c:v>
                </c:pt>
                <c:pt idx="2695">
                  <c:v>44.93333333333333</c:v>
                </c:pt>
                <c:pt idx="2696">
                  <c:v>44.95</c:v>
                </c:pt>
                <c:pt idx="2697">
                  <c:v>44.966666666666669</c:v>
                </c:pt>
                <c:pt idx="2698">
                  <c:v>44.983333333333334</c:v>
                </c:pt>
                <c:pt idx="2699">
                  <c:v>45</c:v>
                </c:pt>
                <c:pt idx="2700">
                  <c:v>45.016666666666666</c:v>
                </c:pt>
                <c:pt idx="2701">
                  <c:v>45.033333333333331</c:v>
                </c:pt>
                <c:pt idx="2702">
                  <c:v>45.05</c:v>
                </c:pt>
                <c:pt idx="2703">
                  <c:v>45.06666666666667</c:v>
                </c:pt>
                <c:pt idx="2704">
                  <c:v>45.083333333333336</c:v>
                </c:pt>
                <c:pt idx="2705">
                  <c:v>45.1</c:v>
                </c:pt>
                <c:pt idx="2706">
                  <c:v>45.116666666666667</c:v>
                </c:pt>
                <c:pt idx="2707">
                  <c:v>45.133333333333333</c:v>
                </c:pt>
                <c:pt idx="2708">
                  <c:v>45.15</c:v>
                </c:pt>
                <c:pt idx="2709">
                  <c:v>45.166666666666664</c:v>
                </c:pt>
                <c:pt idx="2710">
                  <c:v>45.18333333333333</c:v>
                </c:pt>
                <c:pt idx="2711">
                  <c:v>45.2</c:v>
                </c:pt>
                <c:pt idx="2712">
                  <c:v>45.216666666666669</c:v>
                </c:pt>
                <c:pt idx="2713">
                  <c:v>45.233333333333334</c:v>
                </c:pt>
                <c:pt idx="2714">
                  <c:v>45.25</c:v>
                </c:pt>
                <c:pt idx="2715">
                  <c:v>45.266666666666666</c:v>
                </c:pt>
                <c:pt idx="2716">
                  <c:v>45.283333333333331</c:v>
                </c:pt>
                <c:pt idx="2717">
                  <c:v>45.3</c:v>
                </c:pt>
                <c:pt idx="2718">
                  <c:v>45.31666666666667</c:v>
                </c:pt>
                <c:pt idx="2719">
                  <c:v>45.333333333333336</c:v>
                </c:pt>
                <c:pt idx="2720">
                  <c:v>45.35</c:v>
                </c:pt>
                <c:pt idx="2721">
                  <c:v>45.366666666666667</c:v>
                </c:pt>
                <c:pt idx="2722">
                  <c:v>45.383333333333333</c:v>
                </c:pt>
                <c:pt idx="2723">
                  <c:v>45.4</c:v>
                </c:pt>
                <c:pt idx="2724">
                  <c:v>45.416666666666664</c:v>
                </c:pt>
                <c:pt idx="2725">
                  <c:v>45.43333333333333</c:v>
                </c:pt>
                <c:pt idx="2726">
                  <c:v>45.45</c:v>
                </c:pt>
                <c:pt idx="2727">
                  <c:v>45.466666666666669</c:v>
                </c:pt>
                <c:pt idx="2728">
                  <c:v>45.483333333333334</c:v>
                </c:pt>
                <c:pt idx="2729">
                  <c:v>45.5</c:v>
                </c:pt>
                <c:pt idx="2730">
                  <c:v>45.516666666666666</c:v>
                </c:pt>
                <c:pt idx="2731">
                  <c:v>45.533333333333331</c:v>
                </c:pt>
                <c:pt idx="2732">
                  <c:v>45.55</c:v>
                </c:pt>
                <c:pt idx="2733">
                  <c:v>45.56666666666667</c:v>
                </c:pt>
                <c:pt idx="2734">
                  <c:v>45.583333333333336</c:v>
                </c:pt>
                <c:pt idx="2735">
                  <c:v>45.6</c:v>
                </c:pt>
                <c:pt idx="2736">
                  <c:v>45.616666666666667</c:v>
                </c:pt>
                <c:pt idx="2737">
                  <c:v>45.633333333333333</c:v>
                </c:pt>
                <c:pt idx="2738">
                  <c:v>45.65</c:v>
                </c:pt>
                <c:pt idx="2739">
                  <c:v>45.666666666666664</c:v>
                </c:pt>
                <c:pt idx="2740">
                  <c:v>45.68333333333333</c:v>
                </c:pt>
                <c:pt idx="2741">
                  <c:v>45.7</c:v>
                </c:pt>
                <c:pt idx="2742">
                  <c:v>45.716666666666669</c:v>
                </c:pt>
                <c:pt idx="2743">
                  <c:v>45.733333333333334</c:v>
                </c:pt>
                <c:pt idx="2744">
                  <c:v>45.75</c:v>
                </c:pt>
                <c:pt idx="2745">
                  <c:v>45.766666666666666</c:v>
                </c:pt>
                <c:pt idx="2746">
                  <c:v>45.783333333333331</c:v>
                </c:pt>
                <c:pt idx="2747">
                  <c:v>45.8</c:v>
                </c:pt>
                <c:pt idx="2748">
                  <c:v>45.81666666666667</c:v>
                </c:pt>
                <c:pt idx="2749">
                  <c:v>45.833333333333336</c:v>
                </c:pt>
                <c:pt idx="2750">
                  <c:v>45.85</c:v>
                </c:pt>
                <c:pt idx="2751">
                  <c:v>45.866666666666667</c:v>
                </c:pt>
                <c:pt idx="2752">
                  <c:v>45.883333333333333</c:v>
                </c:pt>
                <c:pt idx="2753">
                  <c:v>45.9</c:v>
                </c:pt>
                <c:pt idx="2754">
                  <c:v>45.916666666666664</c:v>
                </c:pt>
                <c:pt idx="2755">
                  <c:v>45.93333333333333</c:v>
                </c:pt>
                <c:pt idx="2756">
                  <c:v>45.95</c:v>
                </c:pt>
                <c:pt idx="2757">
                  <c:v>45.966666666666669</c:v>
                </c:pt>
                <c:pt idx="2758">
                  <c:v>45.983333333333334</c:v>
                </c:pt>
                <c:pt idx="2759">
                  <c:v>46</c:v>
                </c:pt>
                <c:pt idx="2760">
                  <c:v>46.016666666666666</c:v>
                </c:pt>
                <c:pt idx="2761">
                  <c:v>46.033333333333331</c:v>
                </c:pt>
                <c:pt idx="2762">
                  <c:v>46.05</c:v>
                </c:pt>
                <c:pt idx="2763">
                  <c:v>46.06666666666667</c:v>
                </c:pt>
                <c:pt idx="2764">
                  <c:v>46.083333333333336</c:v>
                </c:pt>
                <c:pt idx="2765">
                  <c:v>46.1</c:v>
                </c:pt>
                <c:pt idx="2766">
                  <c:v>46.116666666666667</c:v>
                </c:pt>
                <c:pt idx="2767">
                  <c:v>46.133333333333333</c:v>
                </c:pt>
                <c:pt idx="2768">
                  <c:v>46.15</c:v>
                </c:pt>
                <c:pt idx="2769">
                  <c:v>46.166666666666664</c:v>
                </c:pt>
                <c:pt idx="2770">
                  <c:v>46.18333333333333</c:v>
                </c:pt>
                <c:pt idx="2771">
                  <c:v>46.2</c:v>
                </c:pt>
                <c:pt idx="2772">
                  <c:v>46.216666666666669</c:v>
                </c:pt>
                <c:pt idx="2773">
                  <c:v>46.233333333333334</c:v>
                </c:pt>
                <c:pt idx="2774">
                  <c:v>46.25</c:v>
                </c:pt>
                <c:pt idx="2775">
                  <c:v>46.266666666666666</c:v>
                </c:pt>
                <c:pt idx="2776">
                  <c:v>46.283333333333331</c:v>
                </c:pt>
                <c:pt idx="2777">
                  <c:v>46.3</c:v>
                </c:pt>
                <c:pt idx="2778">
                  <c:v>46.31666666666667</c:v>
                </c:pt>
                <c:pt idx="2779">
                  <c:v>46.333333333333336</c:v>
                </c:pt>
                <c:pt idx="2780">
                  <c:v>46.35</c:v>
                </c:pt>
                <c:pt idx="2781">
                  <c:v>46.366666666666667</c:v>
                </c:pt>
                <c:pt idx="2782">
                  <c:v>46.383333333333333</c:v>
                </c:pt>
                <c:pt idx="2783">
                  <c:v>46.4</c:v>
                </c:pt>
                <c:pt idx="2784">
                  <c:v>46.416666666666664</c:v>
                </c:pt>
                <c:pt idx="2785">
                  <c:v>46.43333333333333</c:v>
                </c:pt>
                <c:pt idx="2786">
                  <c:v>46.45</c:v>
                </c:pt>
                <c:pt idx="2787">
                  <c:v>46.466666666666669</c:v>
                </c:pt>
                <c:pt idx="2788">
                  <c:v>46.483333333333334</c:v>
                </c:pt>
                <c:pt idx="2789">
                  <c:v>46.5</c:v>
                </c:pt>
                <c:pt idx="2790">
                  <c:v>46.516666666666666</c:v>
                </c:pt>
                <c:pt idx="2791">
                  <c:v>46.533333333333331</c:v>
                </c:pt>
                <c:pt idx="2792">
                  <c:v>46.55</c:v>
                </c:pt>
                <c:pt idx="2793">
                  <c:v>46.56666666666667</c:v>
                </c:pt>
                <c:pt idx="2794">
                  <c:v>46.583333333333336</c:v>
                </c:pt>
                <c:pt idx="2795">
                  <c:v>46.6</c:v>
                </c:pt>
                <c:pt idx="2796">
                  <c:v>46.616666666666667</c:v>
                </c:pt>
                <c:pt idx="2797">
                  <c:v>46.633333333333333</c:v>
                </c:pt>
                <c:pt idx="2798">
                  <c:v>46.65</c:v>
                </c:pt>
                <c:pt idx="2799">
                  <c:v>46.666666666666664</c:v>
                </c:pt>
                <c:pt idx="2800">
                  <c:v>46.68333333333333</c:v>
                </c:pt>
                <c:pt idx="2801">
                  <c:v>46.7</c:v>
                </c:pt>
                <c:pt idx="2802">
                  <c:v>46.716666666666669</c:v>
                </c:pt>
                <c:pt idx="2803">
                  <c:v>46.733333333333334</c:v>
                </c:pt>
                <c:pt idx="2804">
                  <c:v>46.75</c:v>
                </c:pt>
                <c:pt idx="2805">
                  <c:v>46.766666666666666</c:v>
                </c:pt>
                <c:pt idx="2806">
                  <c:v>46.783333333333331</c:v>
                </c:pt>
                <c:pt idx="2807">
                  <c:v>46.8</c:v>
                </c:pt>
                <c:pt idx="2808">
                  <c:v>46.81666666666667</c:v>
                </c:pt>
                <c:pt idx="2809">
                  <c:v>46.833333333333336</c:v>
                </c:pt>
                <c:pt idx="2810">
                  <c:v>46.85</c:v>
                </c:pt>
                <c:pt idx="2811">
                  <c:v>46.866666666666667</c:v>
                </c:pt>
                <c:pt idx="2812">
                  <c:v>46.883333333333333</c:v>
                </c:pt>
                <c:pt idx="2813">
                  <c:v>46.9</c:v>
                </c:pt>
                <c:pt idx="2814">
                  <c:v>46.916666666666664</c:v>
                </c:pt>
                <c:pt idx="2815">
                  <c:v>46.93333333333333</c:v>
                </c:pt>
                <c:pt idx="2816">
                  <c:v>46.95</c:v>
                </c:pt>
                <c:pt idx="2817">
                  <c:v>46.966666666666669</c:v>
                </c:pt>
                <c:pt idx="2818">
                  <c:v>46.983333333333334</c:v>
                </c:pt>
                <c:pt idx="2819">
                  <c:v>47</c:v>
                </c:pt>
                <c:pt idx="2820">
                  <c:v>47.016666666666666</c:v>
                </c:pt>
                <c:pt idx="2821">
                  <c:v>47.033333333333331</c:v>
                </c:pt>
                <c:pt idx="2822">
                  <c:v>47.05</c:v>
                </c:pt>
                <c:pt idx="2823">
                  <c:v>47.06666666666667</c:v>
                </c:pt>
                <c:pt idx="2824">
                  <c:v>47.083333333333336</c:v>
                </c:pt>
                <c:pt idx="2825">
                  <c:v>47.1</c:v>
                </c:pt>
                <c:pt idx="2826">
                  <c:v>47.116666666666667</c:v>
                </c:pt>
                <c:pt idx="2827">
                  <c:v>47.133333333333333</c:v>
                </c:pt>
                <c:pt idx="2828">
                  <c:v>47.15</c:v>
                </c:pt>
                <c:pt idx="2829">
                  <c:v>47.166666666666664</c:v>
                </c:pt>
                <c:pt idx="2830">
                  <c:v>47.18333333333333</c:v>
                </c:pt>
                <c:pt idx="2831">
                  <c:v>47.2</c:v>
                </c:pt>
                <c:pt idx="2832">
                  <c:v>47.216666666666669</c:v>
                </c:pt>
                <c:pt idx="2833">
                  <c:v>47.233333333333334</c:v>
                </c:pt>
                <c:pt idx="2834">
                  <c:v>47.25</c:v>
                </c:pt>
                <c:pt idx="2835">
                  <c:v>47.266666666666666</c:v>
                </c:pt>
                <c:pt idx="2836">
                  <c:v>47.283333333333331</c:v>
                </c:pt>
                <c:pt idx="2837">
                  <c:v>47.3</c:v>
                </c:pt>
                <c:pt idx="2838">
                  <c:v>47.31666666666667</c:v>
                </c:pt>
                <c:pt idx="2839">
                  <c:v>47.333333333333336</c:v>
                </c:pt>
                <c:pt idx="2840">
                  <c:v>47.35</c:v>
                </c:pt>
                <c:pt idx="2841">
                  <c:v>47.366666666666667</c:v>
                </c:pt>
                <c:pt idx="2842">
                  <c:v>47.383333333333333</c:v>
                </c:pt>
                <c:pt idx="2843">
                  <c:v>47.4</c:v>
                </c:pt>
                <c:pt idx="2844">
                  <c:v>47.416666666666664</c:v>
                </c:pt>
                <c:pt idx="2845">
                  <c:v>47.43333333333333</c:v>
                </c:pt>
                <c:pt idx="2846">
                  <c:v>47.45</c:v>
                </c:pt>
                <c:pt idx="2847">
                  <c:v>47.466666666666669</c:v>
                </c:pt>
                <c:pt idx="2848">
                  <c:v>47.483333333333334</c:v>
                </c:pt>
                <c:pt idx="2849">
                  <c:v>47.5</c:v>
                </c:pt>
                <c:pt idx="2850">
                  <c:v>47.516666666666666</c:v>
                </c:pt>
                <c:pt idx="2851">
                  <c:v>47.533333333333331</c:v>
                </c:pt>
                <c:pt idx="2852">
                  <c:v>47.55</c:v>
                </c:pt>
                <c:pt idx="2853">
                  <c:v>47.56666666666667</c:v>
                </c:pt>
                <c:pt idx="2854">
                  <c:v>47.583333333333336</c:v>
                </c:pt>
                <c:pt idx="2855">
                  <c:v>47.6</c:v>
                </c:pt>
                <c:pt idx="2856">
                  <c:v>47.616666666666667</c:v>
                </c:pt>
                <c:pt idx="2857">
                  <c:v>47.633333333333333</c:v>
                </c:pt>
                <c:pt idx="2858">
                  <c:v>47.65</c:v>
                </c:pt>
                <c:pt idx="2859">
                  <c:v>47.666666666666664</c:v>
                </c:pt>
                <c:pt idx="2860">
                  <c:v>47.68333333333333</c:v>
                </c:pt>
                <c:pt idx="2861">
                  <c:v>47.7</c:v>
                </c:pt>
                <c:pt idx="2862">
                  <c:v>47.716666666666669</c:v>
                </c:pt>
                <c:pt idx="2863">
                  <c:v>47.733333333333334</c:v>
                </c:pt>
                <c:pt idx="2864">
                  <c:v>47.75</c:v>
                </c:pt>
                <c:pt idx="2865">
                  <c:v>47.766666666666666</c:v>
                </c:pt>
                <c:pt idx="2866">
                  <c:v>47.783333333333331</c:v>
                </c:pt>
                <c:pt idx="2867">
                  <c:v>47.8</c:v>
                </c:pt>
                <c:pt idx="2868">
                  <c:v>47.81666666666667</c:v>
                </c:pt>
                <c:pt idx="2869">
                  <c:v>47.833333333333336</c:v>
                </c:pt>
                <c:pt idx="2870">
                  <c:v>47.85</c:v>
                </c:pt>
                <c:pt idx="2871">
                  <c:v>47.866666666666667</c:v>
                </c:pt>
                <c:pt idx="2872">
                  <c:v>47.883333333333333</c:v>
                </c:pt>
                <c:pt idx="2873">
                  <c:v>47.9</c:v>
                </c:pt>
                <c:pt idx="2874">
                  <c:v>47.916666666666664</c:v>
                </c:pt>
                <c:pt idx="2875">
                  <c:v>47.93333333333333</c:v>
                </c:pt>
                <c:pt idx="2876">
                  <c:v>47.95</c:v>
                </c:pt>
                <c:pt idx="2877">
                  <c:v>47.966666666666669</c:v>
                </c:pt>
                <c:pt idx="2878">
                  <c:v>47.983333333333334</c:v>
                </c:pt>
                <c:pt idx="2879">
                  <c:v>48</c:v>
                </c:pt>
              </c:numCache>
            </c:numRef>
          </c:xVal>
          <c:yVal>
            <c:numRef>
              <c:f>V30f!$Y$42:$Y$2921</c:f>
              <c:numCache>
                <c:formatCode>0.00</c:formatCode>
                <c:ptCount val="28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pt idx="2498">
                  <c:v>0</c:v>
                </c:pt>
                <c:pt idx="2499">
                  <c:v>0</c:v>
                </c:pt>
                <c:pt idx="2500">
                  <c:v>0</c:v>
                </c:pt>
                <c:pt idx="2501">
                  <c:v>0</c:v>
                </c:pt>
                <c:pt idx="2502">
                  <c:v>0</c:v>
                </c:pt>
                <c:pt idx="2503">
                  <c:v>0</c:v>
                </c:pt>
                <c:pt idx="2504">
                  <c:v>0</c:v>
                </c:pt>
                <c:pt idx="2505">
                  <c:v>0</c:v>
                </c:pt>
                <c:pt idx="2506">
                  <c:v>0</c:v>
                </c:pt>
                <c:pt idx="2507">
                  <c:v>0</c:v>
                </c:pt>
                <c:pt idx="2508">
                  <c:v>0</c:v>
                </c:pt>
                <c:pt idx="2509">
                  <c:v>0</c:v>
                </c:pt>
                <c:pt idx="2510">
                  <c:v>0</c:v>
                </c:pt>
                <c:pt idx="2511">
                  <c:v>0</c:v>
                </c:pt>
                <c:pt idx="2512">
                  <c:v>0</c:v>
                </c:pt>
                <c:pt idx="2513">
                  <c:v>0</c:v>
                </c:pt>
                <c:pt idx="2514">
                  <c:v>0</c:v>
                </c:pt>
                <c:pt idx="2515">
                  <c:v>0</c:v>
                </c:pt>
                <c:pt idx="2516">
                  <c:v>0</c:v>
                </c:pt>
                <c:pt idx="2517">
                  <c:v>0</c:v>
                </c:pt>
                <c:pt idx="2518">
                  <c:v>0</c:v>
                </c:pt>
                <c:pt idx="2519">
                  <c:v>0</c:v>
                </c:pt>
                <c:pt idx="2520">
                  <c:v>0</c:v>
                </c:pt>
                <c:pt idx="2521">
                  <c:v>0</c:v>
                </c:pt>
                <c:pt idx="2522">
                  <c:v>0</c:v>
                </c:pt>
                <c:pt idx="2523">
                  <c:v>0</c:v>
                </c:pt>
                <c:pt idx="2524">
                  <c:v>0</c:v>
                </c:pt>
                <c:pt idx="2525">
                  <c:v>0</c:v>
                </c:pt>
                <c:pt idx="2526">
                  <c:v>0</c:v>
                </c:pt>
                <c:pt idx="2527">
                  <c:v>0</c:v>
                </c:pt>
                <c:pt idx="2528">
                  <c:v>0</c:v>
                </c:pt>
                <c:pt idx="2529">
                  <c:v>0</c:v>
                </c:pt>
                <c:pt idx="2530">
                  <c:v>0</c:v>
                </c:pt>
                <c:pt idx="2531">
                  <c:v>0</c:v>
                </c:pt>
                <c:pt idx="2532">
                  <c:v>0</c:v>
                </c:pt>
                <c:pt idx="2533">
                  <c:v>0</c:v>
                </c:pt>
                <c:pt idx="2534">
                  <c:v>0</c:v>
                </c:pt>
                <c:pt idx="2535">
                  <c:v>0</c:v>
                </c:pt>
                <c:pt idx="2536">
                  <c:v>0</c:v>
                </c:pt>
                <c:pt idx="2537">
                  <c:v>0</c:v>
                </c:pt>
                <c:pt idx="2538">
                  <c:v>0</c:v>
                </c:pt>
                <c:pt idx="2539">
                  <c:v>0</c:v>
                </c:pt>
                <c:pt idx="2540">
                  <c:v>0</c:v>
                </c:pt>
                <c:pt idx="2541">
                  <c:v>0</c:v>
                </c:pt>
                <c:pt idx="2542">
                  <c:v>0</c:v>
                </c:pt>
                <c:pt idx="2543">
                  <c:v>0</c:v>
                </c:pt>
                <c:pt idx="2544">
                  <c:v>0</c:v>
                </c:pt>
                <c:pt idx="2545">
                  <c:v>0</c:v>
                </c:pt>
                <c:pt idx="2546">
                  <c:v>0</c:v>
                </c:pt>
                <c:pt idx="2547">
                  <c:v>0</c:v>
                </c:pt>
                <c:pt idx="2548">
                  <c:v>0</c:v>
                </c:pt>
                <c:pt idx="2549">
                  <c:v>0</c:v>
                </c:pt>
                <c:pt idx="2550">
                  <c:v>0</c:v>
                </c:pt>
                <c:pt idx="2551">
                  <c:v>0</c:v>
                </c:pt>
                <c:pt idx="2552">
                  <c:v>0</c:v>
                </c:pt>
                <c:pt idx="2553">
                  <c:v>0</c:v>
                </c:pt>
                <c:pt idx="2554">
                  <c:v>0</c:v>
                </c:pt>
                <c:pt idx="2555">
                  <c:v>0</c:v>
                </c:pt>
                <c:pt idx="2556">
                  <c:v>0</c:v>
                </c:pt>
                <c:pt idx="2557">
                  <c:v>0</c:v>
                </c:pt>
                <c:pt idx="2558">
                  <c:v>0</c:v>
                </c:pt>
                <c:pt idx="2559">
                  <c:v>0</c:v>
                </c:pt>
                <c:pt idx="2560">
                  <c:v>0</c:v>
                </c:pt>
                <c:pt idx="2561">
                  <c:v>0</c:v>
                </c:pt>
                <c:pt idx="2562">
                  <c:v>0</c:v>
                </c:pt>
                <c:pt idx="2563">
                  <c:v>0</c:v>
                </c:pt>
                <c:pt idx="2564">
                  <c:v>0</c:v>
                </c:pt>
                <c:pt idx="2565">
                  <c:v>0</c:v>
                </c:pt>
                <c:pt idx="2566">
                  <c:v>0</c:v>
                </c:pt>
                <c:pt idx="2567">
                  <c:v>0</c:v>
                </c:pt>
                <c:pt idx="2568">
                  <c:v>0</c:v>
                </c:pt>
                <c:pt idx="2569">
                  <c:v>0</c:v>
                </c:pt>
                <c:pt idx="2570">
                  <c:v>0</c:v>
                </c:pt>
                <c:pt idx="2571">
                  <c:v>0</c:v>
                </c:pt>
                <c:pt idx="2572">
                  <c:v>0</c:v>
                </c:pt>
                <c:pt idx="2573">
                  <c:v>0</c:v>
                </c:pt>
                <c:pt idx="2574">
                  <c:v>0</c:v>
                </c:pt>
                <c:pt idx="2575">
                  <c:v>0</c:v>
                </c:pt>
                <c:pt idx="2576">
                  <c:v>0</c:v>
                </c:pt>
                <c:pt idx="2577">
                  <c:v>0</c:v>
                </c:pt>
                <c:pt idx="2578">
                  <c:v>0</c:v>
                </c:pt>
                <c:pt idx="2579">
                  <c:v>0</c:v>
                </c:pt>
                <c:pt idx="2580">
                  <c:v>0</c:v>
                </c:pt>
                <c:pt idx="2581">
                  <c:v>0</c:v>
                </c:pt>
                <c:pt idx="2582">
                  <c:v>0</c:v>
                </c:pt>
                <c:pt idx="2583">
                  <c:v>0</c:v>
                </c:pt>
                <c:pt idx="2584">
                  <c:v>0</c:v>
                </c:pt>
                <c:pt idx="2585">
                  <c:v>0</c:v>
                </c:pt>
                <c:pt idx="2586">
                  <c:v>0</c:v>
                </c:pt>
                <c:pt idx="2587">
                  <c:v>0</c:v>
                </c:pt>
                <c:pt idx="2588">
                  <c:v>0</c:v>
                </c:pt>
                <c:pt idx="2589">
                  <c:v>0</c:v>
                </c:pt>
                <c:pt idx="2590">
                  <c:v>0</c:v>
                </c:pt>
                <c:pt idx="2591">
                  <c:v>0</c:v>
                </c:pt>
                <c:pt idx="2592">
                  <c:v>0</c:v>
                </c:pt>
                <c:pt idx="2593">
                  <c:v>0</c:v>
                </c:pt>
                <c:pt idx="2594">
                  <c:v>0</c:v>
                </c:pt>
                <c:pt idx="2595">
                  <c:v>0</c:v>
                </c:pt>
                <c:pt idx="2596">
                  <c:v>0</c:v>
                </c:pt>
                <c:pt idx="2597">
                  <c:v>0</c:v>
                </c:pt>
                <c:pt idx="2598">
                  <c:v>0</c:v>
                </c:pt>
                <c:pt idx="2599">
                  <c:v>0</c:v>
                </c:pt>
                <c:pt idx="2600">
                  <c:v>0</c:v>
                </c:pt>
                <c:pt idx="2601">
                  <c:v>0</c:v>
                </c:pt>
                <c:pt idx="2602">
                  <c:v>0</c:v>
                </c:pt>
                <c:pt idx="2603">
                  <c:v>0</c:v>
                </c:pt>
                <c:pt idx="2604">
                  <c:v>0</c:v>
                </c:pt>
                <c:pt idx="2605">
                  <c:v>0</c:v>
                </c:pt>
                <c:pt idx="2606">
                  <c:v>0</c:v>
                </c:pt>
                <c:pt idx="2607">
                  <c:v>0</c:v>
                </c:pt>
                <c:pt idx="2608">
                  <c:v>0</c:v>
                </c:pt>
                <c:pt idx="2609">
                  <c:v>0</c:v>
                </c:pt>
                <c:pt idx="2610">
                  <c:v>0</c:v>
                </c:pt>
                <c:pt idx="2611">
                  <c:v>0</c:v>
                </c:pt>
                <c:pt idx="2612">
                  <c:v>0</c:v>
                </c:pt>
                <c:pt idx="2613">
                  <c:v>0</c:v>
                </c:pt>
                <c:pt idx="2614">
                  <c:v>0</c:v>
                </c:pt>
                <c:pt idx="2615">
                  <c:v>0</c:v>
                </c:pt>
                <c:pt idx="2616">
                  <c:v>0</c:v>
                </c:pt>
                <c:pt idx="2617">
                  <c:v>0</c:v>
                </c:pt>
                <c:pt idx="2618">
                  <c:v>0</c:v>
                </c:pt>
                <c:pt idx="2619">
                  <c:v>0</c:v>
                </c:pt>
                <c:pt idx="2620">
                  <c:v>0</c:v>
                </c:pt>
                <c:pt idx="2621">
                  <c:v>0</c:v>
                </c:pt>
                <c:pt idx="2622">
                  <c:v>0</c:v>
                </c:pt>
                <c:pt idx="2623">
                  <c:v>0</c:v>
                </c:pt>
                <c:pt idx="2624">
                  <c:v>0</c:v>
                </c:pt>
                <c:pt idx="2625">
                  <c:v>0</c:v>
                </c:pt>
                <c:pt idx="2626">
                  <c:v>0</c:v>
                </c:pt>
                <c:pt idx="2627">
                  <c:v>0</c:v>
                </c:pt>
                <c:pt idx="2628">
                  <c:v>0</c:v>
                </c:pt>
                <c:pt idx="2629">
                  <c:v>0</c:v>
                </c:pt>
                <c:pt idx="2630">
                  <c:v>0</c:v>
                </c:pt>
                <c:pt idx="2631">
                  <c:v>0</c:v>
                </c:pt>
                <c:pt idx="2632">
                  <c:v>0</c:v>
                </c:pt>
                <c:pt idx="2633">
                  <c:v>0</c:v>
                </c:pt>
                <c:pt idx="2634">
                  <c:v>0</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0</c:v>
                </c:pt>
                <c:pt idx="2652">
                  <c:v>0</c:v>
                </c:pt>
                <c:pt idx="2653">
                  <c:v>0</c:v>
                </c:pt>
                <c:pt idx="2654">
                  <c:v>0</c:v>
                </c:pt>
                <c:pt idx="2655">
                  <c:v>0</c:v>
                </c:pt>
                <c:pt idx="2656">
                  <c:v>0</c:v>
                </c:pt>
                <c:pt idx="2657">
                  <c:v>0</c:v>
                </c:pt>
                <c:pt idx="2658">
                  <c:v>0</c:v>
                </c:pt>
                <c:pt idx="2659">
                  <c:v>0</c:v>
                </c:pt>
                <c:pt idx="2660">
                  <c:v>0</c:v>
                </c:pt>
                <c:pt idx="2661">
                  <c:v>0</c:v>
                </c:pt>
                <c:pt idx="2662">
                  <c:v>0</c:v>
                </c:pt>
                <c:pt idx="2663">
                  <c:v>0</c:v>
                </c:pt>
                <c:pt idx="2664">
                  <c:v>0</c:v>
                </c:pt>
                <c:pt idx="2665">
                  <c:v>0</c:v>
                </c:pt>
                <c:pt idx="2666">
                  <c:v>0</c:v>
                </c:pt>
                <c:pt idx="2667">
                  <c:v>0</c:v>
                </c:pt>
                <c:pt idx="2668">
                  <c:v>0</c:v>
                </c:pt>
                <c:pt idx="2669">
                  <c:v>0</c:v>
                </c:pt>
                <c:pt idx="2670">
                  <c:v>0</c:v>
                </c:pt>
                <c:pt idx="2671">
                  <c:v>0</c:v>
                </c:pt>
                <c:pt idx="2672">
                  <c:v>0</c:v>
                </c:pt>
                <c:pt idx="2673">
                  <c:v>0</c:v>
                </c:pt>
                <c:pt idx="2674">
                  <c:v>0</c:v>
                </c:pt>
                <c:pt idx="2675">
                  <c:v>0</c:v>
                </c:pt>
                <c:pt idx="2676">
                  <c:v>0</c:v>
                </c:pt>
                <c:pt idx="2677">
                  <c:v>0</c:v>
                </c:pt>
                <c:pt idx="2678">
                  <c:v>0</c:v>
                </c:pt>
                <c:pt idx="2679">
                  <c:v>0</c:v>
                </c:pt>
                <c:pt idx="2680">
                  <c:v>0</c:v>
                </c:pt>
                <c:pt idx="2681">
                  <c:v>0</c:v>
                </c:pt>
                <c:pt idx="2682">
                  <c:v>0</c:v>
                </c:pt>
                <c:pt idx="2683">
                  <c:v>0</c:v>
                </c:pt>
                <c:pt idx="2684">
                  <c:v>0</c:v>
                </c:pt>
                <c:pt idx="2685">
                  <c:v>0</c:v>
                </c:pt>
                <c:pt idx="2686">
                  <c:v>0</c:v>
                </c:pt>
                <c:pt idx="2687">
                  <c:v>0</c:v>
                </c:pt>
                <c:pt idx="2688">
                  <c:v>0</c:v>
                </c:pt>
                <c:pt idx="2689">
                  <c:v>0</c:v>
                </c:pt>
                <c:pt idx="2690">
                  <c:v>0</c:v>
                </c:pt>
                <c:pt idx="2691">
                  <c:v>0</c:v>
                </c:pt>
                <c:pt idx="2692">
                  <c:v>0</c:v>
                </c:pt>
                <c:pt idx="2693">
                  <c:v>0</c:v>
                </c:pt>
                <c:pt idx="2694">
                  <c:v>0</c:v>
                </c:pt>
                <c:pt idx="2695">
                  <c:v>0</c:v>
                </c:pt>
                <c:pt idx="2696">
                  <c:v>0</c:v>
                </c:pt>
                <c:pt idx="2697">
                  <c:v>0</c:v>
                </c:pt>
                <c:pt idx="2698">
                  <c:v>0</c:v>
                </c:pt>
                <c:pt idx="2699">
                  <c:v>0</c:v>
                </c:pt>
                <c:pt idx="2700">
                  <c:v>0</c:v>
                </c:pt>
                <c:pt idx="2701">
                  <c:v>0</c:v>
                </c:pt>
                <c:pt idx="2702">
                  <c:v>0</c:v>
                </c:pt>
                <c:pt idx="2703">
                  <c:v>0</c:v>
                </c:pt>
                <c:pt idx="2704">
                  <c:v>0</c:v>
                </c:pt>
                <c:pt idx="2705">
                  <c:v>0</c:v>
                </c:pt>
                <c:pt idx="2706">
                  <c:v>0</c:v>
                </c:pt>
                <c:pt idx="2707">
                  <c:v>0</c:v>
                </c:pt>
                <c:pt idx="2708">
                  <c:v>0</c:v>
                </c:pt>
                <c:pt idx="2709">
                  <c:v>0</c:v>
                </c:pt>
                <c:pt idx="2710">
                  <c:v>0</c:v>
                </c:pt>
                <c:pt idx="2711">
                  <c:v>0</c:v>
                </c:pt>
                <c:pt idx="2712">
                  <c:v>0</c:v>
                </c:pt>
                <c:pt idx="2713">
                  <c:v>0</c:v>
                </c:pt>
                <c:pt idx="2714">
                  <c:v>0</c:v>
                </c:pt>
                <c:pt idx="2715">
                  <c:v>0</c:v>
                </c:pt>
                <c:pt idx="2716">
                  <c:v>0</c:v>
                </c:pt>
                <c:pt idx="2717">
                  <c:v>0</c:v>
                </c:pt>
                <c:pt idx="2718">
                  <c:v>0</c:v>
                </c:pt>
                <c:pt idx="2719">
                  <c:v>0</c:v>
                </c:pt>
                <c:pt idx="2720">
                  <c:v>0</c:v>
                </c:pt>
                <c:pt idx="2721">
                  <c:v>0</c:v>
                </c:pt>
                <c:pt idx="2722">
                  <c:v>0</c:v>
                </c:pt>
                <c:pt idx="2723">
                  <c:v>0</c:v>
                </c:pt>
                <c:pt idx="2724">
                  <c:v>0</c:v>
                </c:pt>
                <c:pt idx="2725">
                  <c:v>0</c:v>
                </c:pt>
                <c:pt idx="2726">
                  <c:v>0</c:v>
                </c:pt>
                <c:pt idx="2727">
                  <c:v>0</c:v>
                </c:pt>
                <c:pt idx="2728">
                  <c:v>0</c:v>
                </c:pt>
                <c:pt idx="2729">
                  <c:v>0</c:v>
                </c:pt>
                <c:pt idx="2730">
                  <c:v>0</c:v>
                </c:pt>
                <c:pt idx="2731">
                  <c:v>0</c:v>
                </c:pt>
                <c:pt idx="2732">
                  <c:v>0</c:v>
                </c:pt>
                <c:pt idx="2733">
                  <c:v>0</c:v>
                </c:pt>
                <c:pt idx="2734">
                  <c:v>0</c:v>
                </c:pt>
                <c:pt idx="2735">
                  <c:v>0</c:v>
                </c:pt>
                <c:pt idx="2736">
                  <c:v>0</c:v>
                </c:pt>
                <c:pt idx="2737">
                  <c:v>0</c:v>
                </c:pt>
                <c:pt idx="2738">
                  <c:v>0</c:v>
                </c:pt>
                <c:pt idx="2739">
                  <c:v>0</c:v>
                </c:pt>
                <c:pt idx="2740">
                  <c:v>0</c:v>
                </c:pt>
                <c:pt idx="2741">
                  <c:v>0</c:v>
                </c:pt>
                <c:pt idx="2742">
                  <c:v>0</c:v>
                </c:pt>
                <c:pt idx="2743">
                  <c:v>0</c:v>
                </c:pt>
                <c:pt idx="2744">
                  <c:v>0</c:v>
                </c:pt>
                <c:pt idx="2745">
                  <c:v>0</c:v>
                </c:pt>
                <c:pt idx="2746">
                  <c:v>0</c:v>
                </c:pt>
                <c:pt idx="2747">
                  <c:v>0</c:v>
                </c:pt>
                <c:pt idx="2748">
                  <c:v>0</c:v>
                </c:pt>
                <c:pt idx="2749">
                  <c:v>0</c:v>
                </c:pt>
                <c:pt idx="2750">
                  <c:v>0</c:v>
                </c:pt>
                <c:pt idx="2751">
                  <c:v>0</c:v>
                </c:pt>
                <c:pt idx="2752">
                  <c:v>0</c:v>
                </c:pt>
                <c:pt idx="2753">
                  <c:v>0</c:v>
                </c:pt>
                <c:pt idx="2754">
                  <c:v>0</c:v>
                </c:pt>
                <c:pt idx="2755">
                  <c:v>0</c:v>
                </c:pt>
                <c:pt idx="2756">
                  <c:v>0</c:v>
                </c:pt>
                <c:pt idx="2757">
                  <c:v>0</c:v>
                </c:pt>
                <c:pt idx="2758">
                  <c:v>0</c:v>
                </c:pt>
                <c:pt idx="2759">
                  <c:v>0</c:v>
                </c:pt>
                <c:pt idx="2760">
                  <c:v>0</c:v>
                </c:pt>
                <c:pt idx="2761">
                  <c:v>0</c:v>
                </c:pt>
                <c:pt idx="2762">
                  <c:v>0</c:v>
                </c:pt>
                <c:pt idx="2763">
                  <c:v>0</c:v>
                </c:pt>
                <c:pt idx="2764">
                  <c:v>0</c:v>
                </c:pt>
                <c:pt idx="2765">
                  <c:v>0</c:v>
                </c:pt>
                <c:pt idx="2766">
                  <c:v>0</c:v>
                </c:pt>
                <c:pt idx="2767">
                  <c:v>0</c:v>
                </c:pt>
                <c:pt idx="2768">
                  <c:v>0</c:v>
                </c:pt>
                <c:pt idx="2769">
                  <c:v>0</c:v>
                </c:pt>
                <c:pt idx="2770">
                  <c:v>0</c:v>
                </c:pt>
                <c:pt idx="2771">
                  <c:v>0</c:v>
                </c:pt>
                <c:pt idx="2772">
                  <c:v>0</c:v>
                </c:pt>
                <c:pt idx="2773">
                  <c:v>0</c:v>
                </c:pt>
                <c:pt idx="2774">
                  <c:v>0</c:v>
                </c:pt>
                <c:pt idx="2775">
                  <c:v>0</c:v>
                </c:pt>
                <c:pt idx="2776">
                  <c:v>0</c:v>
                </c:pt>
                <c:pt idx="2777">
                  <c:v>0</c:v>
                </c:pt>
                <c:pt idx="2778">
                  <c:v>0</c:v>
                </c:pt>
                <c:pt idx="2779">
                  <c:v>0</c:v>
                </c:pt>
                <c:pt idx="2780">
                  <c:v>0</c:v>
                </c:pt>
                <c:pt idx="2781">
                  <c:v>0</c:v>
                </c:pt>
                <c:pt idx="2782">
                  <c:v>0</c:v>
                </c:pt>
                <c:pt idx="2783">
                  <c:v>0</c:v>
                </c:pt>
                <c:pt idx="2784">
                  <c:v>0</c:v>
                </c:pt>
                <c:pt idx="2785">
                  <c:v>0</c:v>
                </c:pt>
                <c:pt idx="2786">
                  <c:v>0</c:v>
                </c:pt>
                <c:pt idx="2787">
                  <c:v>0</c:v>
                </c:pt>
                <c:pt idx="2788">
                  <c:v>0</c:v>
                </c:pt>
                <c:pt idx="2789">
                  <c:v>0</c:v>
                </c:pt>
                <c:pt idx="2790">
                  <c:v>0</c:v>
                </c:pt>
                <c:pt idx="2791">
                  <c:v>0</c:v>
                </c:pt>
                <c:pt idx="2792">
                  <c:v>0</c:v>
                </c:pt>
                <c:pt idx="2793">
                  <c:v>0</c:v>
                </c:pt>
                <c:pt idx="2794">
                  <c:v>0</c:v>
                </c:pt>
                <c:pt idx="2795">
                  <c:v>0</c:v>
                </c:pt>
                <c:pt idx="2796">
                  <c:v>0</c:v>
                </c:pt>
                <c:pt idx="2797">
                  <c:v>0</c:v>
                </c:pt>
                <c:pt idx="2798">
                  <c:v>0</c:v>
                </c:pt>
                <c:pt idx="2799">
                  <c:v>0</c:v>
                </c:pt>
                <c:pt idx="2800">
                  <c:v>0</c:v>
                </c:pt>
                <c:pt idx="2801">
                  <c:v>0</c:v>
                </c:pt>
                <c:pt idx="2802">
                  <c:v>0</c:v>
                </c:pt>
                <c:pt idx="2803">
                  <c:v>0</c:v>
                </c:pt>
                <c:pt idx="2804">
                  <c:v>0</c:v>
                </c:pt>
                <c:pt idx="2805">
                  <c:v>0</c:v>
                </c:pt>
                <c:pt idx="2806">
                  <c:v>0</c:v>
                </c:pt>
                <c:pt idx="2807">
                  <c:v>0</c:v>
                </c:pt>
                <c:pt idx="2808">
                  <c:v>0</c:v>
                </c:pt>
                <c:pt idx="2809">
                  <c:v>0</c:v>
                </c:pt>
                <c:pt idx="2810">
                  <c:v>0</c:v>
                </c:pt>
                <c:pt idx="2811">
                  <c:v>0</c:v>
                </c:pt>
                <c:pt idx="2812">
                  <c:v>0</c:v>
                </c:pt>
                <c:pt idx="2813">
                  <c:v>0</c:v>
                </c:pt>
                <c:pt idx="2814">
                  <c:v>0</c:v>
                </c:pt>
                <c:pt idx="2815">
                  <c:v>0</c:v>
                </c:pt>
                <c:pt idx="2816">
                  <c:v>0</c:v>
                </c:pt>
                <c:pt idx="2817">
                  <c:v>0</c:v>
                </c:pt>
                <c:pt idx="2818">
                  <c:v>0</c:v>
                </c:pt>
                <c:pt idx="2819">
                  <c:v>0</c:v>
                </c:pt>
                <c:pt idx="2820">
                  <c:v>0</c:v>
                </c:pt>
                <c:pt idx="2821">
                  <c:v>0</c:v>
                </c:pt>
                <c:pt idx="2822">
                  <c:v>0</c:v>
                </c:pt>
                <c:pt idx="2823">
                  <c:v>0</c:v>
                </c:pt>
                <c:pt idx="2824">
                  <c:v>0</c:v>
                </c:pt>
                <c:pt idx="2825">
                  <c:v>0</c:v>
                </c:pt>
                <c:pt idx="2826">
                  <c:v>0</c:v>
                </c:pt>
                <c:pt idx="2827">
                  <c:v>0</c:v>
                </c:pt>
                <c:pt idx="2828">
                  <c:v>0</c:v>
                </c:pt>
                <c:pt idx="2829">
                  <c:v>0</c:v>
                </c:pt>
                <c:pt idx="2830">
                  <c:v>0</c:v>
                </c:pt>
                <c:pt idx="2831">
                  <c:v>0</c:v>
                </c:pt>
                <c:pt idx="2832">
                  <c:v>0</c:v>
                </c:pt>
                <c:pt idx="2833">
                  <c:v>0</c:v>
                </c:pt>
                <c:pt idx="2834">
                  <c:v>0</c:v>
                </c:pt>
                <c:pt idx="2835">
                  <c:v>0</c:v>
                </c:pt>
                <c:pt idx="2836">
                  <c:v>0</c:v>
                </c:pt>
                <c:pt idx="2837">
                  <c:v>0</c:v>
                </c:pt>
                <c:pt idx="2838">
                  <c:v>0</c:v>
                </c:pt>
                <c:pt idx="2839">
                  <c:v>0</c:v>
                </c:pt>
                <c:pt idx="2840">
                  <c:v>0</c:v>
                </c:pt>
                <c:pt idx="2841">
                  <c:v>0</c:v>
                </c:pt>
                <c:pt idx="2842">
                  <c:v>0</c:v>
                </c:pt>
                <c:pt idx="2843">
                  <c:v>0</c:v>
                </c:pt>
                <c:pt idx="2844">
                  <c:v>0</c:v>
                </c:pt>
                <c:pt idx="2845">
                  <c:v>0</c:v>
                </c:pt>
                <c:pt idx="2846">
                  <c:v>0</c:v>
                </c:pt>
                <c:pt idx="2847">
                  <c:v>0</c:v>
                </c:pt>
                <c:pt idx="2848">
                  <c:v>0</c:v>
                </c:pt>
                <c:pt idx="2849">
                  <c:v>0</c:v>
                </c:pt>
                <c:pt idx="2850">
                  <c:v>0</c:v>
                </c:pt>
                <c:pt idx="2851">
                  <c:v>0</c:v>
                </c:pt>
                <c:pt idx="2852">
                  <c:v>0</c:v>
                </c:pt>
                <c:pt idx="2853">
                  <c:v>0</c:v>
                </c:pt>
                <c:pt idx="2854">
                  <c:v>0</c:v>
                </c:pt>
                <c:pt idx="2855">
                  <c:v>0</c:v>
                </c:pt>
                <c:pt idx="2856">
                  <c:v>0</c:v>
                </c:pt>
                <c:pt idx="2857">
                  <c:v>0</c:v>
                </c:pt>
                <c:pt idx="2858">
                  <c:v>0</c:v>
                </c:pt>
                <c:pt idx="2859">
                  <c:v>0</c:v>
                </c:pt>
                <c:pt idx="2860">
                  <c:v>0</c:v>
                </c:pt>
                <c:pt idx="2861">
                  <c:v>0</c:v>
                </c:pt>
                <c:pt idx="2862">
                  <c:v>0</c:v>
                </c:pt>
                <c:pt idx="2863">
                  <c:v>0</c:v>
                </c:pt>
                <c:pt idx="2864">
                  <c:v>0</c:v>
                </c:pt>
                <c:pt idx="2865">
                  <c:v>0</c:v>
                </c:pt>
                <c:pt idx="2866">
                  <c:v>0</c:v>
                </c:pt>
                <c:pt idx="2867">
                  <c:v>0</c:v>
                </c:pt>
                <c:pt idx="2868">
                  <c:v>0</c:v>
                </c:pt>
                <c:pt idx="2869">
                  <c:v>0</c:v>
                </c:pt>
                <c:pt idx="2870">
                  <c:v>0</c:v>
                </c:pt>
                <c:pt idx="2871">
                  <c:v>0</c:v>
                </c:pt>
                <c:pt idx="2872">
                  <c:v>0</c:v>
                </c:pt>
                <c:pt idx="2873">
                  <c:v>0</c:v>
                </c:pt>
                <c:pt idx="2874">
                  <c:v>0</c:v>
                </c:pt>
                <c:pt idx="2875">
                  <c:v>0</c:v>
                </c:pt>
                <c:pt idx="2876">
                  <c:v>0</c:v>
                </c:pt>
                <c:pt idx="2877">
                  <c:v>0</c:v>
                </c:pt>
                <c:pt idx="2878">
                  <c:v>0</c:v>
                </c:pt>
                <c:pt idx="2879">
                  <c:v>0</c:v>
                </c:pt>
              </c:numCache>
            </c:numRef>
          </c:yVal>
          <c:smooth val="0"/>
          <c:extLst>
            <c:ext xmlns:c16="http://schemas.microsoft.com/office/drawing/2014/chart" uri="{C3380CC4-5D6E-409C-BE32-E72D297353CC}">
              <c16:uniqueId val="{00000002-1B46-4304-B6CB-37AE359A2A76}"/>
            </c:ext>
          </c:extLst>
        </c:ser>
        <c:dLbls>
          <c:showLegendKey val="0"/>
          <c:showVal val="0"/>
          <c:showCatName val="0"/>
          <c:showSerName val="0"/>
          <c:showPercent val="0"/>
          <c:showBubbleSize val="0"/>
        </c:dLbls>
        <c:axId val="61291136"/>
        <c:axId val="84443904"/>
      </c:scatterChart>
      <c:valAx>
        <c:axId val="61291136"/>
        <c:scaling>
          <c:orientation val="minMax"/>
          <c:max val="48"/>
          <c:min val="0"/>
        </c:scaling>
        <c:delete val="0"/>
        <c:axPos val="b"/>
        <c:title>
          <c:tx>
            <c:rich>
              <a:bodyPr/>
              <a:lstStyle/>
              <a:p>
                <a:pPr>
                  <a:defRPr/>
                </a:pPr>
                <a:r>
                  <a:rPr lang="fr-FR"/>
                  <a:t>durée de pluie (mn)</a:t>
                </a:r>
              </a:p>
            </c:rich>
          </c:tx>
          <c:layout>
            <c:manualLayout>
              <c:xMode val="edge"/>
              <c:yMode val="edge"/>
              <c:x val="0.41022146741461452"/>
              <c:y val="0.92805754242551763"/>
            </c:manualLayout>
          </c:layout>
          <c:overlay val="0"/>
        </c:title>
        <c:numFmt formatCode="0.00" sourceLinked="1"/>
        <c:majorTickMark val="none"/>
        <c:minorTickMark val="none"/>
        <c:tickLblPos val="nextTo"/>
        <c:txPr>
          <a:bodyPr/>
          <a:lstStyle/>
          <a:p>
            <a:pPr>
              <a:defRPr sz="800"/>
            </a:pPr>
            <a:endParaRPr lang="fr-FR"/>
          </a:p>
        </c:txPr>
        <c:crossAx val="84443904"/>
        <c:crosses val="autoZero"/>
        <c:crossBetween val="midCat"/>
      </c:valAx>
      <c:valAx>
        <c:axId val="84443904"/>
        <c:scaling>
          <c:orientation val="minMax"/>
        </c:scaling>
        <c:delete val="0"/>
        <c:axPos val="l"/>
        <c:majorGridlines/>
        <c:title>
          <c:tx>
            <c:rich>
              <a:bodyPr/>
              <a:lstStyle/>
              <a:p>
                <a:pPr>
                  <a:defRPr/>
                </a:pPr>
                <a:r>
                  <a:rPr lang="fr-FR"/>
                  <a:t>volume (m3)</a:t>
                </a:r>
              </a:p>
            </c:rich>
          </c:tx>
          <c:overlay val="0"/>
        </c:title>
        <c:numFmt formatCode="General" sourceLinked="1"/>
        <c:majorTickMark val="none"/>
        <c:minorTickMark val="none"/>
        <c:tickLblPos val="nextTo"/>
        <c:txPr>
          <a:bodyPr/>
          <a:lstStyle/>
          <a:p>
            <a:pPr>
              <a:defRPr sz="800"/>
            </a:pPr>
            <a:endParaRPr lang="fr-FR"/>
          </a:p>
        </c:txPr>
        <c:crossAx val="61291136"/>
        <c:crosses val="autoZero"/>
        <c:crossBetween val="midCat"/>
      </c:valAx>
    </c:plotArea>
    <c:legend>
      <c:legendPos val="r"/>
      <c:layout>
        <c:manualLayout>
          <c:xMode val="edge"/>
          <c:yMode val="edge"/>
          <c:x val="0.72257674638031155"/>
          <c:y val="0.32467071387069357"/>
          <c:w val="0.27742330851177527"/>
          <c:h val="0.44199013584840358"/>
        </c:manualLayout>
      </c:layout>
      <c:overlay val="0"/>
      <c:txPr>
        <a:bodyPr/>
        <a:lstStyle/>
        <a:p>
          <a:pPr>
            <a:defRPr sz="800"/>
          </a:pPr>
          <a:endParaRPr lang="fr-FR"/>
        </a:p>
      </c:txPr>
    </c:legend>
    <c:plotVisOnly val="1"/>
    <c:dispBlanksAs val="gap"/>
    <c:showDLblsOverMax val="0"/>
  </c:chart>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fr-FR"/>
    </a:p>
  </c:txPr>
  <c:printSettings>
    <c:headerFooter/>
    <c:pageMargins b="0.75000000000000344" l="0.70000000000000062" r="0.70000000000000062" t="0.750000000000003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5217933</xdr:colOff>
      <xdr:row>0</xdr:row>
      <xdr:rowOff>353156</xdr:rowOff>
    </xdr:from>
    <xdr:to>
      <xdr:col>1</xdr:col>
      <xdr:colOff>405092</xdr:colOff>
      <xdr:row>0</xdr:row>
      <xdr:rowOff>854908</xdr:rowOff>
    </xdr:to>
    <xdr:pic>
      <xdr:nvPicPr>
        <xdr:cNvPr id="4" name="Image 3">
          <a:extLst>
            <a:ext uri="{FF2B5EF4-FFF2-40B4-BE49-F238E27FC236}">
              <a16:creationId xmlns:a16="http://schemas.microsoft.com/office/drawing/2014/main" id="{4035A0CA-338B-74AA-32E0-C19DBA8559B8}"/>
            </a:ext>
          </a:extLst>
        </xdr:cNvPr>
        <xdr:cNvPicPr>
          <a:picLocks noChangeAspect="1"/>
        </xdr:cNvPicPr>
      </xdr:nvPicPr>
      <xdr:blipFill>
        <a:blip xmlns:r="http://schemas.openxmlformats.org/officeDocument/2006/relationships" r:embed="rId1"/>
        <a:stretch>
          <a:fillRect/>
        </a:stretch>
      </xdr:blipFill>
      <xdr:spPr>
        <a:xfrm>
          <a:off x="5217933" y="353156"/>
          <a:ext cx="1518483" cy="501752"/>
        </a:xfrm>
        <a:prstGeom prst="rect">
          <a:avLst/>
        </a:prstGeom>
      </xdr:spPr>
    </xdr:pic>
    <xdr:clientData/>
  </xdr:twoCellAnchor>
  <xdr:twoCellAnchor editAs="oneCell">
    <xdr:from>
      <xdr:col>0</xdr:col>
      <xdr:colOff>123265</xdr:colOff>
      <xdr:row>0</xdr:row>
      <xdr:rowOff>100853</xdr:rowOff>
    </xdr:from>
    <xdr:to>
      <xdr:col>0</xdr:col>
      <xdr:colOff>1866339</xdr:colOff>
      <xdr:row>0</xdr:row>
      <xdr:rowOff>1017951</xdr:rowOff>
    </xdr:to>
    <xdr:pic>
      <xdr:nvPicPr>
        <xdr:cNvPr id="3" name="Image 2">
          <a:extLst>
            <a:ext uri="{FF2B5EF4-FFF2-40B4-BE49-F238E27FC236}">
              <a16:creationId xmlns:a16="http://schemas.microsoft.com/office/drawing/2014/main" id="{F5770ADF-66BE-40DC-A48C-CBABD77FA8A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65" y="100853"/>
          <a:ext cx="1743074" cy="9170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94939</xdr:colOff>
      <xdr:row>0</xdr:row>
      <xdr:rowOff>285751</xdr:rowOff>
    </xdr:from>
    <xdr:to>
      <xdr:col>7</xdr:col>
      <xdr:colOff>1796526</xdr:colOff>
      <xdr:row>0</xdr:row>
      <xdr:rowOff>774168</xdr:rowOff>
    </xdr:to>
    <xdr:pic>
      <xdr:nvPicPr>
        <xdr:cNvPr id="3" name="Image 2">
          <a:extLst>
            <a:ext uri="{FF2B5EF4-FFF2-40B4-BE49-F238E27FC236}">
              <a16:creationId xmlns:a16="http://schemas.microsoft.com/office/drawing/2014/main" id="{FD74D5A8-5CA7-4FA2-965B-5A34562E3438}"/>
            </a:ext>
          </a:extLst>
        </xdr:cNvPr>
        <xdr:cNvPicPr>
          <a:picLocks noChangeAspect="1"/>
        </xdr:cNvPicPr>
      </xdr:nvPicPr>
      <xdr:blipFill>
        <a:blip xmlns:r="http://schemas.openxmlformats.org/officeDocument/2006/relationships" r:embed="rId1"/>
        <a:stretch>
          <a:fillRect/>
        </a:stretch>
      </xdr:blipFill>
      <xdr:spPr>
        <a:xfrm>
          <a:off x="5196106" y="285751"/>
          <a:ext cx="1701587" cy="488417"/>
        </a:xfrm>
        <a:prstGeom prst="rect">
          <a:avLst/>
        </a:prstGeom>
      </xdr:spPr>
    </xdr:pic>
    <xdr:clientData/>
  </xdr:twoCellAnchor>
  <xdr:twoCellAnchor editAs="oneCell">
    <xdr:from>
      <xdr:col>0</xdr:col>
      <xdr:colOff>116417</xdr:colOff>
      <xdr:row>0</xdr:row>
      <xdr:rowOff>0</xdr:rowOff>
    </xdr:from>
    <xdr:to>
      <xdr:col>2</xdr:col>
      <xdr:colOff>646906</xdr:colOff>
      <xdr:row>0</xdr:row>
      <xdr:rowOff>943439</xdr:rowOff>
    </xdr:to>
    <xdr:pic>
      <xdr:nvPicPr>
        <xdr:cNvPr id="2" name="Image 1" descr="Le Grand Chalon participe au challenge ! - Challenge de la Mobilité en ...">
          <a:extLst>
            <a:ext uri="{FF2B5EF4-FFF2-40B4-BE49-F238E27FC236}">
              <a16:creationId xmlns:a16="http://schemas.microsoft.com/office/drawing/2014/main" id="{0155454C-CF16-42D8-A132-E8637853573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417" y="0"/>
          <a:ext cx="1821656" cy="943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1089349</xdr:colOff>
      <xdr:row>1</xdr:row>
      <xdr:rowOff>59055</xdr:rowOff>
    </xdr:from>
    <xdr:to>
      <xdr:col>8</xdr:col>
      <xdr:colOff>1354566</xdr:colOff>
      <xdr:row>1</xdr:row>
      <xdr:rowOff>551282</xdr:rowOff>
    </xdr:to>
    <xdr:pic>
      <xdr:nvPicPr>
        <xdr:cNvPr id="2" name="Image 1">
          <a:extLst>
            <a:ext uri="{FF2B5EF4-FFF2-40B4-BE49-F238E27FC236}">
              <a16:creationId xmlns:a16="http://schemas.microsoft.com/office/drawing/2014/main" id="{1089362E-C76B-43FC-B115-F67B5A419E98}"/>
            </a:ext>
          </a:extLst>
        </xdr:cNvPr>
        <xdr:cNvPicPr>
          <a:picLocks noChangeAspect="1"/>
        </xdr:cNvPicPr>
      </xdr:nvPicPr>
      <xdr:blipFill>
        <a:blip xmlns:r="http://schemas.openxmlformats.org/officeDocument/2006/relationships" r:embed="rId1"/>
        <a:stretch>
          <a:fillRect/>
        </a:stretch>
      </xdr:blipFill>
      <xdr:spPr>
        <a:xfrm>
          <a:off x="11147749" y="220980"/>
          <a:ext cx="1642532" cy="496037"/>
        </a:xfrm>
        <a:prstGeom prst="rect">
          <a:avLst/>
        </a:prstGeom>
      </xdr:spPr>
    </xdr:pic>
    <xdr:clientData/>
  </xdr:twoCellAnchor>
  <xdr:twoCellAnchor editAs="oneCell">
    <xdr:from>
      <xdr:col>2</xdr:col>
      <xdr:colOff>9525</xdr:colOff>
      <xdr:row>0</xdr:row>
      <xdr:rowOff>0</xdr:rowOff>
    </xdr:from>
    <xdr:to>
      <xdr:col>2</xdr:col>
      <xdr:colOff>1800225</xdr:colOff>
      <xdr:row>2</xdr:row>
      <xdr:rowOff>13007</xdr:rowOff>
    </xdr:to>
    <xdr:pic>
      <xdr:nvPicPr>
        <xdr:cNvPr id="4" name="Image 3" descr="Le Grand Chalon participe au challenge ! - Challenge de la Mobilité en ...">
          <a:extLst>
            <a:ext uri="{FF2B5EF4-FFF2-40B4-BE49-F238E27FC236}">
              <a16:creationId xmlns:a16="http://schemas.microsoft.com/office/drawing/2014/main" id="{B46FDFBA-2297-42B6-8CC7-4B2320E0FA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5" y="0"/>
          <a:ext cx="1790700" cy="927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1089349</xdr:colOff>
      <xdr:row>1</xdr:row>
      <xdr:rowOff>59055</xdr:rowOff>
    </xdr:from>
    <xdr:to>
      <xdr:col>10</xdr:col>
      <xdr:colOff>1350756</xdr:colOff>
      <xdr:row>1</xdr:row>
      <xdr:rowOff>555092</xdr:rowOff>
    </xdr:to>
    <xdr:pic>
      <xdr:nvPicPr>
        <xdr:cNvPr id="3" name="Image 2">
          <a:extLst>
            <a:ext uri="{FF2B5EF4-FFF2-40B4-BE49-F238E27FC236}">
              <a16:creationId xmlns:a16="http://schemas.microsoft.com/office/drawing/2014/main" id="{2F571B35-E990-42F3-9ECE-CF0049B5D990}"/>
            </a:ext>
          </a:extLst>
        </xdr:cNvPr>
        <xdr:cNvPicPr>
          <a:picLocks noChangeAspect="1"/>
        </xdr:cNvPicPr>
      </xdr:nvPicPr>
      <xdr:blipFill>
        <a:blip xmlns:r="http://schemas.openxmlformats.org/officeDocument/2006/relationships" r:embed="rId1"/>
        <a:stretch>
          <a:fillRect/>
        </a:stretch>
      </xdr:blipFill>
      <xdr:spPr>
        <a:xfrm>
          <a:off x="11147749" y="220980"/>
          <a:ext cx="1642532" cy="496037"/>
        </a:xfrm>
        <a:prstGeom prst="rect">
          <a:avLst/>
        </a:prstGeom>
      </xdr:spPr>
    </xdr:pic>
    <xdr:clientData/>
  </xdr:twoCellAnchor>
  <xdr:twoCellAnchor editAs="oneCell">
    <xdr:from>
      <xdr:col>2</xdr:col>
      <xdr:colOff>28576</xdr:colOff>
      <xdr:row>0</xdr:row>
      <xdr:rowOff>0</xdr:rowOff>
    </xdr:from>
    <xdr:to>
      <xdr:col>2</xdr:col>
      <xdr:colOff>1800226</xdr:colOff>
      <xdr:row>2</xdr:row>
      <xdr:rowOff>3141</xdr:rowOff>
    </xdr:to>
    <xdr:pic>
      <xdr:nvPicPr>
        <xdr:cNvPr id="2" name="Image 1" descr="Le Grand Chalon participe au challenge ! - Challenge de la Mobilité en ...">
          <a:extLst>
            <a:ext uri="{FF2B5EF4-FFF2-40B4-BE49-F238E27FC236}">
              <a16:creationId xmlns:a16="http://schemas.microsoft.com/office/drawing/2014/main" id="{57A0F5C3-C727-4B8F-ABE6-967AE6E5B7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8226" y="0"/>
          <a:ext cx="1771650" cy="917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234071</xdr:colOff>
      <xdr:row>24</xdr:row>
      <xdr:rowOff>182034</xdr:rowOff>
    </xdr:from>
    <xdr:to>
      <xdr:col>25</xdr:col>
      <xdr:colOff>107674</xdr:colOff>
      <xdr:row>37</xdr:row>
      <xdr:rowOff>68794</xdr:rowOff>
    </xdr:to>
    <xdr:sp macro="" textlink="">
      <xdr:nvSpPr>
        <xdr:cNvPr id="2" name="ZoneTexte 1">
          <a:extLst>
            <a:ext uri="{FF2B5EF4-FFF2-40B4-BE49-F238E27FC236}">
              <a16:creationId xmlns:a16="http://schemas.microsoft.com/office/drawing/2014/main" id="{9471613A-37ED-4ECE-AEA6-0F68176464C3}"/>
            </a:ext>
          </a:extLst>
        </xdr:cNvPr>
        <xdr:cNvSpPr txBox="1"/>
      </xdr:nvSpPr>
      <xdr:spPr>
        <a:xfrm>
          <a:off x="11498419" y="4828577"/>
          <a:ext cx="4644385" cy="236326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pPr eaLnBrk="1" fontAlgn="auto" latinLnBrk="0" hangingPunct="1"/>
          <a:r>
            <a:rPr lang="fr-FR" sz="1100" b="1"/>
            <a:t>Hauteur</a:t>
          </a:r>
          <a:r>
            <a:rPr lang="fr-FR" sz="1100" b="1" baseline="0"/>
            <a:t> de pluie:         </a:t>
          </a:r>
          <a:r>
            <a:rPr lang="fr-FR" sz="1100" baseline="0">
              <a:solidFill>
                <a:schemeClr val="dk1"/>
              </a:solidFill>
              <a:effectLst/>
              <a:latin typeface="+mn-lt"/>
              <a:ea typeface="+mn-ea"/>
              <a:cs typeface="+mn-cs"/>
            </a:rPr>
            <a:t>H(t,T)=a (T).t</a:t>
          </a:r>
          <a:r>
            <a:rPr lang="fr-FR" sz="1100" baseline="30000">
              <a:solidFill>
                <a:schemeClr val="dk1"/>
              </a:solidFill>
              <a:effectLst/>
              <a:latin typeface="+mn-lt"/>
              <a:ea typeface="+mn-ea"/>
              <a:cs typeface="+mn-cs"/>
            </a:rPr>
            <a:t>1-b(T)</a:t>
          </a:r>
          <a:endParaRPr lang="fr-FR">
            <a:effectLst/>
          </a:endParaRPr>
        </a:p>
        <a:p>
          <a:endParaRPr lang="fr-FR" sz="1100" b="1" baseline="0"/>
        </a:p>
        <a:p>
          <a:r>
            <a:rPr lang="fr-FR" sz="1100" b="1" baseline="0"/>
            <a:t>Volume ruisselé et  collecté par l'ouvrage:</a:t>
          </a:r>
        </a:p>
        <a:p>
          <a:r>
            <a:rPr lang="fr-FR" sz="1100" baseline="0"/>
            <a:t>              Vruisselé = H(t,T)*0.001*Surface active      où H en mm, surface en m²</a:t>
          </a:r>
        </a:p>
        <a:p>
          <a:endParaRPr lang="fr-FR" sz="1100" b="1" baseline="0"/>
        </a:p>
        <a:p>
          <a:r>
            <a:rPr lang="fr-FR" sz="1100" b="1" baseline="0"/>
            <a:t>Volume évacué de l'ouvrage par débit de fuite:</a:t>
          </a:r>
        </a:p>
        <a:p>
          <a:r>
            <a:rPr lang="fr-FR" sz="1100" baseline="0"/>
            <a:t>              Vévacué = (Qfuite/1000) . (t.3600)              où, Qfuite en  l/s, t en heure</a:t>
          </a:r>
        </a:p>
        <a:p>
          <a:endParaRPr lang="fr-FR" sz="1100" baseline="0"/>
        </a:p>
        <a:p>
          <a:r>
            <a:rPr lang="fr-FR" sz="1100" b="1" baseline="0"/>
            <a:t>Volume stocké dans l'ouvrage:</a:t>
          </a:r>
        </a:p>
        <a:p>
          <a:r>
            <a:rPr lang="fr-FR" sz="1100" baseline="0"/>
            <a:t>                Vstocké = V ruisselé - Vévacué</a:t>
          </a:r>
        </a:p>
        <a:p>
          <a:endParaRPr lang="fr-FR" sz="1100"/>
        </a:p>
      </xdr:txBody>
    </xdr:sp>
    <xdr:clientData/>
  </xdr:twoCellAnchor>
  <xdr:twoCellAnchor>
    <xdr:from>
      <xdr:col>9</xdr:col>
      <xdr:colOff>71437</xdr:colOff>
      <xdr:row>6</xdr:row>
      <xdr:rowOff>57150</xdr:rowOff>
    </xdr:from>
    <xdr:to>
      <xdr:col>16</xdr:col>
      <xdr:colOff>671512</xdr:colOff>
      <xdr:row>19</xdr:row>
      <xdr:rowOff>142875</xdr:rowOff>
    </xdr:to>
    <xdr:graphicFrame macro="">
      <xdr:nvGraphicFramePr>
        <xdr:cNvPr id="3" name="Graphique 2">
          <a:extLst>
            <a:ext uri="{FF2B5EF4-FFF2-40B4-BE49-F238E27FC236}">
              <a16:creationId xmlns:a16="http://schemas.microsoft.com/office/drawing/2014/main" id="{777D2EC4-852B-426D-A032-9800799E7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9</xdr:col>
      <xdr:colOff>71437</xdr:colOff>
      <xdr:row>6</xdr:row>
      <xdr:rowOff>57150</xdr:rowOff>
    </xdr:from>
    <xdr:to>
      <xdr:col>16</xdr:col>
      <xdr:colOff>671512</xdr:colOff>
      <xdr:row>19</xdr:row>
      <xdr:rowOff>142875</xdr:rowOff>
    </xdr:to>
    <xdr:graphicFrame macro="">
      <xdr:nvGraphicFramePr>
        <xdr:cNvPr id="3" name="Graphique 2">
          <a:extLst>
            <a:ext uri="{FF2B5EF4-FFF2-40B4-BE49-F238E27FC236}">
              <a16:creationId xmlns:a16="http://schemas.microsoft.com/office/drawing/2014/main" id="{09612462-446B-41D0-8A57-AFA1BC3FE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190500</xdr:colOff>
      <xdr:row>24</xdr:row>
      <xdr:rowOff>9525</xdr:rowOff>
    </xdr:from>
    <xdr:to>
      <xdr:col>25</xdr:col>
      <xdr:colOff>81910</xdr:colOff>
      <xdr:row>36</xdr:row>
      <xdr:rowOff>86785</xdr:rowOff>
    </xdr:to>
    <xdr:sp macro="" textlink="">
      <xdr:nvSpPr>
        <xdr:cNvPr id="4" name="ZoneTexte 3">
          <a:extLst>
            <a:ext uri="{FF2B5EF4-FFF2-40B4-BE49-F238E27FC236}">
              <a16:creationId xmlns:a16="http://schemas.microsoft.com/office/drawing/2014/main" id="{F9B9EF0C-AF84-49B6-9BD3-FAB45FF0036F}"/>
            </a:ext>
          </a:extLst>
        </xdr:cNvPr>
        <xdr:cNvSpPr txBox="1"/>
      </xdr:nvSpPr>
      <xdr:spPr>
        <a:xfrm>
          <a:off x="11410950" y="4667250"/>
          <a:ext cx="4644385" cy="236326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wrap="square" rtlCol="0" anchor="t"/>
        <a:lstStyle/>
        <a:p>
          <a:pPr eaLnBrk="1" fontAlgn="auto" latinLnBrk="0" hangingPunct="1"/>
          <a:r>
            <a:rPr lang="fr-FR" sz="1100" b="1"/>
            <a:t>Hauteur</a:t>
          </a:r>
          <a:r>
            <a:rPr lang="fr-FR" sz="1100" b="1" baseline="0"/>
            <a:t> de pluie:         </a:t>
          </a:r>
          <a:r>
            <a:rPr lang="fr-FR" sz="1100" baseline="0">
              <a:solidFill>
                <a:schemeClr val="dk1"/>
              </a:solidFill>
              <a:effectLst/>
              <a:latin typeface="+mn-lt"/>
              <a:ea typeface="+mn-ea"/>
              <a:cs typeface="+mn-cs"/>
            </a:rPr>
            <a:t>H(t,T)=a (T).t</a:t>
          </a:r>
          <a:r>
            <a:rPr lang="fr-FR" sz="1100" baseline="30000">
              <a:solidFill>
                <a:schemeClr val="dk1"/>
              </a:solidFill>
              <a:effectLst/>
              <a:latin typeface="+mn-lt"/>
              <a:ea typeface="+mn-ea"/>
              <a:cs typeface="+mn-cs"/>
            </a:rPr>
            <a:t>1-b(T)</a:t>
          </a:r>
          <a:endParaRPr lang="fr-FR">
            <a:effectLst/>
          </a:endParaRPr>
        </a:p>
        <a:p>
          <a:endParaRPr lang="fr-FR" sz="1100" b="1" baseline="0"/>
        </a:p>
        <a:p>
          <a:r>
            <a:rPr lang="fr-FR" sz="1100" b="1" baseline="0"/>
            <a:t>Volume ruisselé et  collecté par l'ouvrage:</a:t>
          </a:r>
        </a:p>
        <a:p>
          <a:r>
            <a:rPr lang="fr-FR" sz="1100" baseline="0"/>
            <a:t>              Vruisselé = H(t,T)*0.001*Surface active      où H en mm, surface en m²</a:t>
          </a:r>
        </a:p>
        <a:p>
          <a:endParaRPr lang="fr-FR" sz="1100" b="1" baseline="0"/>
        </a:p>
        <a:p>
          <a:r>
            <a:rPr lang="fr-FR" sz="1100" b="1" baseline="0"/>
            <a:t>Volume évacué de l'ouvrage par débit de fuite:</a:t>
          </a:r>
        </a:p>
        <a:p>
          <a:r>
            <a:rPr lang="fr-FR" sz="1100" baseline="0"/>
            <a:t>              Vévacué = (Qfuite/1000) . (t.3600)              où, Qfuite en  l/s, t en heure</a:t>
          </a:r>
        </a:p>
        <a:p>
          <a:endParaRPr lang="fr-FR" sz="1100" baseline="0"/>
        </a:p>
        <a:p>
          <a:r>
            <a:rPr lang="fr-FR" sz="1100" b="1" baseline="0"/>
            <a:t>Volume stocké dans l'ouvrage:</a:t>
          </a:r>
        </a:p>
        <a:p>
          <a:r>
            <a:rPr lang="fr-FR" sz="1100" baseline="0"/>
            <a:t>                Vstocké = V ruisselé - Vévacué</a:t>
          </a:r>
        </a:p>
        <a:p>
          <a:endParaRPr lang="fr-F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29749-3BB3-41B4-B864-B2427E9F1DF5}">
  <sheetPr codeName="Feuil1">
    <tabColor rgb="FFFFFF00"/>
  </sheetPr>
  <dimension ref="A1:H9"/>
  <sheetViews>
    <sheetView zoomScale="85" zoomScaleNormal="85" workbookViewId="0">
      <selection activeCell="C3" sqref="C3"/>
    </sheetView>
  </sheetViews>
  <sheetFormatPr baseColWidth="10" defaultColWidth="11.42578125" defaultRowHeight="15.75" x14ac:dyDescent="0.25"/>
  <cols>
    <col min="1" max="1" width="95" style="85" customWidth="1"/>
    <col min="2" max="2" width="7.28515625" style="85" customWidth="1"/>
    <col min="3" max="16384" width="11.42578125" style="85"/>
  </cols>
  <sheetData>
    <row r="1" spans="1:8" ht="90.75" customHeight="1" x14ac:dyDescent="0.25">
      <c r="A1" s="187"/>
      <c r="B1" s="187"/>
    </row>
    <row r="2" spans="1:8" ht="406.9" customHeight="1" x14ac:dyDescent="0.25">
      <c r="A2" s="188" t="s">
        <v>83</v>
      </c>
      <c r="B2" s="188"/>
      <c r="H2"/>
    </row>
    <row r="3" spans="1:8" ht="154.5" customHeight="1" x14ac:dyDescent="0.25">
      <c r="A3" s="188" t="s">
        <v>91</v>
      </c>
      <c r="B3" s="188"/>
    </row>
    <row r="4" spans="1:8" ht="21" customHeight="1" x14ac:dyDescent="0.25">
      <c r="A4" s="85" t="s">
        <v>90</v>
      </c>
      <c r="B4" s="86" t="s">
        <v>89</v>
      </c>
    </row>
    <row r="5" spans="1:8" ht="248.25" customHeight="1" x14ac:dyDescent="0.25">
      <c r="A5" s="188" t="s">
        <v>84</v>
      </c>
      <c r="B5" s="188"/>
    </row>
    <row r="6" spans="1:8" ht="120" customHeight="1" x14ac:dyDescent="0.25">
      <c r="A6" s="188" t="s">
        <v>85</v>
      </c>
      <c r="B6" s="188"/>
    </row>
    <row r="7" spans="1:8" ht="189.75" customHeight="1" x14ac:dyDescent="0.25">
      <c r="A7" s="188" t="s">
        <v>86</v>
      </c>
      <c r="B7" s="188"/>
    </row>
    <row r="8" spans="1:8" ht="207.75" customHeight="1" x14ac:dyDescent="0.25">
      <c r="A8" s="188" t="s">
        <v>87</v>
      </c>
      <c r="B8" s="188"/>
    </row>
    <row r="9" spans="1:8" ht="180.75" customHeight="1" x14ac:dyDescent="0.25">
      <c r="A9" s="188" t="s">
        <v>88</v>
      </c>
      <c r="B9" s="188"/>
    </row>
  </sheetData>
  <mergeCells count="8">
    <mergeCell ref="A1:B1"/>
    <mergeCell ref="A9:B9"/>
    <mergeCell ref="A2:B2"/>
    <mergeCell ref="A3:B3"/>
    <mergeCell ref="A5:B5"/>
    <mergeCell ref="A6:B6"/>
    <mergeCell ref="A7:B7"/>
    <mergeCell ref="A8:B8"/>
  </mergeCells>
  <hyperlinks>
    <hyperlink ref="B4" location="Notice!A1" display="Notice" xr:uid="{C12284AE-B910-42E0-B449-B64C58975441}"/>
  </hyperlinks>
  <pageMargins left="0.70866141732283472" right="0.70866141732283472" top="0.74803149606299213" bottom="0.74803149606299213"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041C-3DC1-4E7B-817A-090EFFD67689}">
  <sheetPr codeName="Feuil2">
    <tabColor rgb="FF92D050"/>
  </sheetPr>
  <dimension ref="A1:H33"/>
  <sheetViews>
    <sheetView zoomScale="90" zoomScaleNormal="90" workbookViewId="0">
      <selection activeCell="A13" sqref="A13:H13"/>
    </sheetView>
  </sheetViews>
  <sheetFormatPr baseColWidth="10" defaultColWidth="11.42578125" defaultRowHeight="15" x14ac:dyDescent="0.25"/>
  <cols>
    <col min="1" max="1" width="7.85546875" style="76" customWidth="1"/>
    <col min="2" max="6" width="11.42578125" style="76"/>
    <col min="7" max="7" width="11.42578125" style="76" customWidth="1"/>
    <col min="8" max="8" width="32" style="76" customWidth="1"/>
    <col min="9" max="16384" width="11.42578125" style="76"/>
  </cols>
  <sheetData>
    <row r="1" spans="1:8" ht="84" customHeight="1" x14ac:dyDescent="0.25">
      <c r="A1" s="189"/>
      <c r="B1" s="189"/>
      <c r="C1" s="189"/>
      <c r="D1" s="189"/>
      <c r="E1" s="189"/>
      <c r="F1" s="189"/>
      <c r="G1" s="189"/>
      <c r="H1" s="189"/>
    </row>
    <row r="2" spans="1:8" ht="36.75" customHeight="1" x14ac:dyDescent="0.25">
      <c r="A2" s="193" t="s">
        <v>46</v>
      </c>
      <c r="B2" s="193"/>
      <c r="C2" s="193"/>
      <c r="D2" s="193"/>
      <c r="E2" s="193"/>
      <c r="F2" s="193"/>
      <c r="G2" s="193"/>
      <c r="H2" s="193"/>
    </row>
    <row r="4" spans="1:8" ht="30" customHeight="1" x14ac:dyDescent="0.25">
      <c r="A4" s="194" t="s">
        <v>44</v>
      </c>
      <c r="B4" s="192"/>
      <c r="C4" s="192"/>
      <c r="D4" s="192"/>
      <c r="E4" s="192"/>
      <c r="F4" s="192"/>
      <c r="G4" s="192"/>
      <c r="H4" s="192"/>
    </row>
    <row r="5" spans="1:8" ht="77.25" customHeight="1" x14ac:dyDescent="0.25">
      <c r="A5" s="190" t="s">
        <v>63</v>
      </c>
      <c r="B5" s="190"/>
      <c r="C5" s="190"/>
      <c r="D5" s="190"/>
      <c r="E5" s="190"/>
      <c r="F5" s="190"/>
      <c r="G5" s="190"/>
      <c r="H5" s="190"/>
    </row>
    <row r="6" spans="1:8" ht="77.25" customHeight="1" x14ac:dyDescent="0.25">
      <c r="A6" s="190" t="s">
        <v>81</v>
      </c>
      <c r="B6" s="190"/>
      <c r="C6" s="190"/>
      <c r="D6" s="190"/>
      <c r="E6" s="190"/>
      <c r="F6" s="190"/>
      <c r="G6" s="190"/>
      <c r="H6" s="190"/>
    </row>
    <row r="7" spans="1:8" ht="48" customHeight="1" x14ac:dyDescent="0.25">
      <c r="A7" s="190" t="s">
        <v>60</v>
      </c>
      <c r="B7" s="190"/>
      <c r="C7" s="190"/>
      <c r="D7" s="190"/>
      <c r="E7" s="190"/>
      <c r="F7" s="190"/>
      <c r="G7" s="190"/>
      <c r="H7" s="190"/>
    </row>
    <row r="8" spans="1:8" ht="62.25" customHeight="1" x14ac:dyDescent="0.25">
      <c r="A8" s="190" t="s">
        <v>61</v>
      </c>
      <c r="B8" s="190"/>
      <c r="C8" s="190"/>
      <c r="D8" s="190"/>
      <c r="E8" s="190"/>
      <c r="F8" s="190"/>
      <c r="G8" s="190"/>
      <c r="H8" s="190"/>
    </row>
    <row r="9" spans="1:8" ht="92.25" customHeight="1" x14ac:dyDescent="0.25">
      <c r="A9" s="190" t="s">
        <v>62</v>
      </c>
      <c r="B9" s="190"/>
      <c r="C9" s="190"/>
      <c r="D9" s="190"/>
      <c r="E9" s="190"/>
      <c r="F9" s="190"/>
      <c r="G9" s="190"/>
      <c r="H9" s="190"/>
    </row>
    <row r="11" spans="1:8" ht="30" customHeight="1" x14ac:dyDescent="0.25">
      <c r="A11" s="191" t="s">
        <v>45</v>
      </c>
      <c r="B11" s="192"/>
      <c r="C11" s="192"/>
      <c r="D11" s="192"/>
      <c r="E11" s="192"/>
      <c r="F11" s="192"/>
      <c r="G11" s="192"/>
      <c r="H11" s="192"/>
    </row>
    <row r="12" spans="1:8" ht="55.5" customHeight="1" x14ac:dyDescent="0.25">
      <c r="A12" s="190" t="s">
        <v>112</v>
      </c>
      <c r="B12" s="190"/>
      <c r="C12" s="190"/>
      <c r="D12" s="190"/>
      <c r="E12" s="190"/>
      <c r="F12" s="190"/>
      <c r="G12" s="190"/>
      <c r="H12" s="190"/>
    </row>
    <row r="13" spans="1:8" ht="65.25" customHeight="1" x14ac:dyDescent="0.25">
      <c r="A13" s="190" t="s">
        <v>111</v>
      </c>
      <c r="B13" s="190"/>
      <c r="C13" s="190"/>
      <c r="D13" s="190"/>
      <c r="E13" s="190"/>
      <c r="F13" s="190"/>
      <c r="G13" s="190"/>
      <c r="H13" s="190"/>
    </row>
    <row r="14" spans="1:8" ht="56.25" customHeight="1" x14ac:dyDescent="0.25">
      <c r="A14" s="190" t="s">
        <v>82</v>
      </c>
      <c r="B14" s="190"/>
      <c r="C14" s="190"/>
      <c r="D14" s="190"/>
      <c r="E14" s="190"/>
      <c r="F14" s="190"/>
      <c r="G14" s="190"/>
      <c r="H14" s="190"/>
    </row>
    <row r="15" spans="1:8" ht="43.5" customHeight="1" x14ac:dyDescent="0.25">
      <c r="A15" s="190" t="s">
        <v>64</v>
      </c>
      <c r="B15" s="190"/>
      <c r="C15" s="190"/>
      <c r="D15" s="190"/>
      <c r="E15" s="190"/>
      <c r="F15" s="190"/>
      <c r="G15" s="190"/>
      <c r="H15" s="190"/>
    </row>
    <row r="16" spans="1:8" ht="18" customHeight="1" x14ac:dyDescent="0.25">
      <c r="A16" s="81"/>
      <c r="B16" s="81"/>
      <c r="C16" s="81"/>
      <c r="D16" s="81"/>
      <c r="E16" s="81"/>
      <c r="F16" s="81"/>
      <c r="G16" s="81"/>
      <c r="H16" s="81"/>
    </row>
    <row r="17" spans="1:8" ht="30" customHeight="1" x14ac:dyDescent="0.25">
      <c r="A17" s="191" t="s">
        <v>122</v>
      </c>
      <c r="B17" s="192"/>
      <c r="C17" s="192"/>
      <c r="D17" s="192"/>
      <c r="E17" s="192"/>
      <c r="F17" s="192"/>
      <c r="G17" s="192"/>
      <c r="H17" s="192"/>
    </row>
    <row r="18" spans="1:8" ht="24.95" customHeight="1" x14ac:dyDescent="0.25">
      <c r="A18" s="190" t="s">
        <v>123</v>
      </c>
      <c r="B18" s="190"/>
      <c r="C18" s="190"/>
      <c r="D18" s="190"/>
      <c r="E18" s="190"/>
      <c r="F18" s="190"/>
      <c r="G18" s="190"/>
      <c r="H18" s="190"/>
    </row>
    <row r="19" spans="1:8" ht="36.75" customHeight="1" x14ac:dyDescent="0.25">
      <c r="A19" s="190" t="s">
        <v>113</v>
      </c>
      <c r="B19" s="190"/>
      <c r="C19" s="190"/>
      <c r="D19" s="190"/>
      <c r="E19" s="190"/>
      <c r="F19" s="190"/>
      <c r="G19" s="190"/>
      <c r="H19" s="190"/>
    </row>
    <row r="20" spans="1:8" ht="42" customHeight="1" x14ac:dyDescent="0.25">
      <c r="A20" s="190" t="s">
        <v>124</v>
      </c>
      <c r="B20" s="190"/>
      <c r="C20" s="190"/>
      <c r="D20" s="190"/>
      <c r="E20" s="190"/>
      <c r="F20" s="190"/>
      <c r="G20" s="190"/>
      <c r="H20" s="190"/>
    </row>
    <row r="21" spans="1:8" ht="28.5" customHeight="1" x14ac:dyDescent="0.25">
      <c r="A21" s="190" t="s">
        <v>125</v>
      </c>
      <c r="B21" s="190"/>
      <c r="C21" s="190"/>
      <c r="D21" s="190"/>
      <c r="E21" s="190"/>
      <c r="F21" s="190"/>
      <c r="G21" s="190"/>
      <c r="H21" s="190"/>
    </row>
    <row r="22" spans="1:8" ht="38.25" customHeight="1" x14ac:dyDescent="0.25">
      <c r="B22" s="190" t="s">
        <v>114</v>
      </c>
      <c r="C22" s="190"/>
      <c r="D22" s="190"/>
      <c r="E22" s="190"/>
      <c r="F22" s="190"/>
      <c r="G22" s="190"/>
      <c r="H22" s="190"/>
    </row>
    <row r="23" spans="1:8" ht="103.5" customHeight="1" x14ac:dyDescent="0.25">
      <c r="B23" s="190" t="s">
        <v>116</v>
      </c>
      <c r="C23" s="190"/>
      <c r="D23" s="190"/>
      <c r="E23" s="190"/>
      <c r="F23" s="190"/>
      <c r="G23" s="190"/>
      <c r="H23" s="190"/>
    </row>
    <row r="25" spans="1:8" ht="24.95" customHeight="1" x14ac:dyDescent="0.25">
      <c r="B25" s="82"/>
      <c r="C25" s="82"/>
      <c r="D25" s="82"/>
      <c r="E25" s="82"/>
      <c r="F25" s="82"/>
      <c r="G25" s="82"/>
      <c r="H25" s="82"/>
    </row>
    <row r="26" spans="1:8" ht="24.95" customHeight="1" x14ac:dyDescent="0.25">
      <c r="B26" s="82"/>
      <c r="C26" s="82"/>
      <c r="D26" s="82"/>
      <c r="E26" s="82"/>
      <c r="F26" s="82"/>
      <c r="G26" s="82"/>
      <c r="H26" s="82"/>
    </row>
    <row r="27" spans="1:8" ht="24.95" customHeight="1" x14ac:dyDescent="0.25">
      <c r="A27" s="82"/>
      <c r="B27" s="82"/>
      <c r="C27" s="82"/>
      <c r="D27" s="82"/>
      <c r="E27" s="82"/>
      <c r="F27" s="82"/>
      <c r="G27" s="82"/>
      <c r="H27" s="82"/>
    </row>
    <row r="28" spans="1:8" ht="24.95" customHeight="1" x14ac:dyDescent="0.25">
      <c r="B28" s="82"/>
      <c r="C28" s="82"/>
      <c r="D28" s="82"/>
      <c r="E28" s="82"/>
      <c r="F28" s="82"/>
      <c r="G28" s="82"/>
      <c r="H28" s="82"/>
    </row>
    <row r="29" spans="1:8" ht="24.95" customHeight="1" x14ac:dyDescent="0.25">
      <c r="B29" s="82"/>
      <c r="C29" s="82"/>
      <c r="D29" s="82"/>
      <c r="E29" s="82"/>
      <c r="F29" s="82"/>
      <c r="G29" s="82"/>
      <c r="H29" s="82"/>
    </row>
    <row r="30" spans="1:8" ht="24.95" customHeight="1" x14ac:dyDescent="0.25">
      <c r="B30" s="82"/>
      <c r="C30" s="82"/>
      <c r="D30" s="82"/>
      <c r="E30" s="82"/>
      <c r="F30" s="82"/>
      <c r="G30" s="82"/>
      <c r="H30" s="82"/>
    </row>
    <row r="31" spans="1:8" ht="24.95" customHeight="1" x14ac:dyDescent="0.25">
      <c r="A31" s="82"/>
      <c r="B31" s="82"/>
      <c r="C31" s="82"/>
      <c r="D31" s="82"/>
      <c r="E31" s="82"/>
      <c r="F31" s="82"/>
      <c r="G31" s="82"/>
      <c r="H31" s="82"/>
    </row>
    <row r="32" spans="1:8" ht="33" customHeight="1" x14ac:dyDescent="0.25">
      <c r="B32" s="82"/>
      <c r="C32" s="82"/>
      <c r="D32" s="82"/>
      <c r="E32" s="82"/>
      <c r="F32" s="82"/>
      <c r="G32" s="82"/>
      <c r="H32" s="82"/>
    </row>
    <row r="33" spans="2:8" ht="49.5" customHeight="1" x14ac:dyDescent="0.25">
      <c r="B33" s="82"/>
      <c r="C33" s="82"/>
      <c r="D33" s="82"/>
      <c r="E33" s="82"/>
      <c r="F33" s="82"/>
      <c r="G33" s="82"/>
      <c r="H33" s="82"/>
    </row>
  </sheetData>
  <sheetProtection algorithmName="SHA-512" hashValue="dTrVSf6yVRq0sBBcB+/uSaWF887KLGfd46EzpGlyHHU13ql4ULRGznQ/2Kfd6oj6lc8rOmtt7Od63hCX7pO5nQ==" saltValue="MQZfI9sCzbp4D73QirZn6A==" spinCount="100000" sheet="1" selectLockedCells="1" selectUnlockedCells="1"/>
  <mergeCells count="20">
    <mergeCell ref="A15:H15"/>
    <mergeCell ref="A11:H11"/>
    <mergeCell ref="A9:H9"/>
    <mergeCell ref="A6:H6"/>
    <mergeCell ref="A7:H7"/>
    <mergeCell ref="A8:H8"/>
    <mergeCell ref="A12:H12"/>
    <mergeCell ref="A13:H13"/>
    <mergeCell ref="A1:H1"/>
    <mergeCell ref="A14:H14"/>
    <mergeCell ref="A17:H17"/>
    <mergeCell ref="B22:H22"/>
    <mergeCell ref="B23:H23"/>
    <mergeCell ref="A18:H18"/>
    <mergeCell ref="A2:H2"/>
    <mergeCell ref="A19:H19"/>
    <mergeCell ref="A20:H20"/>
    <mergeCell ref="A21:H21"/>
    <mergeCell ref="A4:H4"/>
    <mergeCell ref="A5:H5"/>
  </mergeCells>
  <pageMargins left="0.70866141732283472" right="0.70866141732283472" top="0.74803149606299213" bottom="0.74803149606299213" header="0.31496062992125984" footer="0.31496062992125984"/>
  <pageSetup paperSize="9" scale="80" orientation="portrait" r:id="rId1"/>
  <headerFooter>
    <oddHeader xml:space="preserve">&amp;C&amp;"-,Gras"&amp;16SILA
Outil d'aide au dimensionnement des dispositifs de gestion des eaux pluviales
</oddHeader>
  </headerFooter>
  <rowBreaks count="1" manualBreakCount="1">
    <brk id="15" max="7"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8FD73-37AB-4C11-9797-A6F9C324DDD0}">
  <sheetPr>
    <tabColor rgb="FF92D050"/>
  </sheetPr>
  <dimension ref="B1:M67"/>
  <sheetViews>
    <sheetView tabSelected="1" topLeftCell="A14" zoomScaleNormal="100" workbookViewId="0">
      <selection activeCell="D11" sqref="D11:E11"/>
    </sheetView>
  </sheetViews>
  <sheetFormatPr baseColWidth="10" defaultColWidth="11.42578125" defaultRowHeight="12.75" x14ac:dyDescent="0.25"/>
  <cols>
    <col min="1" max="1" width="11.42578125" style="109"/>
    <col min="2" max="2" width="3.7109375" style="109" customWidth="1"/>
    <col min="3" max="3" width="40.7109375" style="109" customWidth="1"/>
    <col min="4" max="5" width="20.7109375" style="109" customWidth="1"/>
    <col min="6" max="6" width="12.85546875" style="109" customWidth="1"/>
    <col min="7" max="7" width="40.7109375" style="109" customWidth="1"/>
    <col min="8" max="9" width="20.7109375" style="109" customWidth="1"/>
    <col min="10" max="10" width="3.7109375" style="109" customWidth="1"/>
    <col min="11" max="27" width="25.7109375" style="109" customWidth="1"/>
    <col min="28" max="16384" width="11.42578125" style="109"/>
  </cols>
  <sheetData>
    <row r="1" spans="2:13" x14ac:dyDescent="0.25">
      <c r="C1" s="199"/>
      <c r="D1" s="199"/>
      <c r="E1" s="199"/>
      <c r="F1" s="199"/>
      <c r="G1" s="199"/>
      <c r="H1" s="199"/>
      <c r="I1" s="199"/>
    </row>
    <row r="2" spans="2:13" ht="59.25" customHeight="1" x14ac:dyDescent="0.25">
      <c r="C2" s="199"/>
      <c r="D2" s="199"/>
      <c r="E2" s="199"/>
      <c r="F2" s="199"/>
      <c r="G2" s="199"/>
      <c r="H2" s="199"/>
      <c r="I2" s="199"/>
    </row>
    <row r="3" spans="2:13" ht="42" customHeight="1" x14ac:dyDescent="0.25">
      <c r="C3" s="111" t="s">
        <v>18</v>
      </c>
      <c r="D3" s="112" t="s">
        <v>19</v>
      </c>
      <c r="F3" s="113"/>
    </row>
    <row r="4" spans="2:13" ht="42" customHeight="1" x14ac:dyDescent="0.25">
      <c r="C4" s="111"/>
      <c r="D4" s="114" t="s">
        <v>108</v>
      </c>
      <c r="E4" s="113"/>
      <c r="F4"/>
    </row>
    <row r="5" spans="2:13" ht="42" customHeight="1" x14ac:dyDescent="0.25">
      <c r="C5" s="111"/>
      <c r="D5" s="115" t="s">
        <v>20</v>
      </c>
      <c r="E5" s="113"/>
      <c r="F5" s="113"/>
    </row>
    <row r="6" spans="2:13" ht="30" customHeight="1" thickBot="1" x14ac:dyDescent="0.3">
      <c r="E6" s="116"/>
      <c r="F6" s="113"/>
    </row>
    <row r="7" spans="2:13" ht="15" customHeight="1" x14ac:dyDescent="0.25">
      <c r="B7" s="117"/>
      <c r="C7" s="118"/>
      <c r="D7" s="118"/>
      <c r="E7" s="119"/>
      <c r="F7" s="120"/>
      <c r="G7" s="118"/>
      <c r="H7" s="118"/>
      <c r="I7" s="118"/>
      <c r="J7" s="121"/>
    </row>
    <row r="8" spans="2:13" ht="30" customHeight="1" x14ac:dyDescent="0.25">
      <c r="B8" s="122"/>
      <c r="C8" s="123" t="s">
        <v>24</v>
      </c>
      <c r="D8" s="124"/>
      <c r="E8" s="116"/>
      <c r="F8" s="113"/>
      <c r="J8" s="125"/>
    </row>
    <row r="9" spans="2:13" ht="30" customHeight="1" x14ac:dyDescent="0.25">
      <c r="B9" s="122"/>
      <c r="C9" s="126" t="s">
        <v>21</v>
      </c>
      <c r="D9" s="200"/>
      <c r="E9" s="201"/>
      <c r="F9" s="4"/>
      <c r="J9" s="127"/>
    </row>
    <row r="10" spans="2:13" ht="30" customHeight="1" x14ac:dyDescent="0.25">
      <c r="B10" s="122"/>
      <c r="C10" s="126" t="s">
        <v>22</v>
      </c>
      <c r="D10" s="200"/>
      <c r="E10" s="201"/>
      <c r="F10" s="4"/>
      <c r="G10" s="111"/>
      <c r="H10" s="202"/>
      <c r="I10" s="203"/>
      <c r="J10" s="130"/>
    </row>
    <row r="11" spans="2:13" ht="30" customHeight="1" x14ac:dyDescent="0.25">
      <c r="B11" s="122"/>
      <c r="C11" s="126" t="s">
        <v>23</v>
      </c>
      <c r="D11" s="200"/>
      <c r="E11" s="201"/>
      <c r="F11" s="4"/>
      <c r="G11" s="111"/>
      <c r="H11" s="202"/>
      <c r="I11" s="203"/>
      <c r="J11" s="125"/>
    </row>
    <row r="12" spans="2:13" ht="15" customHeight="1" thickBot="1" x14ac:dyDescent="0.3">
      <c r="B12" s="131"/>
      <c r="C12" s="132"/>
      <c r="D12" s="132"/>
      <c r="E12" s="133"/>
      <c r="F12" s="134"/>
      <c r="G12" s="132"/>
      <c r="H12" s="132"/>
      <c r="I12" s="132"/>
      <c r="J12" s="135"/>
    </row>
    <row r="13" spans="2:13" ht="30" customHeight="1" thickBot="1" x14ac:dyDescent="0.3">
      <c r="E13" s="116"/>
      <c r="F13" s="113"/>
    </row>
    <row r="14" spans="2:13" ht="15" customHeight="1" x14ac:dyDescent="0.25">
      <c r="B14" s="117"/>
      <c r="C14" s="136"/>
      <c r="D14" s="136"/>
      <c r="E14" s="118"/>
      <c r="F14" s="118"/>
      <c r="G14" s="118"/>
      <c r="H14" s="118"/>
      <c r="I14" s="118"/>
      <c r="J14" s="121"/>
      <c r="M14" s="184"/>
    </row>
    <row r="15" spans="2:13" ht="30" customHeight="1" x14ac:dyDescent="0.25">
      <c r="B15" s="122"/>
      <c r="C15" s="123" t="s">
        <v>51</v>
      </c>
      <c r="D15" s="124"/>
      <c r="G15" s="137"/>
      <c r="J15" s="125"/>
      <c r="M15" s="184"/>
    </row>
    <row r="16" spans="2:13" ht="58.5" customHeight="1" x14ac:dyDescent="0.25">
      <c r="B16" s="122"/>
      <c r="C16" s="197" t="s">
        <v>107</v>
      </c>
      <c r="D16" s="197"/>
      <c r="E16" s="197"/>
      <c r="F16" s="197"/>
      <c r="G16" s="197"/>
      <c r="H16" s="197"/>
      <c r="I16" s="197"/>
      <c r="J16" s="125"/>
      <c r="M16" s="184"/>
    </row>
    <row r="17" spans="2:13" ht="44.25" customHeight="1" x14ac:dyDescent="0.25">
      <c r="B17" s="122"/>
      <c r="C17" s="195" t="s">
        <v>104</v>
      </c>
      <c r="D17" s="196"/>
      <c r="E17" s="84"/>
      <c r="F17" s="141"/>
      <c r="G17" s="198" t="str">
        <f>IF(E17&gt;240,"Attention votre surface imperméabilisées est supérieure à 240 m², veuillez vous référer à l'onglet 'Surface imperméabilisée &gt; 240 m² 'pour votre dimensionnement","")</f>
        <v/>
      </c>
      <c r="H17" s="198"/>
      <c r="I17" s="198"/>
      <c r="J17" s="125"/>
    </row>
    <row r="18" spans="2:13" ht="15" customHeight="1" thickBot="1" x14ac:dyDescent="0.3">
      <c r="B18" s="131"/>
      <c r="C18" s="132"/>
      <c r="D18" s="132"/>
      <c r="E18" s="132"/>
      <c r="F18" s="132"/>
      <c r="G18" s="148"/>
      <c r="H18" s="148"/>
      <c r="I18" s="149"/>
      <c r="J18" s="135"/>
    </row>
    <row r="19" spans="2:13" ht="30" customHeight="1" thickBot="1" x14ac:dyDescent="0.3">
      <c r="G19" s="129"/>
      <c r="H19" s="129"/>
      <c r="I19" s="110"/>
    </row>
    <row r="20" spans="2:13" ht="15" customHeight="1" x14ac:dyDescent="0.25">
      <c r="B20" s="117"/>
      <c r="C20" s="118"/>
      <c r="D20" s="118"/>
      <c r="E20" s="118"/>
      <c r="F20" s="118"/>
      <c r="G20" s="150"/>
      <c r="H20" s="150"/>
      <c r="I20" s="151"/>
      <c r="J20" s="121"/>
    </row>
    <row r="21" spans="2:13" ht="30" customHeight="1" x14ac:dyDescent="0.25">
      <c r="B21" s="122"/>
      <c r="C21" s="208" t="s">
        <v>102</v>
      </c>
      <c r="D21" s="208"/>
      <c r="E21" s="208"/>
      <c r="F21" s="208"/>
      <c r="G21" s="208"/>
      <c r="H21" s="208"/>
      <c r="I21" s="208"/>
      <c r="J21" s="125"/>
    </row>
    <row r="22" spans="2:13" ht="30" customHeight="1" x14ac:dyDescent="0.25">
      <c r="B22" s="122"/>
      <c r="C22" s="204" t="s">
        <v>101</v>
      </c>
      <c r="D22" s="204"/>
      <c r="E22" s="204"/>
      <c r="F22" s="153"/>
      <c r="G22" s="153"/>
      <c r="H22" s="153"/>
      <c r="I22" s="153"/>
      <c r="J22" s="125"/>
    </row>
    <row r="23" spans="2:13" ht="36.75" customHeight="1" x14ac:dyDescent="0.25">
      <c r="B23" s="122"/>
      <c r="C23" s="197" t="s">
        <v>105</v>
      </c>
      <c r="D23" s="197"/>
      <c r="E23" s="197"/>
      <c r="F23" s="197"/>
      <c r="G23" s="197"/>
      <c r="H23" s="197"/>
      <c r="I23" s="197"/>
      <c r="J23" s="125"/>
    </row>
    <row r="24" spans="2:13" ht="30" customHeight="1" x14ac:dyDescent="0.25">
      <c r="B24" s="122"/>
      <c r="C24" s="209" t="s">
        <v>103</v>
      </c>
      <c r="D24" s="209"/>
      <c r="E24" s="75"/>
      <c r="F24" s="138"/>
      <c r="G24" s="138"/>
      <c r="H24" s="138"/>
      <c r="I24" s="138"/>
      <c r="J24" s="125"/>
    </row>
    <row r="25" spans="2:13" ht="30" customHeight="1" x14ac:dyDescent="0.25">
      <c r="B25" s="122"/>
      <c r="C25" s="205" t="str">
        <f>IF(E24="oui","Vitesse d'infiltration de référence issue des tests sur site (m/s)","")</f>
        <v/>
      </c>
      <c r="D25" s="205"/>
      <c r="E25" s="96"/>
      <c r="F25" s="113"/>
      <c r="G25" s="206" t="str">
        <f>IF(E24="oui","Vitesse d'infiltration de référence (mm/h)","")</f>
        <v/>
      </c>
      <c r="H25" s="207"/>
      <c r="I25" s="156" t="str">
        <f>IF(E24="oui",(E25*1000)*3600,"")</f>
        <v/>
      </c>
      <c r="J25" s="125"/>
    </row>
    <row r="26" spans="2:13" ht="30" customHeight="1" x14ac:dyDescent="0.25">
      <c r="B26" s="122"/>
      <c r="F26" s="113"/>
      <c r="G26" s="157"/>
      <c r="H26" s="82"/>
      <c r="I26" s="158"/>
      <c r="J26" s="125"/>
    </row>
    <row r="27" spans="2:13" ht="15" customHeight="1" x14ac:dyDescent="0.25">
      <c r="B27" s="122"/>
      <c r="J27" s="125"/>
    </row>
    <row r="28" spans="2:13" ht="30" customHeight="1" x14ac:dyDescent="0.25">
      <c r="B28" s="122"/>
      <c r="C28" s="212" t="s">
        <v>106</v>
      </c>
      <c r="D28" s="212"/>
      <c r="E28" s="212"/>
      <c r="F28" s="212"/>
      <c r="G28" s="212"/>
      <c r="H28" s="212"/>
      <c r="I28" s="212"/>
      <c r="J28" s="125"/>
      <c r="M28" s="184"/>
    </row>
    <row r="29" spans="2:13" ht="15" customHeight="1" x14ac:dyDescent="0.25">
      <c r="B29" s="122"/>
      <c r="C29" s="197"/>
      <c r="D29" s="197"/>
      <c r="E29" s="197"/>
      <c r="F29" s="197"/>
      <c r="G29" s="197"/>
      <c r="H29" s="197"/>
      <c r="I29" s="197"/>
      <c r="J29" s="125"/>
      <c r="M29" s="184"/>
    </row>
    <row r="30" spans="2:13" ht="30" customHeight="1" x14ac:dyDescent="0.25">
      <c r="B30" s="122"/>
      <c r="C30" s="195" t="s">
        <v>47</v>
      </c>
      <c r="D30" s="196"/>
      <c r="E30" s="73"/>
      <c r="F30" s="83"/>
      <c r="G30" s="195" t="str">
        <f xml:space="preserve"> IF(E30="non","Volume à mettre en oeuvre (m³)","Volume d'eau à gérer (m³)")</f>
        <v>Volume d'eau à gérer (m³)</v>
      </c>
      <c r="H30" s="196"/>
      <c r="I30" s="164">
        <f>IF(E24="oui",MAX(0.015*E17,(E17*0.045-E32*E25*0.002)),E17*0.045)</f>
        <v>0</v>
      </c>
      <c r="J30" s="125"/>
      <c r="M30" s="184"/>
    </row>
    <row r="31" spans="2:13" ht="30.75" customHeight="1" x14ac:dyDescent="0.25">
      <c r="B31" s="122"/>
      <c r="C31" s="195" t="s">
        <v>94</v>
      </c>
      <c r="D31" s="196"/>
      <c r="E31" s="74"/>
      <c r="F31" s="83"/>
      <c r="G31" s="213" t="str">
        <f>IF(E30="oui","Volume à mettre en oeuvre (m³)","")</f>
        <v/>
      </c>
      <c r="H31" s="213"/>
      <c r="I31" s="185" t="str">
        <f>IF(E30="non","",IF(E31&lt;&gt;"",I30*(1/E31),""))</f>
        <v/>
      </c>
      <c r="J31" s="125"/>
      <c r="M31" s="184"/>
    </row>
    <row r="32" spans="2:13" ht="30" customHeight="1" x14ac:dyDescent="0.25">
      <c r="B32" s="122"/>
      <c r="C32" s="210" t="str">
        <f>IF(E24="oui","Emprise du dispositif (m²)","")</f>
        <v/>
      </c>
      <c r="D32" s="211"/>
      <c r="E32" s="96"/>
      <c r="F32" s="83"/>
      <c r="G32" s="186"/>
      <c r="H32" s="186"/>
      <c r="J32" s="125"/>
      <c r="M32" s="184"/>
    </row>
    <row r="33" spans="2:13" ht="15" customHeight="1" thickBot="1" x14ac:dyDescent="0.3">
      <c r="B33" s="131"/>
      <c r="C33" s="179"/>
      <c r="D33" s="179"/>
      <c r="E33" s="180"/>
      <c r="F33" s="132"/>
      <c r="G33" s="181"/>
      <c r="H33" s="181"/>
      <c r="I33" s="182"/>
      <c r="J33" s="135"/>
      <c r="M33" s="184"/>
    </row>
    <row r="34" spans="2:13" ht="30" customHeight="1" x14ac:dyDescent="0.25"/>
    <row r="44" spans="2:13" ht="30" customHeight="1" x14ac:dyDescent="0.25"/>
    <row r="45" spans="2:13" ht="30" customHeight="1" x14ac:dyDescent="0.25"/>
    <row r="46" spans="2:13" ht="30" customHeight="1" x14ac:dyDescent="0.25"/>
    <row r="47" spans="2:13" ht="30" customHeight="1" x14ac:dyDescent="0.25"/>
    <row r="48" spans="2:13" ht="30" customHeight="1" x14ac:dyDescent="0.25"/>
    <row r="49" s="109" customFormat="1" ht="30" customHeight="1" x14ac:dyDescent="0.25"/>
    <row r="50" s="109" customFormat="1" ht="30" customHeight="1" x14ac:dyDescent="0.25"/>
    <row r="51" s="109" customFormat="1" ht="30" customHeight="1" x14ac:dyDescent="0.25"/>
    <row r="52" s="109" customFormat="1" ht="30" customHeight="1" x14ac:dyDescent="0.25"/>
    <row r="53" s="109" customFormat="1" ht="30" customHeight="1" x14ac:dyDescent="0.25"/>
    <row r="54" s="109" customFormat="1" ht="30" customHeight="1" x14ac:dyDescent="0.25"/>
    <row r="55" s="109" customFormat="1" ht="30" customHeight="1" x14ac:dyDescent="0.25"/>
    <row r="56" s="109" customFormat="1" ht="30" customHeight="1" x14ac:dyDescent="0.25"/>
    <row r="57" s="109" customFormat="1" ht="30" customHeight="1" x14ac:dyDescent="0.25"/>
    <row r="58" s="109" customFormat="1" ht="30" customHeight="1" x14ac:dyDescent="0.25"/>
    <row r="59" s="109" customFormat="1" ht="30" customHeight="1" x14ac:dyDescent="0.25"/>
    <row r="60" s="109" customFormat="1" ht="30" customHeight="1" x14ac:dyDescent="0.25"/>
    <row r="61" s="109" customFormat="1" ht="30" customHeight="1" x14ac:dyDescent="0.25"/>
    <row r="62" s="109" customFormat="1" ht="30" customHeight="1" x14ac:dyDescent="0.25"/>
    <row r="63" s="109" customFormat="1" ht="30" customHeight="1" x14ac:dyDescent="0.25"/>
    <row r="64" s="109" customFormat="1" ht="30" customHeight="1" x14ac:dyDescent="0.25"/>
    <row r="65" s="109" customFormat="1" ht="30" customHeight="1" x14ac:dyDescent="0.25"/>
    <row r="66" s="109" customFormat="1" ht="30" customHeight="1" x14ac:dyDescent="0.25"/>
    <row r="67" s="109" customFormat="1" ht="30" customHeight="1" x14ac:dyDescent="0.25"/>
  </sheetData>
  <sheetProtection algorithmName="SHA-512" hashValue="lypDoRxiABEwjJPWsUiyadV19+gAg/z+QZHNa/zH3KWn99rSjAX/6n/0D57bRLFHUodEJuZ/iss6k6Bm8PZOYg==" saltValue="HIfNzx3r6Y4EMr/0Q5VyOw==" spinCount="100000" sheet="1" selectLockedCells="1"/>
  <dataConsolidate/>
  <mergeCells count="22">
    <mergeCell ref="C30:D30"/>
    <mergeCell ref="C31:D31"/>
    <mergeCell ref="C32:D32"/>
    <mergeCell ref="G30:H30"/>
    <mergeCell ref="C28:I28"/>
    <mergeCell ref="C29:I29"/>
    <mergeCell ref="G31:H31"/>
    <mergeCell ref="C22:E22"/>
    <mergeCell ref="C23:I23"/>
    <mergeCell ref="C25:D25"/>
    <mergeCell ref="G25:H25"/>
    <mergeCell ref="C21:I21"/>
    <mergeCell ref="C24:D24"/>
    <mergeCell ref="C17:D17"/>
    <mergeCell ref="C16:I16"/>
    <mergeCell ref="G17:I17"/>
    <mergeCell ref="C1:I2"/>
    <mergeCell ref="D9:E9"/>
    <mergeCell ref="D10:E10"/>
    <mergeCell ref="H10:I10"/>
    <mergeCell ref="D11:E11"/>
    <mergeCell ref="H11:I11"/>
  </mergeCells>
  <conditionalFormatting sqref="C25:D25">
    <cfRule type="expression" dxfId="46" priority="9">
      <formula>$E$24="oui"</formula>
    </cfRule>
  </conditionalFormatting>
  <conditionalFormatting sqref="C32:D32">
    <cfRule type="expression" dxfId="45" priority="4">
      <formula>$E$24="oui"</formula>
    </cfRule>
  </conditionalFormatting>
  <conditionalFormatting sqref="E25">
    <cfRule type="expression" dxfId="44" priority="7">
      <formula>$E$24="oui"</formula>
    </cfRule>
  </conditionalFormatting>
  <conditionalFormatting sqref="E32">
    <cfRule type="expression" dxfId="43" priority="3">
      <formula>$E$24="oui"</formula>
    </cfRule>
  </conditionalFormatting>
  <conditionalFormatting sqref="G25:H25">
    <cfRule type="expression" dxfId="42" priority="6">
      <formula>$E$24="oui"</formula>
    </cfRule>
  </conditionalFormatting>
  <conditionalFormatting sqref="G31:H31">
    <cfRule type="expression" dxfId="41" priority="1">
      <formula>$E$30="oui"</formula>
    </cfRule>
  </conditionalFormatting>
  <conditionalFormatting sqref="G17:I17">
    <cfRule type="expression" dxfId="40" priority="10">
      <formula>$E$17&gt;240</formula>
    </cfRule>
  </conditionalFormatting>
  <conditionalFormatting sqref="I25">
    <cfRule type="expression" dxfId="39" priority="5">
      <formula>$E$24="oui"</formula>
    </cfRule>
  </conditionalFormatting>
  <conditionalFormatting sqref="I31">
    <cfRule type="expression" dxfId="38" priority="2">
      <formula>$E$30="oui"</formula>
    </cfRule>
  </conditionalFormatting>
  <pageMargins left="0.23622047244094491" right="0.23622047244094491" top="0.74803149606299213" bottom="0.74803149606299213" header="0.31496062992125984" footer="0.31496062992125984"/>
  <pageSetup paperSize="9" scale="73" orientation="landscape" r:id="rId1"/>
  <headerFooter>
    <oddHeader>&amp;C&amp;"-,Gras"&amp;16SILA
Outil d'aide au dimensionnement des dispositifs de gestion des eaux pluviales</oddHeader>
  </headerFooter>
  <rowBreaks count="1" manualBreakCount="1">
    <brk id="18" min="1" max="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8AA2EE2-A291-4AFA-B659-B51C8D50A397}">
          <x14:formula1>
            <xm:f>Listes!$C$3:$C$4</xm:f>
          </x14:formula1>
          <xm:sqref>E30 E24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1335D-243D-4804-B758-7FE19F124ADF}">
  <sheetPr codeName="Feuil3">
    <tabColor rgb="FF92D050"/>
  </sheetPr>
  <dimension ref="B1:Q112"/>
  <sheetViews>
    <sheetView topLeftCell="B10" zoomScaleNormal="100" workbookViewId="0">
      <selection activeCell="F74" sqref="F74"/>
    </sheetView>
  </sheetViews>
  <sheetFormatPr baseColWidth="10" defaultColWidth="11.42578125" defaultRowHeight="12.75" x14ac:dyDescent="0.25"/>
  <cols>
    <col min="1" max="1" width="11.42578125" style="109"/>
    <col min="2" max="2" width="3.7109375" style="109" customWidth="1"/>
    <col min="3" max="3" width="28.85546875" style="109" customWidth="1"/>
    <col min="4" max="5" width="20.7109375" style="109" customWidth="1"/>
    <col min="6" max="6" width="12.85546875" style="109" customWidth="1"/>
    <col min="7" max="7" width="29.42578125" style="109" customWidth="1"/>
    <col min="8" max="8" width="12.85546875" style="109" customWidth="1"/>
    <col min="9" max="9" width="23.85546875" style="109" customWidth="1"/>
    <col min="10" max="14" width="20.7109375" style="109" customWidth="1"/>
    <col min="15" max="15" width="5" style="109" customWidth="1"/>
    <col min="16" max="16" width="3.7109375" style="109" customWidth="1"/>
    <col min="17" max="31" width="25.7109375" style="109" customWidth="1"/>
    <col min="32" max="16384" width="11.42578125" style="109"/>
  </cols>
  <sheetData>
    <row r="1" spans="2:16" x14ac:dyDescent="0.25">
      <c r="C1" s="199"/>
      <c r="D1" s="199"/>
      <c r="E1" s="199"/>
      <c r="F1" s="199"/>
      <c r="G1" s="199"/>
      <c r="H1" s="199"/>
      <c r="I1" s="199"/>
      <c r="J1" s="199"/>
      <c r="K1" s="199"/>
      <c r="L1" s="110"/>
      <c r="M1" s="110"/>
      <c r="N1" s="110"/>
    </row>
    <row r="2" spans="2:16" ht="59.25" customHeight="1" x14ac:dyDescent="0.25">
      <c r="C2" s="199"/>
      <c r="D2" s="199"/>
      <c r="E2" s="199"/>
      <c r="F2" s="199"/>
      <c r="G2" s="199"/>
      <c r="H2" s="199"/>
      <c r="I2" s="199"/>
      <c r="J2" s="199"/>
      <c r="K2" s="199"/>
      <c r="L2" s="110"/>
      <c r="M2" s="110"/>
      <c r="N2" s="110"/>
    </row>
    <row r="3" spans="2:16" ht="42" customHeight="1" x14ac:dyDescent="0.25">
      <c r="C3" s="111" t="s">
        <v>18</v>
      </c>
      <c r="D3" s="112" t="s">
        <v>19</v>
      </c>
      <c r="F3" s="113"/>
      <c r="G3" s="113"/>
      <c r="H3" s="113"/>
    </row>
    <row r="4" spans="2:16" ht="42" customHeight="1" x14ac:dyDescent="0.25">
      <c r="C4" s="111"/>
      <c r="D4" s="114" t="s">
        <v>93</v>
      </c>
      <c r="E4" s="113"/>
      <c r="F4"/>
      <c r="G4"/>
      <c r="H4"/>
    </row>
    <row r="5" spans="2:16" ht="42" customHeight="1" x14ac:dyDescent="0.25">
      <c r="C5" s="111"/>
      <c r="D5" s="115" t="s">
        <v>20</v>
      </c>
      <c r="E5" s="113"/>
      <c r="F5" s="113"/>
      <c r="G5" s="113"/>
      <c r="H5" s="113"/>
    </row>
    <row r="6" spans="2:16" ht="30" customHeight="1" thickBot="1" x14ac:dyDescent="0.3">
      <c r="E6" s="116"/>
      <c r="F6" s="113"/>
      <c r="G6" s="113"/>
      <c r="H6" s="113"/>
    </row>
    <row r="7" spans="2:16" ht="15" customHeight="1" x14ac:dyDescent="0.25">
      <c r="B7" s="117"/>
      <c r="C7" s="118"/>
      <c r="D7" s="118"/>
      <c r="E7" s="119"/>
      <c r="F7" s="120"/>
      <c r="G7" s="120"/>
      <c r="H7" s="120"/>
      <c r="I7" s="118"/>
      <c r="J7" s="118"/>
      <c r="K7" s="118"/>
      <c r="L7" s="118"/>
      <c r="M7" s="118"/>
      <c r="N7" s="118"/>
      <c r="O7" s="121"/>
    </row>
    <row r="8" spans="2:16" ht="30" customHeight="1" x14ac:dyDescent="0.25">
      <c r="B8" s="122"/>
      <c r="C8" s="123" t="s">
        <v>24</v>
      </c>
      <c r="D8" s="124"/>
      <c r="E8" s="116"/>
      <c r="F8" s="113"/>
      <c r="G8" s="113"/>
      <c r="H8" s="113"/>
      <c r="O8" s="125"/>
    </row>
    <row r="9" spans="2:16" ht="30" customHeight="1" x14ac:dyDescent="0.25">
      <c r="B9" s="122"/>
      <c r="C9" s="126" t="s">
        <v>21</v>
      </c>
      <c r="D9" s="200"/>
      <c r="E9" s="201"/>
      <c r="F9" s="4"/>
      <c r="G9" s="4"/>
      <c r="H9" s="4"/>
      <c r="O9" s="127"/>
      <c r="P9" s="128"/>
    </row>
    <row r="10" spans="2:16" ht="30" customHeight="1" x14ac:dyDescent="0.25">
      <c r="B10" s="122"/>
      <c r="C10" s="126" t="s">
        <v>22</v>
      </c>
      <c r="D10" s="200"/>
      <c r="E10" s="201"/>
      <c r="F10" s="4"/>
      <c r="G10" s="4"/>
      <c r="H10" s="4"/>
      <c r="I10" s="111"/>
      <c r="J10" s="202"/>
      <c r="K10" s="203"/>
      <c r="L10" s="4"/>
      <c r="M10" s="4"/>
      <c r="N10" s="4"/>
      <c r="O10" s="130"/>
      <c r="P10" s="129"/>
    </row>
    <row r="11" spans="2:16" ht="30" customHeight="1" x14ac:dyDescent="0.25">
      <c r="B11" s="122"/>
      <c r="C11" s="126" t="s">
        <v>23</v>
      </c>
      <c r="D11" s="200"/>
      <c r="E11" s="201"/>
      <c r="F11" s="4"/>
      <c r="G11" s="4"/>
      <c r="H11" s="4"/>
      <c r="I11" s="111"/>
      <c r="J11" s="202"/>
      <c r="K11" s="203"/>
      <c r="L11" s="4"/>
      <c r="M11" s="4"/>
      <c r="N11" s="4"/>
      <c r="O11" s="125"/>
    </row>
    <row r="12" spans="2:16" ht="15" customHeight="1" thickBot="1" x14ac:dyDescent="0.3">
      <c r="B12" s="131"/>
      <c r="C12" s="132"/>
      <c r="D12" s="132"/>
      <c r="E12" s="133"/>
      <c r="F12" s="134"/>
      <c r="G12" s="134"/>
      <c r="H12" s="134"/>
      <c r="I12" s="132"/>
      <c r="J12" s="132"/>
      <c r="K12" s="132"/>
      <c r="L12" s="132"/>
      <c r="M12" s="132"/>
      <c r="N12" s="132"/>
      <c r="O12" s="135"/>
    </row>
    <row r="13" spans="2:16" ht="30" customHeight="1" thickBot="1" x14ac:dyDescent="0.3">
      <c r="E13" s="116"/>
      <c r="F13" s="113"/>
      <c r="G13" s="113"/>
      <c r="H13" s="113"/>
    </row>
    <row r="14" spans="2:16" ht="15" customHeight="1" x14ac:dyDescent="0.25">
      <c r="B14" s="117"/>
      <c r="C14" s="136"/>
      <c r="D14" s="136"/>
      <c r="E14" s="118"/>
      <c r="F14" s="118"/>
      <c r="G14" s="118"/>
      <c r="H14" s="118"/>
      <c r="I14" s="118"/>
      <c r="J14" s="118"/>
      <c r="K14" s="118"/>
      <c r="L14" s="118"/>
      <c r="M14" s="118"/>
      <c r="N14" s="118"/>
      <c r="O14" s="121"/>
    </row>
    <row r="15" spans="2:16" ht="30" customHeight="1" x14ac:dyDescent="0.25">
      <c r="B15" s="122"/>
      <c r="C15" s="123" t="s">
        <v>51</v>
      </c>
      <c r="D15" s="124"/>
      <c r="I15" s="137"/>
      <c r="O15" s="125"/>
    </row>
    <row r="16" spans="2:16" ht="44.45" customHeight="1" x14ac:dyDescent="0.25">
      <c r="B16" s="122"/>
      <c r="C16" s="197" t="s">
        <v>92</v>
      </c>
      <c r="D16" s="197"/>
      <c r="E16" s="197"/>
      <c r="I16" s="226" t="s">
        <v>30</v>
      </c>
      <c r="J16" s="227"/>
      <c r="K16" s="139" t="s">
        <v>31</v>
      </c>
      <c r="L16" s="139" t="s">
        <v>121</v>
      </c>
      <c r="M16" s="139" t="s">
        <v>29</v>
      </c>
      <c r="N16" s="140"/>
      <c r="O16" s="125"/>
    </row>
    <row r="17" spans="2:17" ht="55.9" customHeight="1" x14ac:dyDescent="0.25">
      <c r="B17" s="122"/>
      <c r="C17" s="197"/>
      <c r="D17" s="197"/>
      <c r="E17" s="197"/>
      <c r="F17" s="141"/>
      <c r="G17" s="202" t="str">
        <f>IF(AND(K17&lt;240,K17&lt;&gt;""),"Attention votre surface imperméabilisées est  inférieure à 240 m², veuillez vous référer à l'onglet 'Surface imperméabilisée &lt; 240 m² 'pour votre dimensionnement","")</f>
        <v/>
      </c>
      <c r="H17" s="230"/>
      <c r="I17" s="195" t="s">
        <v>25</v>
      </c>
      <c r="J17" s="196"/>
      <c r="K17" s="84"/>
      <c r="L17" s="142">
        <v>1</v>
      </c>
      <c r="M17" s="143">
        <f>'Sa classique'!E4</f>
        <v>0</v>
      </c>
      <c r="N17" s="144"/>
      <c r="O17" s="145"/>
    </row>
    <row r="18" spans="2:17" ht="52.15" customHeight="1" x14ac:dyDescent="0.25">
      <c r="B18" s="122"/>
      <c r="C18" s="197"/>
      <c r="D18" s="197"/>
      <c r="E18" s="197"/>
      <c r="I18" s="195" t="s">
        <v>36</v>
      </c>
      <c r="J18" s="196"/>
      <c r="K18" s="84"/>
      <c r="L18" s="142">
        <v>0.5</v>
      </c>
      <c r="M18" s="143">
        <f>'Sa classique'!E5</f>
        <v>0</v>
      </c>
      <c r="N18" s="129"/>
      <c r="O18" s="125"/>
    </row>
    <row r="19" spans="2:17" ht="54" customHeight="1" x14ac:dyDescent="0.25">
      <c r="B19" s="122"/>
      <c r="C19" s="197"/>
      <c r="D19" s="197"/>
      <c r="E19" s="197"/>
      <c r="F19" s="146"/>
      <c r="G19" s="146"/>
      <c r="H19" s="146"/>
      <c r="I19" s="195" t="s">
        <v>26</v>
      </c>
      <c r="J19" s="196"/>
      <c r="K19" s="84"/>
      <c r="L19" s="142">
        <v>0.2</v>
      </c>
      <c r="M19" s="143">
        <f>'Sa classique'!E6</f>
        <v>0</v>
      </c>
      <c r="N19" s="129"/>
      <c r="O19" s="125"/>
    </row>
    <row r="20" spans="2:17" ht="57" customHeight="1" x14ac:dyDescent="0.25">
      <c r="B20" s="122"/>
      <c r="C20" s="197"/>
      <c r="D20" s="197"/>
      <c r="E20" s="197"/>
      <c r="F20" s="141"/>
      <c r="G20" s="141"/>
      <c r="H20" s="141"/>
      <c r="I20" s="195" t="s">
        <v>27</v>
      </c>
      <c r="J20" s="196"/>
      <c r="K20" s="84"/>
      <c r="L20" s="142">
        <v>0</v>
      </c>
      <c r="M20" s="143">
        <f>'Sa classique'!E7</f>
        <v>0</v>
      </c>
      <c r="N20" s="129"/>
      <c r="O20" s="125"/>
    </row>
    <row r="21" spans="2:17" ht="44.45" customHeight="1" x14ac:dyDescent="0.25">
      <c r="B21" s="122"/>
      <c r="C21" s="197"/>
      <c r="D21" s="197"/>
      <c r="E21" s="197"/>
      <c r="F21" s="141"/>
      <c r="G21" s="141"/>
      <c r="H21" s="141"/>
      <c r="I21" s="228" t="s">
        <v>14</v>
      </c>
      <c r="J21" s="229"/>
      <c r="K21" s="147">
        <f>SUM(K17:K20)</f>
        <v>0</v>
      </c>
      <c r="L21" s="129"/>
      <c r="M21" s="143">
        <f>'Sa classique'!E8</f>
        <v>0</v>
      </c>
      <c r="N21" s="129"/>
      <c r="O21" s="125"/>
    </row>
    <row r="22" spans="2:17" ht="15" customHeight="1" thickBot="1" x14ac:dyDescent="0.3">
      <c r="B22" s="131"/>
      <c r="C22" s="132"/>
      <c r="D22" s="132"/>
      <c r="E22" s="132"/>
      <c r="F22" s="132"/>
      <c r="G22" s="132"/>
      <c r="H22" s="132"/>
      <c r="I22" s="148"/>
      <c r="J22" s="148"/>
      <c r="K22" s="149"/>
      <c r="L22" s="149"/>
      <c r="M22" s="149"/>
      <c r="N22" s="149"/>
      <c r="O22" s="135"/>
    </row>
    <row r="23" spans="2:17" ht="30" customHeight="1" thickBot="1" x14ac:dyDescent="0.3">
      <c r="I23" s="129"/>
      <c r="J23" s="129"/>
      <c r="K23" s="110"/>
      <c r="L23" s="110"/>
      <c r="M23" s="110"/>
      <c r="N23" s="110"/>
    </row>
    <row r="24" spans="2:17" ht="15" customHeight="1" x14ac:dyDescent="0.25">
      <c r="B24" s="117"/>
      <c r="C24" s="118"/>
      <c r="D24" s="118"/>
      <c r="E24" s="118"/>
      <c r="F24" s="118"/>
      <c r="G24" s="118"/>
      <c r="H24" s="118"/>
      <c r="I24" s="150"/>
      <c r="J24" s="150"/>
      <c r="K24" s="151"/>
      <c r="L24" s="151"/>
      <c r="M24" s="151"/>
      <c r="N24" s="151"/>
      <c r="O24" s="121"/>
    </row>
    <row r="25" spans="2:17" ht="30" customHeight="1" x14ac:dyDescent="0.25">
      <c r="B25" s="122"/>
      <c r="C25" s="208" t="s">
        <v>52</v>
      </c>
      <c r="D25" s="208"/>
      <c r="E25" s="208"/>
      <c r="F25" s="208"/>
      <c r="G25" s="208"/>
      <c r="H25" s="208"/>
      <c r="I25" s="208"/>
      <c r="J25" s="208"/>
      <c r="K25" s="208"/>
      <c r="L25" s="152"/>
      <c r="M25" s="152"/>
      <c r="N25" s="152"/>
      <c r="O25" s="125"/>
    </row>
    <row r="26" spans="2:17" ht="30" customHeight="1" x14ac:dyDescent="0.25">
      <c r="B26" s="122"/>
      <c r="C26" s="204" t="s">
        <v>101</v>
      </c>
      <c r="D26" s="204"/>
      <c r="E26" s="204"/>
      <c r="F26" s="153"/>
      <c r="G26" s="153"/>
      <c r="H26" s="153"/>
      <c r="I26" s="153"/>
      <c r="J26" s="153"/>
      <c r="K26" s="153"/>
      <c r="L26" s="154"/>
      <c r="M26" s="154"/>
      <c r="N26" s="154"/>
      <c r="O26" s="125"/>
    </row>
    <row r="27" spans="2:17" ht="36.75" customHeight="1" x14ac:dyDescent="0.25">
      <c r="B27" s="122"/>
      <c r="C27" s="197" t="s">
        <v>105</v>
      </c>
      <c r="D27" s="197"/>
      <c r="E27" s="197"/>
      <c r="F27" s="197"/>
      <c r="G27" s="197"/>
      <c r="H27" s="197"/>
      <c r="I27" s="197"/>
      <c r="J27" s="197"/>
      <c r="K27" s="197"/>
      <c r="L27" s="138"/>
      <c r="M27" s="138"/>
      <c r="N27" s="138"/>
      <c r="O27" s="125"/>
    </row>
    <row r="28" spans="2:17" ht="30" customHeight="1" x14ac:dyDescent="0.25">
      <c r="B28" s="122"/>
      <c r="C28" s="209" t="s">
        <v>119</v>
      </c>
      <c r="D28" s="209"/>
      <c r="E28" s="108"/>
      <c r="F28" s="113"/>
      <c r="G28" s="113"/>
      <c r="H28" s="113"/>
      <c r="I28" s="209" t="s">
        <v>120</v>
      </c>
      <c r="J28" s="209"/>
      <c r="K28" s="155">
        <f>(E28*1000)*3600</f>
        <v>0</v>
      </c>
      <c r="L28" s="156"/>
      <c r="M28" s="156"/>
      <c r="N28" s="156"/>
      <c r="O28" s="125"/>
    </row>
    <row r="29" spans="2:17" ht="30" customHeight="1" x14ac:dyDescent="0.25">
      <c r="B29" s="122"/>
      <c r="F29" s="113"/>
      <c r="G29" s="113"/>
      <c r="H29" s="113"/>
      <c r="I29" s="157"/>
      <c r="J29" s="82"/>
      <c r="K29" s="158"/>
      <c r="L29" s="158"/>
      <c r="M29" s="158"/>
      <c r="N29" s="158"/>
      <c r="O29" s="125"/>
    </row>
    <row r="30" spans="2:17" ht="30" customHeight="1" x14ac:dyDescent="0.25">
      <c r="B30" s="122"/>
      <c r="C30" s="204" t="s">
        <v>115</v>
      </c>
      <c r="D30" s="204"/>
      <c r="E30" s="204"/>
      <c r="F30" s="204"/>
      <c r="G30" s="204"/>
      <c r="H30" s="204"/>
      <c r="I30" s="204"/>
      <c r="J30" s="204"/>
      <c r="K30" s="204"/>
      <c r="L30" s="154"/>
      <c r="M30" s="154"/>
      <c r="N30" s="154"/>
      <c r="O30" s="125"/>
    </row>
    <row r="31" spans="2:17" ht="81.75" customHeight="1" x14ac:dyDescent="0.25">
      <c r="B31" s="122"/>
      <c r="C31" s="231" t="s">
        <v>117</v>
      </c>
      <c r="D31" s="231"/>
      <c r="E31" s="231"/>
      <c r="F31" s="231"/>
      <c r="G31" s="231"/>
      <c r="H31" s="231"/>
      <c r="I31" s="231"/>
      <c r="J31" s="231"/>
      <c r="K31" s="231"/>
      <c r="L31" s="159"/>
      <c r="M31" s="159"/>
      <c r="N31" s="159"/>
      <c r="O31" s="125"/>
      <c r="Q31" s="116"/>
    </row>
    <row r="32" spans="2:17" ht="30" customHeight="1" x14ac:dyDescent="0.25">
      <c r="B32" s="122"/>
      <c r="C32" s="224" t="s">
        <v>68</v>
      </c>
      <c r="D32" s="225"/>
      <c r="E32" s="77"/>
      <c r="I32" s="209" t="s">
        <v>41</v>
      </c>
      <c r="J32" s="209"/>
      <c r="K32" s="160" t="str">
        <f>IF(E39="Rectangle",E37,IF(E39="Triangle",E37/2,IF(E39="Trapèze",(E37+E40)/2,IF(E39="Arrondi",E37/2,""))))</f>
        <v/>
      </c>
      <c r="L32" s="158"/>
      <c r="M32" s="158"/>
      <c r="N32" s="158"/>
      <c r="O32" s="125"/>
    </row>
    <row r="33" spans="2:15" ht="30" customHeight="1" x14ac:dyDescent="0.25">
      <c r="B33" s="122"/>
      <c r="C33" s="195" t="s">
        <v>47</v>
      </c>
      <c r="D33" s="196"/>
      <c r="E33" s="73"/>
      <c r="I33" s="209" t="s">
        <v>58</v>
      </c>
      <c r="J33" s="209"/>
      <c r="K33" s="161" t="str">
        <f>IF(K32&lt;&gt;"",K32*E28*1000,"")</f>
        <v/>
      </c>
      <c r="L33" s="110"/>
      <c r="M33" s="110"/>
      <c r="N33" s="110"/>
      <c r="O33" s="125"/>
    </row>
    <row r="34" spans="2:15" ht="42" customHeight="1" x14ac:dyDescent="0.25">
      <c r="B34" s="122"/>
      <c r="C34" s="220" t="str">
        <f>IF(AND(E32="oui",E33="non"),"La mise en oeuvre d'un massif drainant sous le dispositif est-elle prévue ?","")</f>
        <v/>
      </c>
      <c r="D34" s="221"/>
      <c r="E34" s="73"/>
      <c r="I34" s="226" t="s">
        <v>79</v>
      </c>
      <c r="J34" s="227"/>
      <c r="K34" s="162" t="str">
        <f>IF(K35&gt;0,V30i!P4,"")</f>
        <v/>
      </c>
      <c r="L34" s="163"/>
      <c r="M34" s="163"/>
      <c r="N34" s="163"/>
      <c r="O34" s="125"/>
    </row>
    <row r="35" spans="2:15" ht="42" customHeight="1" x14ac:dyDescent="0.25">
      <c r="B35" s="122"/>
      <c r="C35" s="205" t="str">
        <f>IF(E34="oui","Volume du massif drainant (m3)","")</f>
        <v/>
      </c>
      <c r="D35" s="205"/>
      <c r="E35" s="183"/>
      <c r="I35" s="226" t="s">
        <v>80</v>
      </c>
      <c r="J35" s="227"/>
      <c r="K35" s="164">
        <f>IF(E39="Rectangle",E37*E38,IF(E39="Triangle",(E37/2)*E38,IF(E39="Trapèze",((E37+E40)/2)*E38,IF(E39="Arrondi",(E37/2)*E38*1.33,0))))*IF(E33="oui",E36,1)+E35*E36</f>
        <v>0</v>
      </c>
      <c r="L35" s="218" t="str">
        <f>IF(AND(K35&gt;0,K35&lt;K34),"Attention, le volume de votre dispositif n'est pas suffisant","")</f>
        <v/>
      </c>
      <c r="M35" s="219"/>
      <c r="N35" s="219"/>
      <c r="O35" s="125"/>
    </row>
    <row r="36" spans="2:15" ht="55.9" customHeight="1" x14ac:dyDescent="0.25">
      <c r="B36" s="122"/>
      <c r="C36" s="232" t="str">
        <f>IF(OR(E34="oui",E33="oui")=TRUE,"Indice des vides des matériaux (%)","")</f>
        <v/>
      </c>
      <c r="D36" s="233"/>
      <c r="E36" s="74"/>
      <c r="I36" s="209" t="s">
        <v>40</v>
      </c>
      <c r="J36" s="209"/>
      <c r="K36" s="160" t="str">
        <f>IF(K35&gt;0,IF(K35&gt;K34,(K35/(K33/1000))/3600,""),"")</f>
        <v/>
      </c>
      <c r="L36" s="236" t="str">
        <f>IF(AND(K35&gt;0,K36&gt;36,K36&lt;&gt;""),_xlfn.CONCAT("Attention, votre vidange est trop longue : on estime qu'une durée de vidange supérieure à 36 heures rend le dispositif trop vulnérable vis-à-vis de pluies successives."," Il est conseillé de revoir le dimensionnement du dispositif (par exemple en augmentant son emprise)"),"")</f>
        <v/>
      </c>
      <c r="M36" s="237"/>
      <c r="N36" s="237"/>
      <c r="O36" s="125"/>
    </row>
    <row r="37" spans="2:15" ht="62.45" customHeight="1" x14ac:dyDescent="0.25">
      <c r="B37" s="122"/>
      <c r="C37" s="222" t="s">
        <v>39</v>
      </c>
      <c r="D37" s="223"/>
      <c r="E37" s="79"/>
      <c r="O37" s="125"/>
    </row>
    <row r="38" spans="2:15" ht="83.25" customHeight="1" x14ac:dyDescent="0.25">
      <c r="B38" s="122"/>
      <c r="C38" s="222" t="s">
        <v>69</v>
      </c>
      <c r="D38" s="223"/>
      <c r="E38" s="78"/>
      <c r="F38" s="238" t="str">
        <f>IF(E38&gt;1,_xlfn.CONCAT("Attention une profondeur supérieure à 1 m implique de fortes contraintes : nécessité d'un dispositif spécifique en amont pour la gestion des pluies courantes,"," intégration paysagère difficile, etc. Il est alors conseillé de revoir le dimensionnement du dispositif (par exemple en augmentant son emprise)"),"")</f>
        <v/>
      </c>
      <c r="G38" s="198"/>
      <c r="H38" s="198"/>
      <c r="O38" s="125"/>
    </row>
    <row r="39" spans="2:15" ht="30" customHeight="1" x14ac:dyDescent="0.25">
      <c r="B39" s="122"/>
      <c r="C39" s="222" t="s">
        <v>70</v>
      </c>
      <c r="D39" s="223"/>
      <c r="E39" s="78"/>
      <c r="L39" s="163"/>
      <c r="M39" s="163"/>
      <c r="N39" s="163"/>
      <c r="O39" s="125"/>
    </row>
    <row r="40" spans="2:15" ht="30" customHeight="1" x14ac:dyDescent="0.25">
      <c r="B40" s="122"/>
      <c r="C40" s="222" t="s">
        <v>71</v>
      </c>
      <c r="D40" s="223"/>
      <c r="E40" s="79"/>
      <c r="I40" s="157"/>
      <c r="J40" s="157"/>
      <c r="K40" s="129"/>
      <c r="L40" s="129"/>
      <c r="M40" s="129"/>
      <c r="N40" s="129"/>
      <c r="O40" s="125"/>
    </row>
    <row r="41" spans="2:15" ht="30" customHeight="1" x14ac:dyDescent="0.25">
      <c r="B41" s="122"/>
      <c r="C41" s="165"/>
      <c r="D41" s="56"/>
      <c r="E41" s="163"/>
      <c r="O41" s="125"/>
    </row>
    <row r="42" spans="2:15" ht="30" customHeight="1" x14ac:dyDescent="0.25">
      <c r="B42" s="122"/>
      <c r="C42" s="204" t="s">
        <v>53</v>
      </c>
      <c r="D42" s="204"/>
      <c r="E42" s="204"/>
      <c r="F42" s="153"/>
      <c r="G42" s="153"/>
      <c r="H42" s="153"/>
      <c r="I42" s="153"/>
      <c r="J42" s="153"/>
      <c r="K42" s="153"/>
      <c r="L42" s="154"/>
      <c r="M42" s="154"/>
      <c r="N42" s="154"/>
      <c r="O42" s="125"/>
    </row>
    <row r="43" spans="2:15" ht="30" customHeight="1" x14ac:dyDescent="0.25">
      <c r="B43" s="122"/>
      <c r="C43" s="137" t="s">
        <v>54</v>
      </c>
      <c r="D43" s="166"/>
      <c r="E43" s="166"/>
      <c r="F43" s="154"/>
      <c r="G43" s="154"/>
      <c r="H43" s="154"/>
      <c r="I43" s="154"/>
      <c r="J43" s="154"/>
      <c r="K43" s="154"/>
      <c r="L43" s="154"/>
      <c r="M43" s="154"/>
      <c r="N43" s="154"/>
      <c r="O43" s="125"/>
    </row>
    <row r="44" spans="2:15" ht="63.75" customHeight="1" x14ac:dyDescent="0.25">
      <c r="B44" s="122"/>
      <c r="C44" s="231" t="s">
        <v>118</v>
      </c>
      <c r="D44" s="231"/>
      <c r="E44" s="231"/>
      <c r="F44" s="231"/>
      <c r="G44" s="231"/>
      <c r="H44" s="231"/>
      <c r="I44" s="231"/>
      <c r="J44" s="231"/>
      <c r="K44" s="231"/>
      <c r="L44" s="159"/>
      <c r="M44" s="159"/>
      <c r="N44" s="159"/>
      <c r="O44" s="125"/>
    </row>
    <row r="45" spans="2:15" ht="30" customHeight="1" x14ac:dyDescent="0.25">
      <c r="B45" s="122"/>
      <c r="C45" s="209" t="s">
        <v>48</v>
      </c>
      <c r="D45" s="209"/>
      <c r="E45" s="75" t="s">
        <v>35</v>
      </c>
      <c r="F45" s="238" t="str">
        <f>IF(E45="","Attention, vous devez impérativement répondre à cette question","")</f>
        <v/>
      </c>
      <c r="G45" s="198"/>
      <c r="H45" s="239"/>
      <c r="I45" s="195" t="s">
        <v>57</v>
      </c>
      <c r="J45" s="234"/>
      <c r="K45" s="155">
        <f>MAX(5*(K21/1000),1)</f>
        <v>1</v>
      </c>
      <c r="L45" s="167"/>
      <c r="M45" s="167"/>
      <c r="N45" s="167"/>
      <c r="O45" s="125"/>
    </row>
    <row r="46" spans="2:15" ht="30" customHeight="1" x14ac:dyDescent="0.25">
      <c r="B46" s="122"/>
      <c r="C46" s="168"/>
      <c r="D46" s="169"/>
      <c r="E46" s="170"/>
      <c r="I46" s="168"/>
      <c r="J46" s="169"/>
      <c r="K46" s="171"/>
      <c r="L46" s="172"/>
      <c r="M46" s="172"/>
      <c r="N46" s="172"/>
      <c r="O46" s="125"/>
    </row>
    <row r="47" spans="2:15" ht="30" customHeight="1" x14ac:dyDescent="0.25">
      <c r="B47" s="122"/>
      <c r="C47" s="137" t="s">
        <v>55</v>
      </c>
      <c r="I47" s="157"/>
      <c r="J47" s="157"/>
      <c r="K47" s="163"/>
      <c r="L47" s="163"/>
      <c r="M47" s="163"/>
      <c r="N47" s="163"/>
      <c r="O47" s="125"/>
    </row>
    <row r="48" spans="2:15" ht="39" customHeight="1" x14ac:dyDescent="0.25">
      <c r="B48" s="122"/>
      <c r="C48" s="231" t="s">
        <v>78</v>
      </c>
      <c r="D48" s="231"/>
      <c r="E48" s="231"/>
      <c r="F48" s="231"/>
      <c r="G48" s="231"/>
      <c r="H48" s="231"/>
      <c r="I48" s="231"/>
      <c r="J48" s="231"/>
      <c r="K48" s="231"/>
      <c r="L48" s="159"/>
      <c r="M48" s="159"/>
      <c r="N48" s="159"/>
      <c r="O48" s="125"/>
    </row>
    <row r="49" spans="2:15" ht="30" customHeight="1" x14ac:dyDescent="0.25">
      <c r="B49" s="122"/>
      <c r="C49" s="224" t="s">
        <v>68</v>
      </c>
      <c r="D49" s="225"/>
      <c r="E49" s="77"/>
      <c r="I49" s="195" t="s">
        <v>41</v>
      </c>
      <c r="J49" s="196"/>
      <c r="K49" s="160" t="str">
        <f>IF(E56="Rectangle",E54,IF(E56="Triangle",E54/2,IF(E56="Trapèze",(E54+E57)/2,IF(E56="Arrondi",E54/2,""))))</f>
        <v/>
      </c>
      <c r="L49" s="158"/>
      <c r="M49" s="158"/>
      <c r="N49" s="158"/>
      <c r="O49" s="125"/>
    </row>
    <row r="50" spans="2:15" ht="30" customHeight="1" x14ac:dyDescent="0.25">
      <c r="B50" s="122"/>
      <c r="C50" s="195" t="s">
        <v>47</v>
      </c>
      <c r="D50" s="196"/>
      <c r="E50" s="73"/>
      <c r="I50" s="195" t="s">
        <v>58</v>
      </c>
      <c r="J50" s="196"/>
      <c r="K50" s="173" t="str">
        <f>IF(K49&lt;&gt;"",E28*K49*1000,"")</f>
        <v/>
      </c>
      <c r="L50" s="110"/>
      <c r="M50" s="110"/>
      <c r="N50" s="110"/>
      <c r="O50" s="125"/>
    </row>
    <row r="51" spans="2:15" ht="38.450000000000003" customHeight="1" x14ac:dyDescent="0.25">
      <c r="B51" s="122"/>
      <c r="C51" s="220" t="str">
        <f>IF(AND(E49="oui",E50="non"),"La mise en oeuvre d'un massif drainant sous le dispositif est-elle prévue ?","")</f>
        <v/>
      </c>
      <c r="D51" s="221"/>
      <c r="E51" s="73"/>
      <c r="I51" s="195" t="s">
        <v>17</v>
      </c>
      <c r="J51" s="196"/>
      <c r="K51" s="164" t="str">
        <f>IF(K49&lt;&gt;"",K45+K50,"")</f>
        <v/>
      </c>
      <c r="L51" s="163"/>
      <c r="M51" s="163"/>
      <c r="N51" s="163"/>
      <c r="O51" s="125"/>
    </row>
    <row r="52" spans="2:15" ht="30" customHeight="1" x14ac:dyDescent="0.25">
      <c r="B52" s="122"/>
      <c r="C52" s="205" t="str">
        <f>IF(E51="oui","Volume du massif drainant (m3)","")</f>
        <v/>
      </c>
      <c r="D52" s="205"/>
      <c r="E52" s="183"/>
      <c r="I52" s="195" t="s">
        <v>79</v>
      </c>
      <c r="J52" s="196"/>
      <c r="K52" s="162" t="str">
        <f>IF(K53&gt;0,V30f!P4,"")</f>
        <v/>
      </c>
      <c r="L52" s="163"/>
      <c r="M52" s="163"/>
      <c r="N52" s="163"/>
      <c r="O52" s="125"/>
    </row>
    <row r="53" spans="2:15" ht="35.25" customHeight="1" x14ac:dyDescent="0.25">
      <c r="B53" s="122"/>
      <c r="C53" s="232" t="str">
        <f>IF(OR(E51="oui",E50="oui")=TRUE,"Indice des vides des matériaux (%)","")</f>
        <v/>
      </c>
      <c r="D53" s="233"/>
      <c r="E53" s="74"/>
      <c r="I53" s="195" t="s">
        <v>80</v>
      </c>
      <c r="J53" s="196"/>
      <c r="K53" s="162">
        <f>IF(E56="Rectangle",E54*E55,IF(E56="Triangle",(E54/2)*E55,IF(E56="Trapèze",((E54+E57)/2)*E55,IF(E56="Arrondi",(E54/2)*E55*1.33,0))))*IF(E50="oui",E53,1)+E52*E53</f>
        <v>0</v>
      </c>
      <c r="L53" s="218" t="str">
        <f>IF(AND(K53&gt;0,K53&lt;K52),"Attention, le volume de votre dispositif n'est pas suffisant","")</f>
        <v/>
      </c>
      <c r="M53" s="219"/>
      <c r="N53" s="219"/>
      <c r="O53" s="125"/>
    </row>
    <row r="54" spans="2:15" ht="66" customHeight="1" x14ac:dyDescent="0.25">
      <c r="B54" s="122"/>
      <c r="C54" s="222" t="s">
        <v>39</v>
      </c>
      <c r="D54" s="223"/>
      <c r="E54" s="79"/>
      <c r="I54" s="195" t="s">
        <v>40</v>
      </c>
      <c r="J54" s="196"/>
      <c r="K54" s="161" t="str">
        <f>IF(K53&gt;0,IF(K53&gt;K52,(K53/(K51/1000))/3600,""),"")</f>
        <v/>
      </c>
      <c r="L54" s="236" t="str">
        <f>IF(AND(K53&gt;0,K54&gt;36),_xlfn.CONCAT("Attention, votre vidange est trop longue : on estime qu'une durée de vidange supérieure à 36 heures rend le dispositif trop vulnérable vis-à-vis de pluies successives."," Il est conseillé de revoir le dimensionnement du dispositif (par exemple en augmentant son emprise)"),"")</f>
        <v/>
      </c>
      <c r="M54" s="237"/>
      <c r="N54" s="237"/>
      <c r="O54" s="125"/>
    </row>
    <row r="55" spans="2:15" ht="80.25" customHeight="1" x14ac:dyDescent="0.25">
      <c r="B55" s="122"/>
      <c r="C55" s="222" t="s">
        <v>69</v>
      </c>
      <c r="D55" s="223"/>
      <c r="E55" s="78"/>
      <c r="F55" s="238" t="str">
        <f>IF(E55&gt;1,_xlfn.CONCAT("Attention une profondeur supérieure à 1 m implique de fortes contraintes : nécessité d'un dispositif spécifique en amont pour la gestion des pluies courantes,"," intégration paysagère difficile, etc. Il est alors conseillé de revoir le dimensionnement du dispositif (par exemple en augmentant son emprise)"),"")</f>
        <v/>
      </c>
      <c r="G55" s="198"/>
      <c r="H55" s="198"/>
      <c r="O55" s="125"/>
    </row>
    <row r="56" spans="2:15" ht="30" customHeight="1" x14ac:dyDescent="0.25">
      <c r="B56" s="122"/>
      <c r="C56" s="222" t="s">
        <v>70</v>
      </c>
      <c r="D56" s="223"/>
      <c r="E56" s="78"/>
      <c r="O56" s="125"/>
    </row>
    <row r="57" spans="2:15" ht="30" customHeight="1" x14ac:dyDescent="0.25">
      <c r="B57" s="122"/>
      <c r="C57" s="222" t="s">
        <v>71</v>
      </c>
      <c r="D57" s="223"/>
      <c r="E57" s="79"/>
      <c r="I57" s="205"/>
      <c r="J57" s="205"/>
      <c r="L57" s="163"/>
      <c r="M57" s="163"/>
      <c r="N57" s="163"/>
      <c r="O57" s="125"/>
    </row>
    <row r="58" spans="2:15" ht="30" customHeight="1" x14ac:dyDescent="0.25">
      <c r="B58" s="122"/>
      <c r="I58" s="205"/>
      <c r="J58" s="205"/>
      <c r="K58" s="129"/>
      <c r="L58" s="129"/>
      <c r="M58" s="129"/>
      <c r="N58" s="129"/>
      <c r="O58" s="125"/>
    </row>
    <row r="59" spans="2:15" ht="30" customHeight="1" x14ac:dyDescent="0.25">
      <c r="B59" s="122"/>
      <c r="C59" s="159"/>
      <c r="D59" s="159"/>
      <c r="E59" s="159"/>
      <c r="F59" s="159"/>
      <c r="G59" s="159"/>
      <c r="H59" s="159"/>
      <c r="I59" s="205"/>
      <c r="J59" s="205"/>
      <c r="K59" s="129"/>
      <c r="L59" s="129"/>
      <c r="M59" s="129"/>
      <c r="N59" s="129"/>
      <c r="O59" s="125"/>
    </row>
    <row r="60" spans="2:15" ht="15" customHeight="1" thickBot="1" x14ac:dyDescent="0.3">
      <c r="B60" s="131"/>
      <c r="C60" s="132"/>
      <c r="D60" s="132"/>
      <c r="E60" s="132"/>
      <c r="F60" s="132"/>
      <c r="G60" s="132"/>
      <c r="H60" s="132"/>
      <c r="I60" s="132"/>
      <c r="J60" s="132"/>
      <c r="K60" s="132"/>
      <c r="L60" s="132"/>
      <c r="M60" s="132"/>
      <c r="N60" s="132"/>
      <c r="O60" s="135"/>
    </row>
    <row r="61" spans="2:15" ht="30" customHeight="1" thickBot="1" x14ac:dyDescent="0.3"/>
    <row r="62" spans="2:15" ht="15" customHeight="1" x14ac:dyDescent="0.25">
      <c r="B62" s="117"/>
      <c r="C62" s="118"/>
      <c r="D62" s="118"/>
      <c r="E62" s="118"/>
      <c r="F62" s="118"/>
      <c r="G62" s="118"/>
      <c r="H62" s="118"/>
      <c r="I62" s="118"/>
      <c r="J62" s="118"/>
      <c r="K62" s="118"/>
      <c r="L62" s="118"/>
      <c r="M62" s="118"/>
      <c r="N62" s="118"/>
      <c r="O62" s="121"/>
    </row>
    <row r="63" spans="2:15" ht="30" customHeight="1" x14ac:dyDescent="0.25">
      <c r="B63" s="122"/>
      <c r="C63" s="123" t="s">
        <v>65</v>
      </c>
      <c r="O63" s="125"/>
    </row>
    <row r="64" spans="2:15" ht="26.25" customHeight="1" x14ac:dyDescent="0.25">
      <c r="B64" s="122"/>
      <c r="C64" s="217" t="s">
        <v>59</v>
      </c>
      <c r="D64" s="217"/>
      <c r="E64" s="217"/>
      <c r="F64" s="217"/>
      <c r="G64" s="217"/>
      <c r="H64" s="217"/>
      <c r="I64" s="217"/>
      <c r="J64" s="217"/>
      <c r="K64" s="217"/>
      <c r="L64" s="83"/>
      <c r="M64" s="83"/>
      <c r="N64" s="83"/>
      <c r="O64" s="125"/>
    </row>
    <row r="65" spans="2:15" ht="45.75" customHeight="1" x14ac:dyDescent="0.25">
      <c r="B65" s="122"/>
      <c r="C65" s="174" t="s">
        <v>42</v>
      </c>
      <c r="D65" s="214" t="str">
        <f>IF(AND(E45="non",E38&lt;=1),Listes!B3,IF(AND(E45="non",E38&gt;1),Listes!B4,IF(AND(E45="oui",E55&lt;=1),Listes!B5,IF(AND(E45="oui",E55&gt;1),Listes!B6,""))))</f>
        <v>Les pluies courantes peuvent être infiltrées au fond du dispositif prévu pour la rétention et l'infiltration des pluies moyennes à fortes. Aucun volume supplémentaire ni dispositif spécifique n’est donc nécessaire pour l’infiltration des pluies courantes.</v>
      </c>
      <c r="E65" s="215"/>
      <c r="F65" s="215"/>
      <c r="G65" s="215"/>
      <c r="H65" s="215"/>
      <c r="I65" s="215"/>
      <c r="J65" s="215"/>
      <c r="K65" s="216"/>
      <c r="L65" s="82"/>
      <c r="M65" s="82"/>
      <c r="N65" s="82"/>
      <c r="O65" s="125"/>
    </row>
    <row r="66" spans="2:15" ht="15" customHeight="1" x14ac:dyDescent="0.25">
      <c r="B66" s="122"/>
      <c r="O66" s="125"/>
    </row>
    <row r="67" spans="2:15" ht="30" customHeight="1" x14ac:dyDescent="0.25">
      <c r="B67" s="122"/>
      <c r="C67" s="209" t="s">
        <v>66</v>
      </c>
      <c r="D67" s="209"/>
      <c r="E67" s="209"/>
      <c r="F67" s="175" t="str">
        <f>IF(E45="non",IF(AND(K35&gt;K34,E38&gt;1),0.015*K17,""),IF(K53&gt;K52,0.015*K17,""))</f>
        <v/>
      </c>
      <c r="G67" s="176"/>
      <c r="H67" s="176"/>
      <c r="O67" s="125"/>
    </row>
    <row r="68" spans="2:15" ht="15" customHeight="1" thickBot="1" x14ac:dyDescent="0.3">
      <c r="B68" s="131"/>
      <c r="C68" s="132"/>
      <c r="D68" s="132"/>
      <c r="E68" s="132"/>
      <c r="F68" s="132"/>
      <c r="G68" s="132"/>
      <c r="H68" s="132"/>
      <c r="I68" s="132"/>
      <c r="J68" s="132"/>
      <c r="K68" s="132"/>
      <c r="L68" s="132"/>
      <c r="M68" s="132"/>
      <c r="N68" s="132"/>
      <c r="O68" s="135"/>
    </row>
    <row r="69" spans="2:15" ht="30" customHeight="1" thickBot="1" x14ac:dyDescent="0.3"/>
    <row r="70" spans="2:15" ht="15" customHeight="1" x14ac:dyDescent="0.25">
      <c r="B70" s="117"/>
      <c r="C70" s="118"/>
      <c r="D70" s="118"/>
      <c r="E70" s="118"/>
      <c r="F70" s="118"/>
      <c r="G70" s="118"/>
      <c r="H70" s="118"/>
      <c r="I70" s="118"/>
      <c r="J70" s="118"/>
      <c r="K70" s="118"/>
      <c r="L70" s="118"/>
      <c r="M70" s="118"/>
      <c r="N70" s="118"/>
      <c r="O70" s="121"/>
    </row>
    <row r="71" spans="2:15" ht="30" customHeight="1" x14ac:dyDescent="0.25">
      <c r="B71" s="122"/>
      <c r="C71" s="123" t="s">
        <v>67</v>
      </c>
      <c r="D71" s="124"/>
      <c r="O71" s="125"/>
    </row>
    <row r="72" spans="2:15" ht="30" customHeight="1" x14ac:dyDescent="0.25">
      <c r="B72" s="122"/>
      <c r="C72" s="212" t="s">
        <v>56</v>
      </c>
      <c r="D72" s="212"/>
      <c r="E72" s="212"/>
      <c r="F72" s="212"/>
      <c r="G72" s="212"/>
      <c r="H72" s="212"/>
      <c r="I72" s="212"/>
      <c r="J72" s="212"/>
      <c r="K72" s="212"/>
      <c r="L72" s="83"/>
      <c r="M72" s="83"/>
      <c r="N72" s="83"/>
      <c r="O72" s="125"/>
    </row>
    <row r="73" spans="2:15" ht="40.5" customHeight="1" x14ac:dyDescent="0.25">
      <c r="B73" s="122"/>
      <c r="C73" s="197" t="s">
        <v>77</v>
      </c>
      <c r="D73" s="197"/>
      <c r="E73" s="197"/>
      <c r="F73" s="197"/>
      <c r="G73" s="197"/>
      <c r="H73" s="197"/>
      <c r="I73" s="197"/>
      <c r="J73" s="197"/>
      <c r="K73" s="197"/>
      <c r="L73" s="83"/>
      <c r="M73" s="83"/>
      <c r="N73" s="83"/>
      <c r="O73" s="125"/>
    </row>
    <row r="74" spans="2:15" ht="30" customHeight="1" x14ac:dyDescent="0.25">
      <c r="B74" s="122"/>
      <c r="C74" s="195" t="s">
        <v>47</v>
      </c>
      <c r="D74" s="196"/>
      <c r="E74" s="73"/>
      <c r="F74" s="83"/>
      <c r="G74" s="83"/>
      <c r="H74" s="83"/>
      <c r="I74" s="235" t="s">
        <v>70</v>
      </c>
      <c r="J74" s="235"/>
      <c r="K74" s="80"/>
      <c r="L74" s="177"/>
      <c r="M74" s="177"/>
      <c r="N74" s="177"/>
      <c r="O74" s="125"/>
    </row>
    <row r="75" spans="2:15" ht="65.25" customHeight="1" x14ac:dyDescent="0.25">
      <c r="B75" s="122"/>
      <c r="C75" s="195" t="s">
        <v>94</v>
      </c>
      <c r="D75" s="196"/>
      <c r="E75" s="74"/>
      <c r="F75" s="83"/>
      <c r="G75" s="83"/>
      <c r="H75" s="83"/>
      <c r="I75" s="235" t="s">
        <v>71</v>
      </c>
      <c r="J75" s="235"/>
      <c r="K75" s="75"/>
      <c r="L75" s="163"/>
      <c r="M75" s="163"/>
      <c r="N75" s="163"/>
      <c r="O75" s="125"/>
    </row>
    <row r="76" spans="2:15" ht="30" customHeight="1" x14ac:dyDescent="0.25">
      <c r="B76" s="122"/>
      <c r="C76" s="222" t="s">
        <v>39</v>
      </c>
      <c r="D76" s="223"/>
      <c r="E76" s="79"/>
      <c r="F76" s="83"/>
      <c r="G76" s="83"/>
      <c r="H76" s="83"/>
      <c r="I76" s="195" t="s">
        <v>80</v>
      </c>
      <c r="J76" s="196"/>
      <c r="K76" s="162">
        <f>IF(K74="Rectangle",E76*E77,IF(K74="Triangle",(E76/2)*E77,IF(K74="Trapèze",((E76+K75)/2)*E77,IF(K74="Arrondi",(E76/2)*E77*1.33,0))))*IF(E74="oui",E75,1)</f>
        <v>0</v>
      </c>
      <c r="L76" s="218" t="str">
        <f>IF(AND(K76&gt;0,K76&lt;F67),"Attention, le volume de votre dispositif n'est pas suffisant","")</f>
        <v/>
      </c>
      <c r="M76" s="219"/>
      <c r="N76" s="219"/>
      <c r="O76" s="125"/>
    </row>
    <row r="77" spans="2:15" ht="30" customHeight="1" x14ac:dyDescent="0.25">
      <c r="B77" s="122"/>
      <c r="C77" s="222" t="s">
        <v>69</v>
      </c>
      <c r="D77" s="223"/>
      <c r="E77" s="78"/>
      <c r="F77" s="83"/>
      <c r="G77" s="83"/>
      <c r="H77" s="83"/>
      <c r="I77" s="205"/>
      <c r="J77" s="205"/>
      <c r="K77" s="178"/>
      <c r="L77" s="178"/>
      <c r="M77" s="178"/>
      <c r="N77" s="178"/>
      <c r="O77" s="125"/>
    </row>
    <row r="78" spans="2:15" ht="15" customHeight="1" thickBot="1" x14ac:dyDescent="0.3">
      <c r="B78" s="131"/>
      <c r="C78" s="179"/>
      <c r="D78" s="179"/>
      <c r="E78" s="180"/>
      <c r="F78" s="132"/>
      <c r="G78" s="132"/>
      <c r="H78" s="132"/>
      <c r="I78" s="181"/>
      <c r="J78" s="181"/>
      <c r="K78" s="182"/>
      <c r="L78" s="182"/>
      <c r="M78" s="182"/>
      <c r="N78" s="182"/>
      <c r="O78" s="135"/>
    </row>
    <row r="79" spans="2:15" ht="30" customHeight="1" x14ac:dyDescent="0.25"/>
    <row r="89" s="109" customFormat="1" ht="30" customHeight="1" x14ac:dyDescent="0.25"/>
    <row r="90" s="109" customFormat="1" ht="30" customHeight="1" x14ac:dyDescent="0.25"/>
    <row r="91" s="109" customFormat="1" ht="30" customHeight="1" x14ac:dyDescent="0.25"/>
    <row r="92" s="109" customFormat="1" ht="30" customHeight="1" x14ac:dyDescent="0.25"/>
    <row r="93" s="109" customFormat="1" ht="30" customHeight="1" x14ac:dyDescent="0.25"/>
    <row r="94" s="109" customFormat="1" ht="30" customHeight="1" x14ac:dyDescent="0.25"/>
    <row r="95" s="109" customFormat="1" ht="30" customHeight="1" x14ac:dyDescent="0.25"/>
    <row r="96" s="109" customFormat="1" ht="30" customHeight="1" x14ac:dyDescent="0.25"/>
    <row r="97" s="109" customFormat="1" ht="30" customHeight="1" x14ac:dyDescent="0.25"/>
    <row r="98" s="109" customFormat="1" ht="30" customHeight="1" x14ac:dyDescent="0.25"/>
    <row r="99" s="109" customFormat="1" ht="30" customHeight="1" x14ac:dyDescent="0.25"/>
    <row r="100" s="109" customFormat="1" ht="30" customHeight="1" x14ac:dyDescent="0.25"/>
    <row r="101" s="109" customFormat="1" ht="30" customHeight="1" x14ac:dyDescent="0.25"/>
    <row r="102" s="109" customFormat="1" ht="30" customHeight="1" x14ac:dyDescent="0.25"/>
    <row r="103" s="109" customFormat="1" ht="30" customHeight="1" x14ac:dyDescent="0.25"/>
    <row r="104" s="109" customFormat="1" ht="30" customHeight="1" x14ac:dyDescent="0.25"/>
    <row r="105" s="109" customFormat="1" ht="30" customHeight="1" x14ac:dyDescent="0.25"/>
    <row r="106" s="109" customFormat="1" ht="30" customHeight="1" x14ac:dyDescent="0.25"/>
    <row r="107" s="109" customFormat="1" ht="30" customHeight="1" x14ac:dyDescent="0.25"/>
    <row r="108" s="109" customFormat="1" ht="30" customHeight="1" x14ac:dyDescent="0.25"/>
    <row r="109" s="109" customFormat="1" ht="30" customHeight="1" x14ac:dyDescent="0.25"/>
    <row r="110" s="109" customFormat="1" ht="30" customHeight="1" x14ac:dyDescent="0.25"/>
    <row r="111" s="109" customFormat="1" ht="30" customHeight="1" x14ac:dyDescent="0.25"/>
    <row r="112" s="109" customFormat="1" ht="30" customHeight="1" x14ac:dyDescent="0.25"/>
  </sheetData>
  <sheetProtection selectLockedCells="1"/>
  <dataConsolidate/>
  <mergeCells count="79">
    <mergeCell ref="L53:N53"/>
    <mergeCell ref="L54:N54"/>
    <mergeCell ref="F55:H55"/>
    <mergeCell ref="L76:N76"/>
    <mergeCell ref="C30:K30"/>
    <mergeCell ref="F45:H45"/>
    <mergeCell ref="L36:N36"/>
    <mergeCell ref="F38:H38"/>
    <mergeCell ref="C67:E67"/>
    <mergeCell ref="C55:D55"/>
    <mergeCell ref="I53:J53"/>
    <mergeCell ref="C56:D56"/>
    <mergeCell ref="I54:J54"/>
    <mergeCell ref="C57:D57"/>
    <mergeCell ref="I59:J59"/>
    <mergeCell ref="I57:J57"/>
    <mergeCell ref="I77:J77"/>
    <mergeCell ref="C74:D74"/>
    <mergeCell ref="I74:J74"/>
    <mergeCell ref="C75:D75"/>
    <mergeCell ref="I75:J75"/>
    <mergeCell ref="C76:D76"/>
    <mergeCell ref="I76:J76"/>
    <mergeCell ref="C77:D77"/>
    <mergeCell ref="C50:D50"/>
    <mergeCell ref="I50:J50"/>
    <mergeCell ref="C53:D53"/>
    <mergeCell ref="C54:D54"/>
    <mergeCell ref="I58:J58"/>
    <mergeCell ref="C42:E42"/>
    <mergeCell ref="C44:K44"/>
    <mergeCell ref="C45:D45"/>
    <mergeCell ref="I45:J45"/>
    <mergeCell ref="C48:K48"/>
    <mergeCell ref="C32:D32"/>
    <mergeCell ref="I32:J32"/>
    <mergeCell ref="C33:D33"/>
    <mergeCell ref="I33:J33"/>
    <mergeCell ref="C36:D36"/>
    <mergeCell ref="I34:J34"/>
    <mergeCell ref="I35:J35"/>
    <mergeCell ref="C34:D34"/>
    <mergeCell ref="I36:J36"/>
    <mergeCell ref="C31:K31"/>
    <mergeCell ref="C25:K25"/>
    <mergeCell ref="C26:E26"/>
    <mergeCell ref="C27:K27"/>
    <mergeCell ref="C28:D28"/>
    <mergeCell ref="I28:J28"/>
    <mergeCell ref="C16:E21"/>
    <mergeCell ref="I16:J16"/>
    <mergeCell ref="I17:J17"/>
    <mergeCell ref="I18:J18"/>
    <mergeCell ref="I19:J19"/>
    <mergeCell ref="I20:J20"/>
    <mergeCell ref="I21:J21"/>
    <mergeCell ref="G17:H17"/>
    <mergeCell ref="C1:K2"/>
    <mergeCell ref="D9:E9"/>
    <mergeCell ref="D10:E10"/>
    <mergeCell ref="J10:K10"/>
    <mergeCell ref="D11:E11"/>
    <mergeCell ref="J11:K11"/>
    <mergeCell ref="C73:K73"/>
    <mergeCell ref="C72:K72"/>
    <mergeCell ref="D65:K65"/>
    <mergeCell ref="C64:K64"/>
    <mergeCell ref="L35:N35"/>
    <mergeCell ref="C35:D35"/>
    <mergeCell ref="C51:D51"/>
    <mergeCell ref="C52:D52"/>
    <mergeCell ref="I51:J51"/>
    <mergeCell ref="I52:J52"/>
    <mergeCell ref="C37:D37"/>
    <mergeCell ref="C38:D38"/>
    <mergeCell ref="C49:D49"/>
    <mergeCell ref="I49:J49"/>
    <mergeCell ref="C39:D39"/>
    <mergeCell ref="C40:D40"/>
  </mergeCells>
  <conditionalFormatting sqref="C34">
    <cfRule type="expression" dxfId="37" priority="30" stopIfTrue="1">
      <formula>AND($E$33="non",$E$32="oui")=FALSE</formula>
    </cfRule>
  </conditionalFormatting>
  <conditionalFormatting sqref="C35">
    <cfRule type="expression" dxfId="36" priority="19" stopIfTrue="1">
      <formula>$E$34="non"</formula>
    </cfRule>
  </conditionalFormatting>
  <conditionalFormatting sqref="C51">
    <cfRule type="expression" dxfId="35" priority="12" stopIfTrue="1">
      <formula>AND($E$50="non",$E$49="oui")=FALSE</formula>
    </cfRule>
  </conditionalFormatting>
  <conditionalFormatting sqref="C52">
    <cfRule type="expression" dxfId="34" priority="1" stopIfTrue="1">
      <formula>$E$51="non"</formula>
    </cfRule>
  </conditionalFormatting>
  <conditionalFormatting sqref="C34:D34">
    <cfRule type="expression" dxfId="33" priority="28" stopIfTrue="1">
      <formula>AND($E$33="non",$E$32="oui")=TRUE</formula>
    </cfRule>
  </conditionalFormatting>
  <conditionalFormatting sqref="C35:D35">
    <cfRule type="expression" dxfId="32" priority="20" stopIfTrue="1">
      <formula>$E$34="oui"</formula>
    </cfRule>
  </conditionalFormatting>
  <conditionalFormatting sqref="C36:D36">
    <cfRule type="expression" dxfId="31" priority="25" stopIfTrue="1">
      <formula>OR($E$33="oui",$E$34="oui")=TRUE</formula>
    </cfRule>
  </conditionalFormatting>
  <conditionalFormatting sqref="C51:D51">
    <cfRule type="expression" dxfId="30" priority="10" stopIfTrue="1">
      <formula>AND($E$50="non",$E$49="oui")=TRUE</formula>
    </cfRule>
  </conditionalFormatting>
  <conditionalFormatting sqref="C52:D52">
    <cfRule type="expression" dxfId="29" priority="2" stopIfTrue="1">
      <formula>$E$51="oui"</formula>
    </cfRule>
  </conditionalFormatting>
  <conditionalFormatting sqref="C53:D53">
    <cfRule type="expression" dxfId="28" priority="7" stopIfTrue="1">
      <formula>OR($E$50="oui",$E$51="oui")=TRUE</formula>
    </cfRule>
  </conditionalFormatting>
  <conditionalFormatting sqref="C36:E36">
    <cfRule type="expression" dxfId="27" priority="31" stopIfTrue="1">
      <formula>OR($E$33="oui",$E$34="oui")=FALSE</formula>
    </cfRule>
  </conditionalFormatting>
  <conditionalFormatting sqref="C53:E53">
    <cfRule type="expression" dxfId="26" priority="13" stopIfTrue="1">
      <formula>OR($E$50="oui",$E$51="oui")=FALSE</formula>
    </cfRule>
  </conditionalFormatting>
  <conditionalFormatting sqref="D34">
    <cfRule type="expression" dxfId="25" priority="27" stopIfTrue="1">
      <formula>AND($E$33="non",$E$32="oui")=FALSE</formula>
    </cfRule>
  </conditionalFormatting>
  <conditionalFormatting sqref="D35">
    <cfRule type="expression" dxfId="24" priority="22" stopIfTrue="1">
      <formula>$E$34="non"</formula>
    </cfRule>
  </conditionalFormatting>
  <conditionalFormatting sqref="D51">
    <cfRule type="expression" dxfId="23" priority="9" stopIfTrue="1">
      <formula>AND($E$50="non",$E$49="oui")=FALSE</formula>
    </cfRule>
  </conditionalFormatting>
  <conditionalFormatting sqref="D52">
    <cfRule type="expression" dxfId="22" priority="4" stopIfTrue="1">
      <formula>$E$51="non"</formula>
    </cfRule>
  </conditionalFormatting>
  <conditionalFormatting sqref="E34">
    <cfRule type="expression" dxfId="21" priority="32">
      <formula>AND($E$33="non",$E$32="oui")=TRUE</formula>
    </cfRule>
    <cfRule type="expression" dxfId="20" priority="33">
      <formula>AND($E$33="non",$E$32="oui")=FALSE</formula>
    </cfRule>
  </conditionalFormatting>
  <conditionalFormatting sqref="E35">
    <cfRule type="expression" dxfId="19" priority="23">
      <formula>$E$34="non"</formula>
    </cfRule>
    <cfRule type="expression" dxfId="18" priority="24">
      <formula>$E$34="oui"</formula>
    </cfRule>
  </conditionalFormatting>
  <conditionalFormatting sqref="E36">
    <cfRule type="expression" dxfId="17" priority="38" stopIfTrue="1">
      <formula>OR($E$33="oui",$E$34="oui")=TRUE</formula>
    </cfRule>
  </conditionalFormatting>
  <conditionalFormatting sqref="E40">
    <cfRule type="cellIs" dxfId="16" priority="52" operator="greaterThan">
      <formula>$E$37</formula>
    </cfRule>
  </conditionalFormatting>
  <conditionalFormatting sqref="E51">
    <cfRule type="expression" dxfId="15" priority="14">
      <formula>AND($E$50="non",$E$49="oui")=TRUE</formula>
    </cfRule>
    <cfRule type="expression" dxfId="14" priority="15">
      <formula>AND($E$50="non",$E$49="oui")=FALSE</formula>
    </cfRule>
  </conditionalFormatting>
  <conditionalFormatting sqref="E52">
    <cfRule type="expression" dxfId="13" priority="5">
      <formula>$E$51="non"</formula>
    </cfRule>
    <cfRule type="expression" dxfId="12" priority="6">
      <formula>$E$51="oui"</formula>
    </cfRule>
  </conditionalFormatting>
  <conditionalFormatting sqref="E53">
    <cfRule type="expression" dxfId="11" priority="18" stopIfTrue="1">
      <formula>OR($E$50="oui",$E$51="oui")=TRUE</formula>
    </cfRule>
  </conditionalFormatting>
  <conditionalFormatting sqref="E57">
    <cfRule type="cellIs" dxfId="10" priority="51" operator="greaterThan">
      <formula>$E$54</formula>
    </cfRule>
  </conditionalFormatting>
  <conditionalFormatting sqref="F38:H38">
    <cfRule type="expression" dxfId="9" priority="46">
      <formula>$E$38&gt;2</formula>
    </cfRule>
  </conditionalFormatting>
  <conditionalFormatting sqref="F45:H45">
    <cfRule type="expression" dxfId="8" priority="40">
      <formula>$E$45=""</formula>
    </cfRule>
  </conditionalFormatting>
  <conditionalFormatting sqref="F55:H55">
    <cfRule type="expression" dxfId="7" priority="43">
      <formula>$E$55&gt;2</formula>
    </cfRule>
  </conditionalFormatting>
  <conditionalFormatting sqref="G17">
    <cfRule type="expression" dxfId="6" priority="41">
      <formula>AND($K$17&lt;240,$K$17&lt;&gt;"")</formula>
    </cfRule>
  </conditionalFormatting>
  <conditionalFormatting sqref="K75:N75">
    <cfRule type="cellIs" dxfId="5" priority="50" operator="greaterThan">
      <formula>$E$37</formula>
    </cfRule>
  </conditionalFormatting>
  <conditionalFormatting sqref="L35:N35">
    <cfRule type="expression" dxfId="4" priority="48">
      <formula>AND(K35&gt;0,K35&lt;K34)</formula>
    </cfRule>
  </conditionalFormatting>
  <conditionalFormatting sqref="L36:N36">
    <cfRule type="expression" dxfId="3" priority="56">
      <formula>AND(K35&gt;0,K36&gt;36,$K$36&lt;&gt;"")</formula>
    </cfRule>
  </conditionalFormatting>
  <conditionalFormatting sqref="L53:N53">
    <cfRule type="expression" dxfId="2" priority="45">
      <formula>AND($K$53&gt;0,$K$53&lt;&gt;"",$K$53&lt;$K$52)</formula>
    </cfRule>
  </conditionalFormatting>
  <conditionalFormatting sqref="L54:N54">
    <cfRule type="expression" dxfId="1" priority="54">
      <formula>AND(K53&gt;0,K54&gt;36)</formula>
    </cfRule>
  </conditionalFormatting>
  <conditionalFormatting sqref="L76:N76">
    <cfRule type="expression" dxfId="0" priority="42">
      <formula>AND($K$76&gt;0,$K$76&lt;&gt;"",$K$76&lt;$F$67)</formula>
    </cfRule>
  </conditionalFormatting>
  <dataValidations count="2">
    <dataValidation operator="lessThanOrEqual" allowBlank="1" showInputMessage="1" showErrorMessage="1" sqref="K36 L39:N39 L57:N57 K54" xr:uid="{37DFD27E-7F39-4474-820F-F34AD9588169}"/>
    <dataValidation type="decimal" operator="lessThan" allowBlank="1" showInputMessage="1" showErrorMessage="1" sqref="E77" xr:uid="{A24DD082-3200-4171-A07B-4D9325B6CE69}">
      <formula1>1</formula1>
    </dataValidation>
  </dataValidations>
  <pageMargins left="0.23622047244094491" right="0.23622047244094491" top="0.74803149606299213" bottom="0.74803149606299213" header="0.31496062992125984" footer="0.31496062992125984"/>
  <pageSetup paperSize="9" scale="73" orientation="landscape" r:id="rId1"/>
  <headerFooter>
    <oddHeader>&amp;C&amp;"-,Gras"&amp;16SILA
Outil d'aide au dimensionnement des dispositifs de gestion des eaux pluviales</oddHeader>
  </headerFooter>
  <rowBreaks count="2" manualBreakCount="2">
    <brk id="22" min="1" max="9" man="1"/>
    <brk id="60" min="1" max="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8FF948A-C5E3-4071-9486-760089E91186}">
          <x14:formula1>
            <xm:f>Listes!$D$3:$D$6</xm:f>
          </x14:formula1>
          <xm:sqref>E39 E56 K74:N74</xm:sqref>
        </x14:dataValidation>
        <x14:dataValidation type="list" allowBlank="1" showInputMessage="1" showErrorMessage="1" xr:uid="{B16E49DF-FADC-4B7C-8EB3-7B3B6D571FCA}">
          <x14:formula1>
            <xm:f>Listes!$C$3:$C$4</xm:f>
          </x14:formula1>
          <xm:sqref>E45 E74 E32:E34 E49:E51</xm:sqref>
        </x14:dataValidation>
        <x14:dataValidation type="list" allowBlank="1" showInputMessage="1" showErrorMessage="1" xr:uid="{D1BA1407-EC1D-40D7-8FA0-39EB1E00F222}">
          <x14:formula1>
            <xm:f>Listes!#REF!</xm:f>
          </x14:formula1>
          <xm:sqref>E46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2C8C3-84E0-4986-93EA-65261C5CDEE7}">
  <sheetPr codeName="Feuil6">
    <tabColor rgb="FF92D050"/>
  </sheetPr>
  <dimension ref="B1:E17"/>
  <sheetViews>
    <sheetView zoomScale="70" zoomScaleNormal="70" workbookViewId="0">
      <selection activeCell="E3" sqref="E3"/>
    </sheetView>
  </sheetViews>
  <sheetFormatPr baseColWidth="10" defaultColWidth="11.42578125" defaultRowHeight="15" x14ac:dyDescent="0.25"/>
  <cols>
    <col min="1" max="1" width="11.42578125" style="83"/>
    <col min="2" max="2" width="50.42578125" style="83" customWidth="1"/>
    <col min="3" max="3" width="29.140625" style="83" customWidth="1"/>
    <col min="4" max="5" width="15.7109375" style="83" customWidth="1"/>
    <col min="6" max="29" width="10.7109375" style="83" customWidth="1"/>
    <col min="30" max="16384" width="11.42578125" style="83"/>
  </cols>
  <sheetData>
    <row r="1" spans="2:5" ht="24.95" customHeight="1" thickBot="1" x14ac:dyDescent="0.3">
      <c r="B1" s="71" t="s">
        <v>37</v>
      </c>
      <c r="C1" s="82"/>
    </row>
    <row r="2" spans="2:5" ht="39.75" customHeight="1" x14ac:dyDescent="0.25">
      <c r="B2" s="54"/>
      <c r="C2" s="82"/>
      <c r="D2" s="240" t="s">
        <v>38</v>
      </c>
      <c r="E2" s="241"/>
    </row>
    <row r="3" spans="2:5" ht="72" customHeight="1" x14ac:dyDescent="0.25">
      <c r="B3" s="55"/>
      <c r="C3" s="65" t="s">
        <v>28</v>
      </c>
      <c r="D3" s="59" t="s">
        <v>15</v>
      </c>
      <c r="E3" s="60" t="s">
        <v>29</v>
      </c>
    </row>
    <row r="4" spans="2:5" ht="30" customHeight="1" x14ac:dyDescent="0.25">
      <c r="B4" s="72" t="s">
        <v>25</v>
      </c>
      <c r="C4" s="66">
        <f>'Surface imperméabilisée &gt; 240m²'!K17</f>
        <v>0</v>
      </c>
      <c r="D4" s="63">
        <v>1</v>
      </c>
      <c r="E4" s="61">
        <f>$C4*$D4</f>
        <v>0</v>
      </c>
    </row>
    <row r="5" spans="2:5" ht="30" customHeight="1" x14ac:dyDescent="0.25">
      <c r="B5" s="72" t="s">
        <v>36</v>
      </c>
      <c r="C5" s="66">
        <f>'Surface imperméabilisée &gt; 240m²'!K18</f>
        <v>0</v>
      </c>
      <c r="D5" s="63">
        <v>0.5</v>
      </c>
      <c r="E5" s="61">
        <f t="shared" ref="E5:E7" si="0">$C5*D5</f>
        <v>0</v>
      </c>
    </row>
    <row r="6" spans="2:5" ht="30" customHeight="1" x14ac:dyDescent="0.25">
      <c r="B6" s="72" t="s">
        <v>26</v>
      </c>
      <c r="C6" s="66">
        <f>'Surface imperméabilisée &gt; 240m²'!K19</f>
        <v>0</v>
      </c>
      <c r="D6" s="63">
        <v>0.2</v>
      </c>
      <c r="E6" s="61">
        <f t="shared" si="0"/>
        <v>0</v>
      </c>
    </row>
    <row r="7" spans="2:5" ht="30" customHeight="1" thickBot="1" x14ac:dyDescent="0.3">
      <c r="B7" s="72" t="s">
        <v>27</v>
      </c>
      <c r="C7" s="66">
        <f>'Surface imperméabilisée &gt; 240m²'!K20</f>
        <v>0</v>
      </c>
      <c r="D7" s="63">
        <v>0</v>
      </c>
      <c r="E7" s="61">
        <f t="shared" si="0"/>
        <v>0</v>
      </c>
    </row>
    <row r="8" spans="2:5" ht="30" customHeight="1" thickBot="1" x14ac:dyDescent="0.3">
      <c r="B8" s="57" t="s">
        <v>14</v>
      </c>
      <c r="C8" s="67">
        <f>SUM(C4:C7)</f>
        <v>0</v>
      </c>
      <c r="D8" s="69"/>
      <c r="E8" s="58">
        <f>SUM(E4:E7)</f>
        <v>0</v>
      </c>
    </row>
    <row r="9" spans="2:5" ht="30" customHeight="1" thickBot="1" x14ac:dyDescent="0.3">
      <c r="B9" s="57" t="s">
        <v>32</v>
      </c>
      <c r="C9" s="68"/>
      <c r="D9" s="70" t="e">
        <f>E8/C8</f>
        <v>#DIV/0!</v>
      </c>
      <c r="E9" s="64"/>
    </row>
    <row r="10" spans="2:5" ht="24.95" customHeight="1" x14ac:dyDescent="0.25">
      <c r="C10" s="82"/>
    </row>
    <row r="11" spans="2:5" ht="24.95" customHeight="1" x14ac:dyDescent="0.25">
      <c r="B11" s="56"/>
      <c r="C11" s="82"/>
    </row>
    <row r="12" spans="2:5" ht="15.75" thickBot="1" x14ac:dyDescent="0.3"/>
    <row r="13" spans="2:5" ht="15.75" thickBot="1" x14ac:dyDescent="0.3">
      <c r="B13" s="106"/>
      <c r="C13" s="107" t="s">
        <v>15</v>
      </c>
    </row>
    <row r="14" spans="2:5" x14ac:dyDescent="0.25">
      <c r="B14" s="100" t="s">
        <v>25</v>
      </c>
      <c r="C14" s="103">
        <v>1</v>
      </c>
    </row>
    <row r="15" spans="2:5" x14ac:dyDescent="0.25">
      <c r="B15" s="101" t="s">
        <v>36</v>
      </c>
      <c r="C15" s="104">
        <v>0.5</v>
      </c>
    </row>
    <row r="16" spans="2:5" x14ac:dyDescent="0.25">
      <c r="B16" s="101" t="s">
        <v>26</v>
      </c>
      <c r="C16" s="104">
        <v>0.2</v>
      </c>
    </row>
    <row r="17" spans="2:3" ht="15.75" thickBot="1" x14ac:dyDescent="0.3">
      <c r="B17" s="102" t="s">
        <v>27</v>
      </c>
      <c r="C17" s="105">
        <v>0</v>
      </c>
    </row>
  </sheetData>
  <sheetProtection selectLockedCells="1" selectUnlockedCells="1"/>
  <mergeCells count="1">
    <mergeCell ref="D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6EAB0-2D69-42BC-84A6-01B4887B7D1A}">
  <sheetPr codeName="Feuil11">
    <tabColor rgb="FF92D050"/>
  </sheetPr>
  <dimension ref="B2:D13"/>
  <sheetViews>
    <sheetView topLeftCell="A2" workbookViewId="0">
      <selection activeCell="B10" sqref="B10"/>
    </sheetView>
  </sheetViews>
  <sheetFormatPr baseColWidth="10" defaultColWidth="11.42578125" defaultRowHeight="15" x14ac:dyDescent="0.25"/>
  <cols>
    <col min="1" max="1" width="11.42578125" style="1"/>
    <col min="2" max="2" width="64" style="1" customWidth="1"/>
    <col min="3" max="16384" width="11.42578125" style="1"/>
  </cols>
  <sheetData>
    <row r="2" spans="2:4" ht="30" x14ac:dyDescent="0.25">
      <c r="B2" s="62" t="s">
        <v>110</v>
      </c>
      <c r="C2" s="62" t="s">
        <v>33</v>
      </c>
      <c r="D2" s="62" t="s">
        <v>72</v>
      </c>
    </row>
    <row r="3" spans="2:4" ht="60" x14ac:dyDescent="0.25">
      <c r="B3" s="81" t="s">
        <v>49</v>
      </c>
      <c r="C3" s="1" t="s">
        <v>34</v>
      </c>
      <c r="D3" s="1" t="s">
        <v>73</v>
      </c>
    </row>
    <row r="4" spans="2:4" ht="105" x14ac:dyDescent="0.25">
      <c r="B4" s="81" t="s">
        <v>50</v>
      </c>
      <c r="C4" s="1" t="s">
        <v>35</v>
      </c>
      <c r="D4" s="1" t="s">
        <v>74</v>
      </c>
    </row>
    <row r="5" spans="2:4" ht="60" x14ac:dyDescent="0.25">
      <c r="B5" s="81" t="s">
        <v>109</v>
      </c>
      <c r="D5" s="1" t="s">
        <v>75</v>
      </c>
    </row>
    <row r="6" spans="2:4" ht="60" customHeight="1" x14ac:dyDescent="0.25">
      <c r="B6" s="81" t="s">
        <v>43</v>
      </c>
      <c r="D6" s="1" t="s">
        <v>76</v>
      </c>
    </row>
    <row r="7" spans="2:4" ht="49.5" customHeight="1" x14ac:dyDescent="0.25"/>
    <row r="8" spans="2:4" ht="49.5" customHeight="1" x14ac:dyDescent="0.25"/>
    <row r="10" spans="2:4" ht="69.75" customHeight="1" x14ac:dyDescent="0.25"/>
    <row r="11" spans="2:4" ht="114" customHeight="1" x14ac:dyDescent="0.25"/>
    <row r="12" spans="2:4" ht="73.5" customHeight="1" x14ac:dyDescent="0.25"/>
    <row r="13" spans="2:4" ht="82.5" customHeight="1" x14ac:dyDescent="0.25"/>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BF9E-1DD5-41F8-90D3-C3EC556191B5}">
  <sheetPr codeName="Feuil16">
    <tabColor rgb="FF92D050"/>
  </sheetPr>
  <dimension ref="A1:AK3203"/>
  <sheetViews>
    <sheetView zoomScale="115" zoomScaleNormal="115" workbookViewId="0">
      <selection activeCell="O31" sqref="O31"/>
    </sheetView>
  </sheetViews>
  <sheetFormatPr baseColWidth="10" defaultRowHeight="15" x14ac:dyDescent="0.25"/>
  <cols>
    <col min="1" max="1" width="4.28515625" customWidth="1"/>
    <col min="2" max="7" width="11.140625" customWidth="1"/>
    <col min="8" max="8" width="4.28515625" customWidth="1"/>
    <col min="9" max="9" width="4.42578125" customWidth="1"/>
    <col min="10" max="10" width="4.7109375" customWidth="1"/>
    <col min="11" max="11" width="12.140625" customWidth="1"/>
    <col min="12" max="17" width="11.140625" customWidth="1"/>
    <col min="18" max="18" width="4.7109375" customWidth="1"/>
    <col min="19" max="19" width="4.42578125" customWidth="1"/>
    <col min="20" max="25" width="11.140625" customWidth="1"/>
    <col min="26" max="26" width="4.140625" customWidth="1"/>
    <col min="27" max="29" width="11.140625" customWidth="1"/>
    <col min="30" max="30" width="13.42578125" customWidth="1"/>
    <col min="31" max="31" width="13.140625" customWidth="1"/>
  </cols>
  <sheetData>
    <row r="1" spans="1:37" ht="15.75" thickBot="1" x14ac:dyDescent="0.3"/>
    <row r="2" spans="1:37" x14ac:dyDescent="0.25">
      <c r="A2" s="10"/>
      <c r="B2" s="21" t="s">
        <v>9</v>
      </c>
      <c r="C2" s="11"/>
      <c r="D2" s="11"/>
      <c r="E2" s="11"/>
      <c r="F2" s="11"/>
      <c r="G2" s="11"/>
      <c r="H2" s="12"/>
      <c r="J2" s="10"/>
      <c r="K2" s="21" t="s">
        <v>8</v>
      </c>
      <c r="L2" s="11"/>
      <c r="M2" s="11"/>
      <c r="N2" s="11"/>
      <c r="O2" s="11"/>
      <c r="P2" s="11"/>
      <c r="Q2" s="12"/>
    </row>
    <row r="3" spans="1:37" s="1" customFormat="1" ht="15.75" thickBot="1" x14ac:dyDescent="0.3">
      <c r="A3" s="13"/>
      <c r="H3" s="14"/>
      <c r="J3" s="13"/>
      <c r="Q3" s="14"/>
      <c r="S3"/>
      <c r="T3"/>
      <c r="U3"/>
      <c r="V3"/>
      <c r="W3"/>
      <c r="X3"/>
      <c r="Y3"/>
      <c r="Z3"/>
    </row>
    <row r="4" spans="1:37" x14ac:dyDescent="0.25">
      <c r="A4" s="15"/>
      <c r="B4" s="253" t="s">
        <v>16</v>
      </c>
      <c r="C4" s="254"/>
      <c r="D4" s="254"/>
      <c r="E4" s="254"/>
      <c r="F4" s="254"/>
      <c r="G4" s="50">
        <f>'Sa classique'!E8+IF('Surface imperméabilisée &gt; 240m²'!E32="oui",'Surface imperméabilisée &gt; 240m²'!E37,0)</f>
        <v>0</v>
      </c>
      <c r="H4" s="16"/>
      <c r="J4" s="15"/>
      <c r="K4" s="255" t="s">
        <v>7</v>
      </c>
      <c r="L4" s="256"/>
      <c r="M4" s="256"/>
      <c r="N4" s="256"/>
      <c r="O4" s="256"/>
      <c r="P4" s="7" t="e">
        <f>MAX(Y42:Y1481)</f>
        <v>#VALUE!</v>
      </c>
      <c r="Q4" s="16"/>
      <c r="AD4" s="2"/>
      <c r="AE4" s="257"/>
      <c r="AF4" s="257"/>
      <c r="AG4" s="257"/>
      <c r="AH4" s="257"/>
      <c r="AI4" s="257"/>
      <c r="AJ4" s="257"/>
      <c r="AK4" s="257"/>
    </row>
    <row r="5" spans="1:37" ht="15.75" customHeight="1" thickBot="1" x14ac:dyDescent="0.3">
      <c r="A5" s="15"/>
      <c r="B5" s="258" t="s">
        <v>17</v>
      </c>
      <c r="C5" s="259"/>
      <c r="D5" s="259"/>
      <c r="E5" s="259"/>
      <c r="F5" s="259"/>
      <c r="G5" s="97" t="str">
        <f>'Surface imperméabilisée &gt; 240m²'!K33</f>
        <v/>
      </c>
      <c r="H5" s="16"/>
      <c r="J5" s="15"/>
      <c r="K5" s="260" t="s">
        <v>13</v>
      </c>
      <c r="L5" s="261"/>
      <c r="M5" s="261"/>
      <c r="N5" s="261"/>
      <c r="O5" s="261"/>
      <c r="P5" s="37" t="e">
        <f>VLOOKUP(P4,Y41:AA1481,3,FALSE)</f>
        <v>#VALUE!</v>
      </c>
      <c r="Q5" s="16"/>
      <c r="AF5" s="3"/>
      <c r="AG5" s="3"/>
      <c r="AH5" s="3"/>
      <c r="AI5" s="3"/>
      <c r="AJ5" s="3"/>
      <c r="AK5" s="3"/>
    </row>
    <row r="6" spans="1:37" ht="15.75" thickBot="1" x14ac:dyDescent="0.3">
      <c r="A6" s="15"/>
      <c r="H6" s="16"/>
      <c r="J6" s="15"/>
      <c r="K6" s="251" t="s">
        <v>11</v>
      </c>
      <c r="L6" s="252"/>
      <c r="M6" s="252"/>
      <c r="N6" s="252"/>
      <c r="O6" s="252"/>
      <c r="P6" s="38" t="e">
        <f>(P4*1000/G5)/3600</f>
        <v>#VALUE!</v>
      </c>
      <c r="Q6" s="16"/>
      <c r="AF6" s="8"/>
      <c r="AG6" s="8"/>
      <c r="AH6" s="8"/>
      <c r="AI6" s="8"/>
      <c r="AJ6" s="8"/>
      <c r="AK6" s="8"/>
    </row>
    <row r="7" spans="1:37" ht="15.75" thickBot="1" x14ac:dyDescent="0.3">
      <c r="A7" s="15"/>
      <c r="B7" s="244" t="s">
        <v>6</v>
      </c>
      <c r="C7" s="245"/>
      <c r="D7" s="245"/>
      <c r="E7" s="245"/>
      <c r="F7" s="246"/>
      <c r="G7" s="4"/>
      <c r="H7" s="16"/>
      <c r="J7" s="15"/>
      <c r="K7" s="35"/>
      <c r="L7" s="35"/>
      <c r="M7" s="35"/>
      <c r="N7" s="35"/>
      <c r="O7" s="39"/>
      <c r="P7" s="22"/>
      <c r="Q7" s="16"/>
      <c r="R7" s="4"/>
      <c r="AA7" s="4"/>
      <c r="AB7" s="4"/>
      <c r="AF7" s="8"/>
      <c r="AG7" s="8"/>
      <c r="AH7" s="8"/>
      <c r="AI7" s="8"/>
      <c r="AJ7" s="8"/>
      <c r="AK7" s="8"/>
    </row>
    <row r="8" spans="1:37" x14ac:dyDescent="0.25">
      <c r="A8" s="15"/>
      <c r="B8" s="247" t="s">
        <v>95</v>
      </c>
      <c r="C8" s="248"/>
      <c r="D8" s="248"/>
      <c r="E8" s="248"/>
      <c r="F8" s="248"/>
      <c r="G8" s="9">
        <v>10.192</v>
      </c>
      <c r="H8" s="16"/>
      <c r="J8" s="15"/>
      <c r="K8" s="35"/>
      <c r="L8" s="35"/>
      <c r="M8" s="35"/>
      <c r="N8" s="35"/>
      <c r="O8" s="39"/>
      <c r="P8" s="40"/>
      <c r="Q8" s="16"/>
      <c r="AF8" s="8"/>
      <c r="AG8" s="8"/>
      <c r="AH8" s="8"/>
      <c r="AI8" s="8"/>
      <c r="AJ8" s="8"/>
      <c r="AK8" s="8"/>
    </row>
    <row r="9" spans="1:37" x14ac:dyDescent="0.25">
      <c r="A9" s="15"/>
      <c r="B9" s="249" t="s">
        <v>98</v>
      </c>
      <c r="C9" s="250"/>
      <c r="D9" s="250"/>
      <c r="E9" s="250"/>
      <c r="F9" s="250"/>
      <c r="G9" s="5">
        <v>0.68400000000000005</v>
      </c>
      <c r="H9" s="16"/>
      <c r="J9" s="15"/>
      <c r="K9" s="35"/>
      <c r="L9" s="35"/>
      <c r="M9" s="35"/>
      <c r="N9" s="35"/>
      <c r="O9" s="35"/>
      <c r="P9" s="22"/>
      <c r="Q9" s="16"/>
      <c r="AF9" s="8"/>
      <c r="AG9" s="8"/>
      <c r="AH9" s="8"/>
      <c r="AI9" s="8"/>
      <c r="AJ9" s="8"/>
      <c r="AK9" s="8"/>
    </row>
    <row r="10" spans="1:37" x14ac:dyDescent="0.25">
      <c r="A10" s="15"/>
      <c r="B10" s="249" t="s">
        <v>96</v>
      </c>
      <c r="C10" s="250"/>
      <c r="D10" s="250"/>
      <c r="E10" s="250"/>
      <c r="F10" s="250"/>
      <c r="G10" s="5">
        <v>12.114000000000001</v>
      </c>
      <c r="H10" s="16"/>
      <c r="J10" s="15"/>
      <c r="K10" s="35"/>
      <c r="L10" s="35"/>
      <c r="M10" s="35"/>
      <c r="N10" s="35"/>
      <c r="O10" s="35"/>
      <c r="P10" s="22"/>
      <c r="Q10" s="16"/>
      <c r="AF10" s="8"/>
      <c r="AG10" s="8"/>
      <c r="AH10" s="8"/>
      <c r="AI10" s="8"/>
      <c r="AJ10" s="8"/>
      <c r="AK10" s="8"/>
    </row>
    <row r="11" spans="1:37" x14ac:dyDescent="0.25">
      <c r="A11" s="15"/>
      <c r="B11" s="249" t="s">
        <v>99</v>
      </c>
      <c r="C11" s="250"/>
      <c r="D11" s="250"/>
      <c r="E11" s="250"/>
      <c r="F11" s="250"/>
      <c r="G11" s="5">
        <v>0.72</v>
      </c>
      <c r="H11" s="16"/>
      <c r="J11" s="15"/>
      <c r="K11" s="35"/>
      <c r="L11" s="35"/>
      <c r="M11" s="35"/>
      <c r="N11" s="35"/>
      <c r="O11" s="35"/>
      <c r="P11" s="22"/>
      <c r="Q11" s="16"/>
      <c r="AF11" s="8"/>
      <c r="AG11" s="8"/>
      <c r="AH11" s="8"/>
      <c r="AI11" s="8"/>
      <c r="AJ11" s="8"/>
      <c r="AK11" s="8"/>
    </row>
    <row r="12" spans="1:37" x14ac:dyDescent="0.25">
      <c r="A12" s="15"/>
      <c r="B12" s="249" t="s">
        <v>97</v>
      </c>
      <c r="C12" s="250"/>
      <c r="D12" s="250"/>
      <c r="E12" s="250"/>
      <c r="F12" s="250"/>
      <c r="G12" s="5">
        <v>23.489000000000001</v>
      </c>
      <c r="H12" s="16"/>
      <c r="J12" s="15"/>
      <c r="K12" s="35"/>
      <c r="L12" s="35"/>
      <c r="M12" s="35"/>
      <c r="N12" s="35"/>
      <c r="O12" s="35"/>
      <c r="P12" s="22"/>
      <c r="Q12" s="16"/>
      <c r="AF12" s="8"/>
      <c r="AG12" s="8"/>
      <c r="AH12" s="8"/>
      <c r="AI12" s="8"/>
      <c r="AJ12" s="8"/>
      <c r="AK12" s="8"/>
    </row>
    <row r="13" spans="1:37" ht="15.75" thickBot="1" x14ac:dyDescent="0.3">
      <c r="A13" s="15"/>
      <c r="B13" s="242" t="s">
        <v>100</v>
      </c>
      <c r="C13" s="243"/>
      <c r="D13" s="243"/>
      <c r="E13" s="243"/>
      <c r="F13" s="243"/>
      <c r="G13" s="6">
        <v>0.82599999999999996</v>
      </c>
      <c r="H13" s="16"/>
      <c r="J13" s="15"/>
      <c r="K13" s="35"/>
      <c r="L13" s="35"/>
      <c r="M13" s="35"/>
      <c r="N13" s="35"/>
      <c r="O13" s="35"/>
      <c r="P13" s="22"/>
      <c r="Q13" s="16"/>
    </row>
    <row r="14" spans="1:37" ht="15.75" thickBot="1" x14ac:dyDescent="0.3">
      <c r="A14" s="17"/>
      <c r="B14" s="18"/>
      <c r="C14" s="18"/>
      <c r="D14" s="18"/>
      <c r="E14" s="18"/>
      <c r="F14" s="18"/>
      <c r="G14" s="20"/>
      <c r="H14" s="19"/>
      <c r="J14" s="15"/>
      <c r="K14" s="35"/>
      <c r="L14" s="35"/>
      <c r="M14" s="35"/>
      <c r="N14" s="35"/>
      <c r="O14" s="35"/>
      <c r="P14" s="22"/>
      <c r="Q14" s="16"/>
    </row>
    <row r="15" spans="1:37" x14ac:dyDescent="0.25">
      <c r="G15" s="4"/>
      <c r="J15" s="15"/>
      <c r="K15" s="35"/>
      <c r="L15" s="35"/>
      <c r="M15" s="35"/>
      <c r="N15" s="35"/>
      <c r="O15" s="35"/>
      <c r="P15" s="22"/>
      <c r="Q15" s="16"/>
      <c r="AD15" s="2"/>
    </row>
    <row r="16" spans="1:37" x14ac:dyDescent="0.25">
      <c r="J16" s="15"/>
      <c r="K16" s="35"/>
      <c r="L16" s="35"/>
      <c r="M16" s="35"/>
      <c r="N16" s="35"/>
      <c r="O16" s="35"/>
      <c r="P16" s="22"/>
      <c r="Q16" s="16"/>
    </row>
    <row r="17" spans="9:33" x14ac:dyDescent="0.25">
      <c r="J17" s="15"/>
      <c r="K17" s="35"/>
      <c r="L17" s="35"/>
      <c r="M17" s="35"/>
      <c r="N17" s="35"/>
      <c r="O17" s="35"/>
      <c r="P17" s="22"/>
      <c r="Q17" s="16"/>
      <c r="AF17" s="8"/>
      <c r="AG17" s="8"/>
    </row>
    <row r="18" spans="9:33" x14ac:dyDescent="0.25">
      <c r="J18" s="15"/>
      <c r="K18" s="35"/>
      <c r="L18" s="35"/>
      <c r="M18" s="35"/>
      <c r="N18" s="35"/>
      <c r="O18" s="35"/>
      <c r="P18" s="22"/>
      <c r="Q18" s="16"/>
      <c r="AF18" s="8"/>
      <c r="AG18" s="8"/>
    </row>
    <row r="19" spans="9:33" x14ac:dyDescent="0.25">
      <c r="J19" s="15"/>
      <c r="K19" s="35"/>
      <c r="L19" s="35"/>
      <c r="M19" s="35"/>
      <c r="N19" s="35"/>
      <c r="O19" s="35"/>
      <c r="P19" s="22"/>
      <c r="Q19" s="16"/>
      <c r="AF19" s="8"/>
      <c r="AG19" s="8"/>
    </row>
    <row r="20" spans="9:33" ht="15.75" thickBot="1" x14ac:dyDescent="0.3">
      <c r="J20" s="53"/>
      <c r="K20" s="41"/>
      <c r="L20" s="41"/>
      <c r="M20" s="41"/>
      <c r="N20" s="41"/>
      <c r="O20" s="41"/>
      <c r="P20" s="41"/>
      <c r="Q20" s="42"/>
      <c r="AF20" s="8"/>
      <c r="AG20" s="8"/>
    </row>
    <row r="21" spans="9:33" x14ac:dyDescent="0.25">
      <c r="AF21" s="8"/>
      <c r="AG21" s="8"/>
    </row>
    <row r="22" spans="9:33" ht="15.75" thickBot="1" x14ac:dyDescent="0.3">
      <c r="M22" s="2"/>
      <c r="AF22" s="8"/>
      <c r="AG22" s="8"/>
    </row>
    <row r="23" spans="9:33" x14ac:dyDescent="0.25">
      <c r="M23" s="51"/>
      <c r="N23" s="51"/>
      <c r="S23" s="10"/>
      <c r="T23" s="21" t="s">
        <v>10</v>
      </c>
      <c r="U23" s="11"/>
      <c r="V23" s="11"/>
      <c r="W23" s="11"/>
      <c r="X23" s="11"/>
      <c r="Y23" s="11"/>
      <c r="Z23" s="12"/>
      <c r="AF23" s="8"/>
      <c r="AG23" s="8"/>
    </row>
    <row r="24" spans="9:33" x14ac:dyDescent="0.25">
      <c r="M24" s="3"/>
      <c r="N24" s="52"/>
      <c r="S24" s="15"/>
      <c r="Z24" s="16"/>
    </row>
    <row r="25" spans="9:33" x14ac:dyDescent="0.25">
      <c r="M25" s="3"/>
      <c r="N25" s="52"/>
      <c r="R25" s="1"/>
      <c r="S25" s="15"/>
      <c r="Z25" s="16"/>
      <c r="AA25" s="1"/>
      <c r="AB25" s="1"/>
    </row>
    <row r="26" spans="9:33" x14ac:dyDescent="0.25">
      <c r="M26" s="3"/>
      <c r="N26" s="52"/>
      <c r="R26" s="8"/>
      <c r="S26" s="15"/>
      <c r="Z26" s="16"/>
      <c r="AA26" s="8"/>
      <c r="AB26" s="8"/>
      <c r="AD26" s="2"/>
    </row>
    <row r="27" spans="9:33" ht="15" customHeight="1" x14ac:dyDescent="0.25">
      <c r="I27" s="1"/>
      <c r="M27" s="3"/>
      <c r="N27" s="52"/>
      <c r="R27" s="8"/>
      <c r="S27" s="15"/>
      <c r="Z27" s="16"/>
      <c r="AA27" s="8"/>
      <c r="AB27" s="8"/>
    </row>
    <row r="28" spans="9:33" x14ac:dyDescent="0.25">
      <c r="M28" s="3"/>
      <c r="N28" s="52"/>
      <c r="R28" s="8"/>
      <c r="S28" s="15"/>
      <c r="Z28" s="16"/>
      <c r="AA28" s="8"/>
      <c r="AB28" s="8"/>
    </row>
    <row r="29" spans="9:33" x14ac:dyDescent="0.25">
      <c r="I29" s="8"/>
      <c r="M29" s="3"/>
      <c r="N29" s="52"/>
      <c r="R29" s="8"/>
      <c r="S29" s="15"/>
      <c r="Z29" s="16"/>
      <c r="AA29" s="8"/>
      <c r="AB29" s="8"/>
    </row>
    <row r="30" spans="9:33" x14ac:dyDescent="0.25">
      <c r="I30" s="8"/>
      <c r="M30" s="3"/>
      <c r="N30" s="52"/>
      <c r="R30" s="8"/>
      <c r="S30" s="15"/>
      <c r="Z30" s="16"/>
      <c r="AA30" s="8"/>
      <c r="AB30" s="8"/>
    </row>
    <row r="31" spans="9:33" x14ac:dyDescent="0.25">
      <c r="I31" s="8"/>
      <c r="R31" s="8"/>
      <c r="S31" s="15"/>
      <c r="Z31" s="16"/>
      <c r="AA31" s="8"/>
      <c r="AB31" s="8"/>
    </row>
    <row r="32" spans="9:33" x14ac:dyDescent="0.25">
      <c r="I32" s="8"/>
      <c r="R32" s="8"/>
      <c r="S32" s="15"/>
      <c r="Z32" s="16"/>
      <c r="AA32" s="8"/>
      <c r="AB32" s="8"/>
    </row>
    <row r="33" spans="9:28" x14ac:dyDescent="0.25">
      <c r="I33" s="8"/>
      <c r="R33" s="8"/>
      <c r="S33" s="13"/>
      <c r="Z33" s="14"/>
      <c r="AA33" s="8"/>
      <c r="AB33" s="8"/>
    </row>
    <row r="34" spans="9:28" x14ac:dyDescent="0.25">
      <c r="I34" s="8"/>
      <c r="R34" s="8"/>
      <c r="S34" s="23"/>
      <c r="Z34" s="24"/>
      <c r="AA34" s="8"/>
      <c r="AB34" s="8"/>
    </row>
    <row r="35" spans="9:28" x14ac:dyDescent="0.25">
      <c r="I35" s="8"/>
      <c r="R35" s="8"/>
      <c r="S35" s="23"/>
      <c r="Z35" s="24"/>
      <c r="AA35" s="8"/>
      <c r="AB35" s="8"/>
    </row>
    <row r="36" spans="9:28" x14ac:dyDescent="0.25">
      <c r="I36" s="8"/>
      <c r="R36" s="8"/>
      <c r="S36" s="23"/>
      <c r="Z36" s="24"/>
      <c r="AA36" s="8"/>
      <c r="AB36" s="8"/>
    </row>
    <row r="37" spans="9:28" x14ac:dyDescent="0.25">
      <c r="I37" s="8"/>
      <c r="J37" s="1"/>
      <c r="K37" s="1"/>
      <c r="L37" s="1"/>
      <c r="M37" s="1"/>
      <c r="N37" s="1"/>
      <c r="O37" s="1"/>
      <c r="P37" s="1"/>
      <c r="Q37" s="1"/>
      <c r="R37" s="8"/>
      <c r="S37" s="23"/>
      <c r="Z37" s="24"/>
      <c r="AA37" s="8"/>
      <c r="AB37" s="8"/>
    </row>
    <row r="38" spans="9:28" x14ac:dyDescent="0.25">
      <c r="I38" s="8"/>
      <c r="J38" s="8"/>
      <c r="K38" s="8"/>
      <c r="L38" s="8"/>
      <c r="M38" s="8"/>
      <c r="N38" s="8"/>
      <c r="O38" s="8"/>
      <c r="P38" s="8"/>
      <c r="Q38" s="8"/>
      <c r="R38" s="8"/>
      <c r="S38" s="23"/>
      <c r="Z38" s="24"/>
      <c r="AA38" s="8"/>
      <c r="AB38" s="8"/>
    </row>
    <row r="39" spans="9:28" x14ac:dyDescent="0.25">
      <c r="I39" s="8"/>
      <c r="J39" s="8"/>
      <c r="K39" s="8"/>
      <c r="L39" s="8"/>
      <c r="M39" s="8"/>
      <c r="N39" s="8"/>
      <c r="O39" s="8"/>
      <c r="P39" s="8"/>
      <c r="Q39" s="8"/>
      <c r="R39" s="8"/>
      <c r="S39" s="23"/>
      <c r="T39" s="1"/>
      <c r="U39" s="1"/>
      <c r="V39" s="1"/>
      <c r="W39" s="1"/>
      <c r="X39" s="1"/>
      <c r="Y39" s="1"/>
      <c r="Z39" s="24"/>
      <c r="AA39" s="8"/>
      <c r="AB39" s="8"/>
    </row>
    <row r="40" spans="9:28" ht="36.75" thickBot="1" x14ac:dyDescent="0.3">
      <c r="I40" s="8"/>
      <c r="J40" s="8"/>
      <c r="K40" s="8"/>
      <c r="L40" s="8"/>
      <c r="M40" s="8"/>
      <c r="N40" s="8"/>
      <c r="O40" s="8"/>
      <c r="P40" s="8"/>
      <c r="Q40" s="8"/>
      <c r="R40" s="8"/>
      <c r="S40" s="23"/>
      <c r="T40" s="43" t="s">
        <v>0</v>
      </c>
      <c r="U40" s="43" t="s">
        <v>1</v>
      </c>
      <c r="V40" s="43" t="s">
        <v>2</v>
      </c>
      <c r="W40" s="43" t="s">
        <v>3</v>
      </c>
      <c r="X40" s="43" t="s">
        <v>4</v>
      </c>
      <c r="Y40" s="43" t="s">
        <v>5</v>
      </c>
      <c r="Z40" s="24"/>
      <c r="AA40" s="36" t="s">
        <v>12</v>
      </c>
      <c r="AB40" s="8"/>
    </row>
    <row r="41" spans="9:28" x14ac:dyDescent="0.25">
      <c r="I41" s="8"/>
      <c r="J41" s="8"/>
      <c r="K41" s="8"/>
      <c r="L41" s="8"/>
      <c r="M41" s="8"/>
      <c r="N41" s="8"/>
      <c r="O41" s="8"/>
      <c r="P41" s="8"/>
      <c r="Q41" s="8"/>
      <c r="R41" s="8"/>
      <c r="S41" s="44"/>
      <c r="T41" s="45">
        <v>0</v>
      </c>
      <c r="U41" s="46">
        <f>T41/60</f>
        <v>0</v>
      </c>
      <c r="V41" s="47"/>
      <c r="W41" s="47"/>
      <c r="X41" s="47"/>
      <c r="Y41" s="47"/>
      <c r="Z41" s="48"/>
      <c r="AA41" s="36">
        <f t="shared" ref="AA41:AA104" si="0">U41</f>
        <v>0</v>
      </c>
      <c r="AB41" s="8"/>
    </row>
    <row r="42" spans="9:28" x14ac:dyDescent="0.25">
      <c r="I42" s="8"/>
      <c r="J42" s="8"/>
      <c r="K42" s="8"/>
      <c r="L42" s="8"/>
      <c r="M42" s="8"/>
      <c r="N42" s="8"/>
      <c r="O42" s="8"/>
      <c r="P42" s="8"/>
      <c r="Q42" s="8"/>
      <c r="R42" s="8"/>
      <c r="S42" s="23"/>
      <c r="T42" s="25">
        <v>1</v>
      </c>
      <c r="U42" s="26">
        <f t="shared" ref="U42:U105" si="1">T42/60</f>
        <v>1.6666666666666666E-2</v>
      </c>
      <c r="V42" s="28">
        <f>$V$71</f>
        <v>8.187172414947689</v>
      </c>
      <c r="W42" s="28">
        <f>V42*0.001*$G$4</f>
        <v>0</v>
      </c>
      <c r="X42" s="27" t="e">
        <f t="shared" ref="X42:X105" si="2">($G$5/1000)*U42*3600</f>
        <v>#VALUE!</v>
      </c>
      <c r="Y42" s="28" t="e">
        <f>MAX(0,W42-X42)</f>
        <v>#VALUE!</v>
      </c>
      <c r="Z42" s="24"/>
      <c r="AA42" s="36">
        <f t="shared" si="0"/>
        <v>1.6666666666666666E-2</v>
      </c>
      <c r="AB42" s="8"/>
    </row>
    <row r="43" spans="9:28" x14ac:dyDescent="0.25">
      <c r="I43" s="8"/>
      <c r="J43" s="8"/>
      <c r="K43" s="8"/>
      <c r="L43" s="8"/>
      <c r="M43" s="8"/>
      <c r="N43" s="8"/>
      <c r="O43" s="8"/>
      <c r="P43" s="8"/>
      <c r="Q43" s="8"/>
      <c r="R43" s="8"/>
      <c r="S43" s="23"/>
      <c r="T43" s="25">
        <v>2</v>
      </c>
      <c r="U43" s="26">
        <f t="shared" si="1"/>
        <v>3.3333333333333333E-2</v>
      </c>
      <c r="V43" s="28">
        <f t="shared" ref="V43:V70" si="3">$V$71</f>
        <v>8.187172414947689</v>
      </c>
      <c r="W43" s="28">
        <f>V43*0.001*$G$4</f>
        <v>0</v>
      </c>
      <c r="X43" s="27" t="e">
        <f t="shared" si="2"/>
        <v>#VALUE!</v>
      </c>
      <c r="Y43" s="28" t="e">
        <f t="shared" ref="Y43:Y106" si="4">MAX(0,W43-X43)</f>
        <v>#VALUE!</v>
      </c>
      <c r="Z43" s="24"/>
      <c r="AA43" s="36">
        <f t="shared" si="0"/>
        <v>3.3333333333333333E-2</v>
      </c>
      <c r="AB43" s="8"/>
    </row>
    <row r="44" spans="9:28" x14ac:dyDescent="0.25">
      <c r="I44" s="8"/>
      <c r="J44" s="8"/>
      <c r="K44" s="8"/>
      <c r="L44" s="8"/>
      <c r="M44" s="8"/>
      <c r="N44" s="8"/>
      <c r="O44" s="8"/>
      <c r="P44" s="8"/>
      <c r="Q44" s="8"/>
      <c r="R44" s="8"/>
      <c r="S44" s="23"/>
      <c r="T44" s="25">
        <v>3</v>
      </c>
      <c r="U44" s="26">
        <f t="shared" si="1"/>
        <v>0.05</v>
      </c>
      <c r="V44" s="28">
        <f t="shared" si="3"/>
        <v>8.187172414947689</v>
      </c>
      <c r="W44" s="28">
        <f t="shared" ref="W44:W105" si="5">V44*0.001*$G$4</f>
        <v>0</v>
      </c>
      <c r="X44" s="27" t="e">
        <f t="shared" si="2"/>
        <v>#VALUE!</v>
      </c>
      <c r="Y44" s="28" t="e">
        <f t="shared" si="4"/>
        <v>#VALUE!</v>
      </c>
      <c r="Z44" s="24"/>
      <c r="AA44" s="36">
        <f t="shared" si="0"/>
        <v>0.05</v>
      </c>
      <c r="AB44" s="8"/>
    </row>
    <row r="45" spans="9:28" x14ac:dyDescent="0.25">
      <c r="I45" s="8"/>
      <c r="J45" s="8"/>
      <c r="K45" s="8"/>
      <c r="L45" s="8"/>
      <c r="M45" s="8"/>
      <c r="N45" s="8"/>
      <c r="O45" s="8"/>
      <c r="P45" s="8"/>
      <c r="Q45" s="8"/>
      <c r="R45" s="8"/>
      <c r="S45" s="23"/>
      <c r="T45" s="25">
        <v>4</v>
      </c>
      <c r="U45" s="26">
        <f t="shared" si="1"/>
        <v>6.6666666666666666E-2</v>
      </c>
      <c r="V45" s="28">
        <f t="shared" si="3"/>
        <v>8.187172414947689</v>
      </c>
      <c r="W45" s="28">
        <f t="shared" si="5"/>
        <v>0</v>
      </c>
      <c r="X45" s="27" t="e">
        <f t="shared" si="2"/>
        <v>#VALUE!</v>
      </c>
      <c r="Y45" s="28" t="e">
        <f t="shared" si="4"/>
        <v>#VALUE!</v>
      </c>
      <c r="Z45" s="24"/>
      <c r="AA45" s="36">
        <f t="shared" si="0"/>
        <v>6.6666666666666666E-2</v>
      </c>
      <c r="AB45" s="8"/>
    </row>
    <row r="46" spans="9:28" x14ac:dyDescent="0.25">
      <c r="I46" s="8"/>
      <c r="J46" s="8"/>
      <c r="K46" s="8"/>
      <c r="L46" s="8"/>
      <c r="M46" s="8"/>
      <c r="N46" s="8"/>
      <c r="O46" s="8"/>
      <c r="P46" s="8"/>
      <c r="Q46" s="8"/>
      <c r="R46" s="8"/>
      <c r="S46" s="23"/>
      <c r="T46" s="25">
        <v>5</v>
      </c>
      <c r="U46" s="26">
        <f t="shared" si="1"/>
        <v>8.3333333333333329E-2</v>
      </c>
      <c r="V46" s="28">
        <f t="shared" si="3"/>
        <v>8.187172414947689</v>
      </c>
      <c r="W46" s="28">
        <f t="shared" si="5"/>
        <v>0</v>
      </c>
      <c r="X46" s="27" t="e">
        <f t="shared" si="2"/>
        <v>#VALUE!</v>
      </c>
      <c r="Y46" s="28" t="e">
        <f t="shared" si="4"/>
        <v>#VALUE!</v>
      </c>
      <c r="Z46" s="24"/>
      <c r="AA46" s="36">
        <f t="shared" si="0"/>
        <v>8.3333333333333329E-2</v>
      </c>
      <c r="AB46" s="8"/>
    </row>
    <row r="47" spans="9:28" x14ac:dyDescent="0.25">
      <c r="I47" s="8"/>
      <c r="J47" s="8"/>
      <c r="K47" s="8"/>
      <c r="L47" s="8"/>
      <c r="M47" s="8"/>
      <c r="N47" s="8"/>
      <c r="O47" s="8"/>
      <c r="P47" s="8"/>
      <c r="Q47" s="8"/>
      <c r="R47" s="8"/>
      <c r="S47" s="23"/>
      <c r="T47" s="25">
        <v>6</v>
      </c>
      <c r="U47" s="26">
        <f t="shared" si="1"/>
        <v>0.1</v>
      </c>
      <c r="V47" s="28">
        <f t="shared" si="3"/>
        <v>8.187172414947689</v>
      </c>
      <c r="W47" s="28">
        <f t="shared" si="5"/>
        <v>0</v>
      </c>
      <c r="X47" s="27" t="e">
        <f t="shared" si="2"/>
        <v>#VALUE!</v>
      </c>
      <c r="Y47" s="28" t="e">
        <f t="shared" si="4"/>
        <v>#VALUE!</v>
      </c>
      <c r="Z47" s="24"/>
      <c r="AA47" s="36">
        <f t="shared" si="0"/>
        <v>0.1</v>
      </c>
      <c r="AB47" s="8"/>
    </row>
    <row r="48" spans="9:28" x14ac:dyDescent="0.25">
      <c r="I48" s="8"/>
      <c r="J48" s="8"/>
      <c r="K48" s="8"/>
      <c r="L48" s="8"/>
      <c r="M48" s="8"/>
      <c r="N48" s="8"/>
      <c r="O48" s="8"/>
      <c r="P48" s="8"/>
      <c r="Q48" s="8"/>
      <c r="R48" s="8"/>
      <c r="S48" s="23"/>
      <c r="T48" s="25">
        <v>7</v>
      </c>
      <c r="U48" s="26">
        <f t="shared" si="1"/>
        <v>0.11666666666666667</v>
      </c>
      <c r="V48" s="28">
        <f t="shared" si="3"/>
        <v>8.187172414947689</v>
      </c>
      <c r="W48" s="28">
        <f t="shared" si="5"/>
        <v>0</v>
      </c>
      <c r="X48" s="27" t="e">
        <f t="shared" si="2"/>
        <v>#VALUE!</v>
      </c>
      <c r="Y48" s="28" t="e">
        <f t="shared" si="4"/>
        <v>#VALUE!</v>
      </c>
      <c r="Z48" s="24"/>
      <c r="AA48" s="36">
        <f t="shared" si="0"/>
        <v>0.11666666666666667</v>
      </c>
      <c r="AB48" s="8"/>
    </row>
    <row r="49" spans="9:28" x14ac:dyDescent="0.25">
      <c r="I49" s="8"/>
      <c r="J49" s="8"/>
      <c r="K49" s="8"/>
      <c r="L49" s="8"/>
      <c r="M49" s="8"/>
      <c r="N49" s="8"/>
      <c r="O49" s="8"/>
      <c r="P49" s="8"/>
      <c r="Q49" s="8"/>
      <c r="R49" s="8"/>
      <c r="S49" s="23"/>
      <c r="T49" s="25">
        <v>8</v>
      </c>
      <c r="U49" s="26">
        <f t="shared" si="1"/>
        <v>0.13333333333333333</v>
      </c>
      <c r="V49" s="28">
        <f t="shared" si="3"/>
        <v>8.187172414947689</v>
      </c>
      <c r="W49" s="28">
        <f t="shared" si="5"/>
        <v>0</v>
      </c>
      <c r="X49" s="27" t="e">
        <f t="shared" si="2"/>
        <v>#VALUE!</v>
      </c>
      <c r="Y49" s="28" t="e">
        <f t="shared" si="4"/>
        <v>#VALUE!</v>
      </c>
      <c r="Z49" s="24"/>
      <c r="AA49" s="36">
        <f t="shared" si="0"/>
        <v>0.13333333333333333</v>
      </c>
      <c r="AB49" s="8"/>
    </row>
    <row r="50" spans="9:28" x14ac:dyDescent="0.25">
      <c r="I50" s="8"/>
      <c r="J50" s="8"/>
      <c r="K50" s="8"/>
      <c r="L50" s="8"/>
      <c r="M50" s="8"/>
      <c r="N50" s="8"/>
      <c r="O50" s="8"/>
      <c r="P50" s="8"/>
      <c r="Q50" s="8"/>
      <c r="R50" s="8"/>
      <c r="S50" s="23"/>
      <c r="T50" s="25">
        <v>9</v>
      </c>
      <c r="U50" s="26">
        <f t="shared" si="1"/>
        <v>0.15</v>
      </c>
      <c r="V50" s="28">
        <f t="shared" si="3"/>
        <v>8.187172414947689</v>
      </c>
      <c r="W50" s="28">
        <f t="shared" si="5"/>
        <v>0</v>
      </c>
      <c r="X50" s="27" t="e">
        <f t="shared" si="2"/>
        <v>#VALUE!</v>
      </c>
      <c r="Y50" s="28" t="e">
        <f t="shared" si="4"/>
        <v>#VALUE!</v>
      </c>
      <c r="Z50" s="24"/>
      <c r="AA50" s="36">
        <f t="shared" si="0"/>
        <v>0.15</v>
      </c>
      <c r="AB50" s="8"/>
    </row>
    <row r="51" spans="9:28" x14ac:dyDescent="0.25">
      <c r="I51" s="8"/>
      <c r="J51" s="8"/>
      <c r="K51" s="8"/>
      <c r="L51" s="8"/>
      <c r="M51" s="8"/>
      <c r="N51" s="8"/>
      <c r="O51" s="8"/>
      <c r="P51" s="8"/>
      <c r="Q51" s="8"/>
      <c r="R51" s="8"/>
      <c r="S51" s="23"/>
      <c r="T51" s="25">
        <v>10</v>
      </c>
      <c r="U51" s="26">
        <f t="shared" si="1"/>
        <v>0.16666666666666666</v>
      </c>
      <c r="V51" s="28">
        <f t="shared" si="3"/>
        <v>8.187172414947689</v>
      </c>
      <c r="W51" s="28">
        <f t="shared" si="5"/>
        <v>0</v>
      </c>
      <c r="X51" s="27" t="e">
        <f t="shared" si="2"/>
        <v>#VALUE!</v>
      </c>
      <c r="Y51" s="28" t="e">
        <f t="shared" si="4"/>
        <v>#VALUE!</v>
      </c>
      <c r="Z51" s="24"/>
      <c r="AA51" s="36">
        <f t="shared" si="0"/>
        <v>0.16666666666666666</v>
      </c>
      <c r="AB51" s="8"/>
    </row>
    <row r="52" spans="9:28" x14ac:dyDescent="0.25">
      <c r="I52" s="8"/>
      <c r="J52" s="8"/>
      <c r="K52" s="8"/>
      <c r="L52" s="8"/>
      <c r="M52" s="8"/>
      <c r="N52" s="8"/>
      <c r="O52" s="8"/>
      <c r="P52" s="8"/>
      <c r="Q52" s="8"/>
      <c r="R52" s="8"/>
      <c r="S52" s="23"/>
      <c r="T52" s="25">
        <v>11</v>
      </c>
      <c r="U52" s="26">
        <f t="shared" si="1"/>
        <v>0.18333333333333332</v>
      </c>
      <c r="V52" s="28">
        <f t="shared" si="3"/>
        <v>8.187172414947689</v>
      </c>
      <c r="W52" s="28">
        <f t="shared" si="5"/>
        <v>0</v>
      </c>
      <c r="X52" s="27" t="e">
        <f t="shared" si="2"/>
        <v>#VALUE!</v>
      </c>
      <c r="Y52" s="28" t="e">
        <f t="shared" si="4"/>
        <v>#VALUE!</v>
      </c>
      <c r="Z52" s="24"/>
      <c r="AA52" s="36">
        <f t="shared" si="0"/>
        <v>0.18333333333333332</v>
      </c>
      <c r="AB52" s="8"/>
    </row>
    <row r="53" spans="9:28" x14ac:dyDescent="0.25">
      <c r="I53" s="8"/>
      <c r="J53" s="8"/>
      <c r="K53" s="8"/>
      <c r="L53" s="8"/>
      <c r="M53" s="8"/>
      <c r="N53" s="8"/>
      <c r="O53" s="8"/>
      <c r="P53" s="8"/>
      <c r="Q53" s="8"/>
      <c r="R53" s="8"/>
      <c r="S53" s="23"/>
      <c r="T53" s="25">
        <v>12</v>
      </c>
      <c r="U53" s="26">
        <f t="shared" si="1"/>
        <v>0.2</v>
      </c>
      <c r="V53" s="28">
        <f t="shared" si="3"/>
        <v>8.187172414947689</v>
      </c>
      <c r="W53" s="28">
        <f t="shared" si="5"/>
        <v>0</v>
      </c>
      <c r="X53" s="27" t="e">
        <f t="shared" si="2"/>
        <v>#VALUE!</v>
      </c>
      <c r="Y53" s="28" t="e">
        <f t="shared" si="4"/>
        <v>#VALUE!</v>
      </c>
      <c r="Z53" s="24"/>
      <c r="AA53" s="36">
        <f t="shared" si="0"/>
        <v>0.2</v>
      </c>
      <c r="AB53" s="8"/>
    </row>
    <row r="54" spans="9:28" x14ac:dyDescent="0.25">
      <c r="I54" s="8"/>
      <c r="J54" s="8"/>
      <c r="K54" s="8"/>
      <c r="L54" s="8"/>
      <c r="M54" s="8"/>
      <c r="N54" s="8"/>
      <c r="O54" s="8"/>
      <c r="P54" s="8"/>
      <c r="Q54" s="8"/>
      <c r="R54" s="8"/>
      <c r="S54" s="23"/>
      <c r="T54" s="25">
        <v>13</v>
      </c>
      <c r="U54" s="26">
        <f t="shared" si="1"/>
        <v>0.21666666666666667</v>
      </c>
      <c r="V54" s="28">
        <f t="shared" si="3"/>
        <v>8.187172414947689</v>
      </c>
      <c r="W54" s="28">
        <f t="shared" si="5"/>
        <v>0</v>
      </c>
      <c r="X54" s="27" t="e">
        <f t="shared" si="2"/>
        <v>#VALUE!</v>
      </c>
      <c r="Y54" s="28" t="e">
        <f t="shared" si="4"/>
        <v>#VALUE!</v>
      </c>
      <c r="Z54" s="24"/>
      <c r="AA54" s="36">
        <f t="shared" si="0"/>
        <v>0.21666666666666667</v>
      </c>
      <c r="AB54" s="8"/>
    </row>
    <row r="55" spans="9:28" x14ac:dyDescent="0.25">
      <c r="I55" s="8"/>
      <c r="J55" s="8"/>
      <c r="K55" s="8"/>
      <c r="L55" s="8"/>
      <c r="M55" s="8"/>
      <c r="N55" s="8"/>
      <c r="O55" s="8"/>
      <c r="P55" s="8"/>
      <c r="Q55" s="8"/>
      <c r="R55" s="8"/>
      <c r="S55" s="23"/>
      <c r="T55" s="25">
        <v>14</v>
      </c>
      <c r="U55" s="26">
        <f t="shared" si="1"/>
        <v>0.23333333333333334</v>
      </c>
      <c r="V55" s="28">
        <f t="shared" si="3"/>
        <v>8.187172414947689</v>
      </c>
      <c r="W55" s="28">
        <f t="shared" si="5"/>
        <v>0</v>
      </c>
      <c r="X55" s="27" t="e">
        <f t="shared" si="2"/>
        <v>#VALUE!</v>
      </c>
      <c r="Y55" s="28" t="e">
        <f t="shared" si="4"/>
        <v>#VALUE!</v>
      </c>
      <c r="Z55" s="24"/>
      <c r="AA55" s="36">
        <f t="shared" si="0"/>
        <v>0.23333333333333334</v>
      </c>
      <c r="AB55" s="8"/>
    </row>
    <row r="56" spans="9:28" x14ac:dyDescent="0.25">
      <c r="I56" s="8"/>
      <c r="J56" s="8"/>
      <c r="K56" s="8"/>
      <c r="L56" s="8"/>
      <c r="M56" s="8"/>
      <c r="N56" s="8"/>
      <c r="O56" s="8"/>
      <c r="P56" s="8"/>
      <c r="Q56" s="8"/>
      <c r="R56" s="8"/>
      <c r="S56" s="23"/>
      <c r="T56" s="25">
        <v>15</v>
      </c>
      <c r="U56" s="26">
        <f t="shared" si="1"/>
        <v>0.25</v>
      </c>
      <c r="V56" s="28">
        <f t="shared" si="3"/>
        <v>8.187172414947689</v>
      </c>
      <c r="W56" s="28">
        <f t="shared" si="5"/>
        <v>0</v>
      </c>
      <c r="X56" s="27" t="e">
        <f t="shared" si="2"/>
        <v>#VALUE!</v>
      </c>
      <c r="Y56" s="28" t="e">
        <f t="shared" si="4"/>
        <v>#VALUE!</v>
      </c>
      <c r="Z56" s="24"/>
      <c r="AA56" s="36">
        <f t="shared" si="0"/>
        <v>0.25</v>
      </c>
      <c r="AB56" s="8"/>
    </row>
    <row r="57" spans="9:28" x14ac:dyDescent="0.25">
      <c r="I57" s="8"/>
      <c r="J57" s="8"/>
      <c r="K57" s="8"/>
      <c r="L57" s="8"/>
      <c r="M57" s="8"/>
      <c r="N57" s="8"/>
      <c r="O57" s="8"/>
      <c r="P57" s="8"/>
      <c r="Q57" s="8"/>
      <c r="R57" s="8"/>
      <c r="S57" s="23"/>
      <c r="T57" s="25">
        <v>16</v>
      </c>
      <c r="U57" s="26">
        <f t="shared" si="1"/>
        <v>0.26666666666666666</v>
      </c>
      <c r="V57" s="28">
        <f t="shared" si="3"/>
        <v>8.187172414947689</v>
      </c>
      <c r="W57" s="28">
        <f t="shared" si="5"/>
        <v>0</v>
      </c>
      <c r="X57" s="27" t="e">
        <f t="shared" si="2"/>
        <v>#VALUE!</v>
      </c>
      <c r="Y57" s="28" t="e">
        <f t="shared" si="4"/>
        <v>#VALUE!</v>
      </c>
      <c r="Z57" s="24"/>
      <c r="AA57" s="36">
        <f t="shared" si="0"/>
        <v>0.26666666666666666</v>
      </c>
      <c r="AB57" s="8"/>
    </row>
    <row r="58" spans="9:28" x14ac:dyDescent="0.25">
      <c r="I58" s="8"/>
      <c r="J58" s="8"/>
      <c r="K58" s="8"/>
      <c r="L58" s="8"/>
      <c r="M58" s="8"/>
      <c r="N58" s="8"/>
      <c r="O58" s="8"/>
      <c r="P58" s="8"/>
      <c r="Q58" s="8"/>
      <c r="R58" s="8"/>
      <c r="S58" s="23"/>
      <c r="T58" s="25">
        <v>17</v>
      </c>
      <c r="U58" s="26">
        <f t="shared" si="1"/>
        <v>0.28333333333333333</v>
      </c>
      <c r="V58" s="28">
        <f t="shared" si="3"/>
        <v>8.187172414947689</v>
      </c>
      <c r="W58" s="28">
        <f t="shared" si="5"/>
        <v>0</v>
      </c>
      <c r="X58" s="27" t="e">
        <f t="shared" si="2"/>
        <v>#VALUE!</v>
      </c>
      <c r="Y58" s="28" t="e">
        <f t="shared" si="4"/>
        <v>#VALUE!</v>
      </c>
      <c r="Z58" s="24"/>
      <c r="AA58" s="36">
        <f t="shared" si="0"/>
        <v>0.28333333333333333</v>
      </c>
      <c r="AB58" s="8"/>
    </row>
    <row r="59" spans="9:28" x14ac:dyDescent="0.25">
      <c r="I59" s="8"/>
      <c r="J59" s="8"/>
      <c r="K59" s="8"/>
      <c r="L59" s="8"/>
      <c r="M59" s="8"/>
      <c r="N59" s="8"/>
      <c r="O59" s="8"/>
      <c r="P59" s="8"/>
      <c r="Q59" s="8"/>
      <c r="R59" s="8"/>
      <c r="S59" s="23"/>
      <c r="T59" s="25">
        <v>18</v>
      </c>
      <c r="U59" s="26">
        <f t="shared" si="1"/>
        <v>0.3</v>
      </c>
      <c r="V59" s="28">
        <f t="shared" si="3"/>
        <v>8.187172414947689</v>
      </c>
      <c r="W59" s="28">
        <f t="shared" si="5"/>
        <v>0</v>
      </c>
      <c r="X59" s="27" t="e">
        <f t="shared" si="2"/>
        <v>#VALUE!</v>
      </c>
      <c r="Y59" s="28" t="e">
        <f t="shared" si="4"/>
        <v>#VALUE!</v>
      </c>
      <c r="Z59" s="24"/>
      <c r="AA59" s="36">
        <f t="shared" si="0"/>
        <v>0.3</v>
      </c>
      <c r="AB59" s="8"/>
    </row>
    <row r="60" spans="9:28" x14ac:dyDescent="0.25">
      <c r="I60" s="8"/>
      <c r="J60" s="8"/>
      <c r="K60" s="8"/>
      <c r="L60" s="8"/>
      <c r="M60" s="8"/>
      <c r="N60" s="8"/>
      <c r="O60" s="8"/>
      <c r="P60" s="8"/>
      <c r="Q60" s="8"/>
      <c r="R60" s="8"/>
      <c r="S60" s="23"/>
      <c r="T60" s="25">
        <v>19</v>
      </c>
      <c r="U60" s="26">
        <f t="shared" si="1"/>
        <v>0.31666666666666665</v>
      </c>
      <c r="V60" s="28">
        <f t="shared" si="3"/>
        <v>8.187172414947689</v>
      </c>
      <c r="W60" s="28">
        <f t="shared" si="5"/>
        <v>0</v>
      </c>
      <c r="X60" s="27" t="e">
        <f t="shared" si="2"/>
        <v>#VALUE!</v>
      </c>
      <c r="Y60" s="28" t="e">
        <f t="shared" si="4"/>
        <v>#VALUE!</v>
      </c>
      <c r="Z60" s="24"/>
      <c r="AA60" s="36">
        <f t="shared" si="0"/>
        <v>0.31666666666666665</v>
      </c>
      <c r="AB60" s="8"/>
    </row>
    <row r="61" spans="9:28" x14ac:dyDescent="0.25">
      <c r="I61" s="8"/>
      <c r="J61" s="8"/>
      <c r="K61" s="8"/>
      <c r="L61" s="8"/>
      <c r="M61" s="8"/>
      <c r="N61" s="8"/>
      <c r="O61" s="8"/>
      <c r="P61" s="8"/>
      <c r="Q61" s="8"/>
      <c r="R61" s="8"/>
      <c r="S61" s="23"/>
      <c r="T61" s="25">
        <v>20</v>
      </c>
      <c r="U61" s="26">
        <f t="shared" si="1"/>
        <v>0.33333333333333331</v>
      </c>
      <c r="V61" s="28">
        <f t="shared" si="3"/>
        <v>8.187172414947689</v>
      </c>
      <c r="W61" s="28">
        <f t="shared" si="5"/>
        <v>0</v>
      </c>
      <c r="X61" s="27" t="e">
        <f t="shared" si="2"/>
        <v>#VALUE!</v>
      </c>
      <c r="Y61" s="28" t="e">
        <f t="shared" si="4"/>
        <v>#VALUE!</v>
      </c>
      <c r="Z61" s="24"/>
      <c r="AA61" s="36">
        <f t="shared" si="0"/>
        <v>0.33333333333333331</v>
      </c>
      <c r="AB61" s="8"/>
    </row>
    <row r="62" spans="9:28" x14ac:dyDescent="0.25">
      <c r="I62" s="8"/>
      <c r="J62" s="8"/>
      <c r="K62" s="8"/>
      <c r="L62" s="8"/>
      <c r="M62" s="8"/>
      <c r="N62" s="8"/>
      <c r="O62" s="8"/>
      <c r="P62" s="8"/>
      <c r="Q62" s="8"/>
      <c r="R62" s="8"/>
      <c r="S62" s="23"/>
      <c r="T62" s="25">
        <v>21</v>
      </c>
      <c r="U62" s="26">
        <f t="shared" si="1"/>
        <v>0.35</v>
      </c>
      <c r="V62" s="28">
        <f t="shared" si="3"/>
        <v>8.187172414947689</v>
      </c>
      <c r="W62" s="28">
        <f t="shared" si="5"/>
        <v>0</v>
      </c>
      <c r="X62" s="27" t="e">
        <f t="shared" si="2"/>
        <v>#VALUE!</v>
      </c>
      <c r="Y62" s="28" t="e">
        <f t="shared" si="4"/>
        <v>#VALUE!</v>
      </c>
      <c r="Z62" s="24"/>
      <c r="AA62" s="36">
        <f t="shared" si="0"/>
        <v>0.35</v>
      </c>
      <c r="AB62" s="8"/>
    </row>
    <row r="63" spans="9:28" x14ac:dyDescent="0.25">
      <c r="I63" s="8"/>
      <c r="J63" s="8"/>
      <c r="K63" s="8"/>
      <c r="L63" s="8"/>
      <c r="M63" s="8"/>
      <c r="N63" s="8"/>
      <c r="O63" s="8"/>
      <c r="P63" s="8"/>
      <c r="Q63" s="8"/>
      <c r="R63" s="8"/>
      <c r="S63" s="23"/>
      <c r="T63" s="25">
        <v>22</v>
      </c>
      <c r="U63" s="26">
        <f t="shared" si="1"/>
        <v>0.36666666666666664</v>
      </c>
      <c r="V63" s="28">
        <f t="shared" si="3"/>
        <v>8.187172414947689</v>
      </c>
      <c r="W63" s="28">
        <f t="shared" si="5"/>
        <v>0</v>
      </c>
      <c r="X63" s="27" t="e">
        <f t="shared" si="2"/>
        <v>#VALUE!</v>
      </c>
      <c r="Y63" s="28" t="e">
        <f t="shared" si="4"/>
        <v>#VALUE!</v>
      </c>
      <c r="Z63" s="24"/>
      <c r="AA63" s="36">
        <f t="shared" si="0"/>
        <v>0.36666666666666664</v>
      </c>
      <c r="AB63" s="8"/>
    </row>
    <row r="64" spans="9:28" x14ac:dyDescent="0.25">
      <c r="I64" s="8"/>
      <c r="J64" s="8"/>
      <c r="K64" s="8"/>
      <c r="L64" s="8"/>
      <c r="M64" s="8"/>
      <c r="N64" s="8"/>
      <c r="O64" s="8"/>
      <c r="P64" s="8"/>
      <c r="Q64" s="8"/>
      <c r="R64" s="8"/>
      <c r="S64" s="23"/>
      <c r="T64" s="25">
        <v>23</v>
      </c>
      <c r="U64" s="26">
        <f t="shared" si="1"/>
        <v>0.38333333333333336</v>
      </c>
      <c r="V64" s="28">
        <f t="shared" si="3"/>
        <v>8.187172414947689</v>
      </c>
      <c r="W64" s="28">
        <f t="shared" si="5"/>
        <v>0</v>
      </c>
      <c r="X64" s="27" t="e">
        <f t="shared" si="2"/>
        <v>#VALUE!</v>
      </c>
      <c r="Y64" s="28" t="e">
        <f t="shared" si="4"/>
        <v>#VALUE!</v>
      </c>
      <c r="Z64" s="24"/>
      <c r="AA64" s="36">
        <f t="shared" si="0"/>
        <v>0.38333333333333336</v>
      </c>
      <c r="AB64" s="8"/>
    </row>
    <row r="65" spans="9:28" x14ac:dyDescent="0.25">
      <c r="I65" s="8"/>
      <c r="J65" s="8"/>
      <c r="K65" s="8"/>
      <c r="L65" s="8"/>
      <c r="M65" s="8"/>
      <c r="N65" s="8"/>
      <c r="O65" s="8"/>
      <c r="P65" s="8"/>
      <c r="Q65" s="8"/>
      <c r="R65" s="8"/>
      <c r="S65" s="23"/>
      <c r="T65" s="25">
        <v>24</v>
      </c>
      <c r="U65" s="26">
        <f t="shared" si="1"/>
        <v>0.4</v>
      </c>
      <c r="V65" s="28">
        <f t="shared" si="3"/>
        <v>8.187172414947689</v>
      </c>
      <c r="W65" s="28">
        <f t="shared" si="5"/>
        <v>0</v>
      </c>
      <c r="X65" s="27" t="e">
        <f t="shared" si="2"/>
        <v>#VALUE!</v>
      </c>
      <c r="Y65" s="28" t="e">
        <f t="shared" si="4"/>
        <v>#VALUE!</v>
      </c>
      <c r="Z65" s="24"/>
      <c r="AA65" s="36">
        <f t="shared" si="0"/>
        <v>0.4</v>
      </c>
      <c r="AB65" s="8"/>
    </row>
    <row r="66" spans="9:28" x14ac:dyDescent="0.25">
      <c r="I66" s="8"/>
      <c r="J66" s="8"/>
      <c r="K66" s="8"/>
      <c r="L66" s="8"/>
      <c r="M66" s="8"/>
      <c r="N66" s="8"/>
      <c r="O66" s="8"/>
      <c r="P66" s="8"/>
      <c r="Q66" s="8"/>
      <c r="R66" s="8"/>
      <c r="S66" s="23"/>
      <c r="T66" s="25">
        <v>25</v>
      </c>
      <c r="U66" s="26">
        <f t="shared" si="1"/>
        <v>0.41666666666666669</v>
      </c>
      <c r="V66" s="28">
        <f t="shared" si="3"/>
        <v>8.187172414947689</v>
      </c>
      <c r="W66" s="28">
        <f t="shared" si="5"/>
        <v>0</v>
      </c>
      <c r="X66" s="27" t="e">
        <f t="shared" si="2"/>
        <v>#VALUE!</v>
      </c>
      <c r="Y66" s="28" t="e">
        <f t="shared" si="4"/>
        <v>#VALUE!</v>
      </c>
      <c r="Z66" s="24"/>
      <c r="AA66" s="36">
        <f t="shared" si="0"/>
        <v>0.41666666666666669</v>
      </c>
      <c r="AB66" s="8"/>
    </row>
    <row r="67" spans="9:28" x14ac:dyDescent="0.25">
      <c r="I67" s="8"/>
      <c r="J67" s="8"/>
      <c r="K67" s="8"/>
      <c r="L67" s="8"/>
      <c r="M67" s="8"/>
      <c r="N67" s="8"/>
      <c r="O67" s="8"/>
      <c r="P67" s="8"/>
      <c r="Q67" s="8"/>
      <c r="R67" s="8"/>
      <c r="S67" s="23"/>
      <c r="T67" s="25">
        <v>26</v>
      </c>
      <c r="U67" s="26">
        <f t="shared" si="1"/>
        <v>0.43333333333333335</v>
      </c>
      <c r="V67" s="28">
        <f t="shared" si="3"/>
        <v>8.187172414947689</v>
      </c>
      <c r="W67" s="28">
        <f t="shared" si="5"/>
        <v>0</v>
      </c>
      <c r="X67" s="27" t="e">
        <f t="shared" si="2"/>
        <v>#VALUE!</v>
      </c>
      <c r="Y67" s="28" t="e">
        <f t="shared" si="4"/>
        <v>#VALUE!</v>
      </c>
      <c r="Z67" s="24"/>
      <c r="AA67" s="36">
        <f t="shared" si="0"/>
        <v>0.43333333333333335</v>
      </c>
      <c r="AB67" s="8"/>
    </row>
    <row r="68" spans="9:28" x14ac:dyDescent="0.25">
      <c r="I68" s="8"/>
      <c r="J68" s="8"/>
      <c r="K68" s="8"/>
      <c r="L68" s="8"/>
      <c r="M68" s="8"/>
      <c r="N68" s="8"/>
      <c r="O68" s="8"/>
      <c r="P68" s="8"/>
      <c r="Q68" s="8"/>
      <c r="R68" s="8"/>
      <c r="S68" s="23"/>
      <c r="T68" s="25">
        <v>27</v>
      </c>
      <c r="U68" s="26">
        <f t="shared" si="1"/>
        <v>0.45</v>
      </c>
      <c r="V68" s="28">
        <f t="shared" si="3"/>
        <v>8.187172414947689</v>
      </c>
      <c r="W68" s="28">
        <f t="shared" si="5"/>
        <v>0</v>
      </c>
      <c r="X68" s="27" t="e">
        <f t="shared" si="2"/>
        <v>#VALUE!</v>
      </c>
      <c r="Y68" s="28" t="e">
        <f t="shared" si="4"/>
        <v>#VALUE!</v>
      </c>
      <c r="Z68" s="24"/>
      <c r="AA68" s="36">
        <f t="shared" si="0"/>
        <v>0.45</v>
      </c>
      <c r="AB68" s="8"/>
    </row>
    <row r="69" spans="9:28" x14ac:dyDescent="0.25">
      <c r="I69" s="8"/>
      <c r="J69" s="8"/>
      <c r="K69" s="8"/>
      <c r="L69" s="8"/>
      <c r="M69" s="8"/>
      <c r="N69" s="8"/>
      <c r="O69" s="8"/>
      <c r="P69" s="8"/>
      <c r="Q69" s="8"/>
      <c r="R69" s="8"/>
      <c r="S69" s="23"/>
      <c r="T69" s="25">
        <v>28</v>
      </c>
      <c r="U69" s="26">
        <f t="shared" si="1"/>
        <v>0.46666666666666667</v>
      </c>
      <c r="V69" s="28">
        <f t="shared" si="3"/>
        <v>8.187172414947689</v>
      </c>
      <c r="W69" s="28">
        <f t="shared" si="5"/>
        <v>0</v>
      </c>
      <c r="X69" s="27" t="e">
        <f t="shared" si="2"/>
        <v>#VALUE!</v>
      </c>
      <c r="Y69" s="28" t="e">
        <f t="shared" si="4"/>
        <v>#VALUE!</v>
      </c>
      <c r="Z69" s="24"/>
      <c r="AA69" s="36">
        <f t="shared" si="0"/>
        <v>0.46666666666666667</v>
      </c>
      <c r="AB69" s="8"/>
    </row>
    <row r="70" spans="9:28" ht="15.75" thickBot="1" x14ac:dyDescent="0.3">
      <c r="I70" s="8"/>
      <c r="J70" s="8"/>
      <c r="K70" s="8"/>
      <c r="L70" s="8"/>
      <c r="M70" s="8"/>
      <c r="N70" s="8"/>
      <c r="O70" s="8"/>
      <c r="P70" s="8"/>
      <c r="Q70" s="8"/>
      <c r="R70" s="8"/>
      <c r="S70" s="33"/>
      <c r="T70" s="29">
        <v>29</v>
      </c>
      <c r="U70" s="30">
        <f t="shared" si="1"/>
        <v>0.48333333333333334</v>
      </c>
      <c r="V70" s="31">
        <f t="shared" si="3"/>
        <v>8.187172414947689</v>
      </c>
      <c r="W70" s="31">
        <f t="shared" si="5"/>
        <v>0</v>
      </c>
      <c r="X70" s="32" t="e">
        <f t="shared" si="2"/>
        <v>#VALUE!</v>
      </c>
      <c r="Y70" s="31" t="e">
        <f t="shared" si="4"/>
        <v>#VALUE!</v>
      </c>
      <c r="Z70" s="34"/>
      <c r="AA70" s="36">
        <f t="shared" si="0"/>
        <v>0.48333333333333334</v>
      </c>
      <c r="AB70" s="8"/>
    </row>
    <row r="71" spans="9:28" x14ac:dyDescent="0.25">
      <c r="I71" s="8"/>
      <c r="J71" s="8"/>
      <c r="K71" s="8"/>
      <c r="L71" s="8"/>
      <c r="M71" s="8"/>
      <c r="N71" s="8"/>
      <c r="O71" s="8"/>
      <c r="P71" s="8"/>
      <c r="Q71" s="8"/>
      <c r="R71" s="8"/>
      <c r="S71" s="23"/>
      <c r="T71" s="25">
        <v>30</v>
      </c>
      <c r="U71" s="26">
        <f t="shared" si="1"/>
        <v>0.5</v>
      </c>
      <c r="V71" s="28">
        <f>$G$8*U71^(1-$G$9)</f>
        <v>8.187172414947689</v>
      </c>
      <c r="W71" s="28">
        <f>V71*0.001*$G$4</f>
        <v>0</v>
      </c>
      <c r="X71" s="27" t="e">
        <f t="shared" si="2"/>
        <v>#VALUE!</v>
      </c>
      <c r="Y71" s="28" t="e">
        <f t="shared" si="4"/>
        <v>#VALUE!</v>
      </c>
      <c r="Z71" s="24"/>
      <c r="AA71" s="36">
        <f t="shared" si="0"/>
        <v>0.5</v>
      </c>
      <c r="AB71" s="8"/>
    </row>
    <row r="72" spans="9:28" x14ac:dyDescent="0.25">
      <c r="I72" s="8"/>
      <c r="J72" s="8"/>
      <c r="K72" s="8"/>
      <c r="L72" s="8"/>
      <c r="M72" s="8"/>
      <c r="N72" s="8"/>
      <c r="O72" s="8"/>
      <c r="P72" s="8"/>
      <c r="Q72" s="8"/>
      <c r="R72" s="8"/>
      <c r="S72" s="23"/>
      <c r="T72" s="25">
        <v>31</v>
      </c>
      <c r="U72" s="26">
        <f t="shared" si="1"/>
        <v>0.51666666666666672</v>
      </c>
      <c r="V72" s="28">
        <f>$G$8*U72^(1-$G$9)</f>
        <v>8.2724455089845446</v>
      </c>
      <c r="W72" s="28">
        <f t="shared" si="5"/>
        <v>0</v>
      </c>
      <c r="X72" s="27" t="e">
        <f t="shared" si="2"/>
        <v>#VALUE!</v>
      </c>
      <c r="Y72" s="28" t="e">
        <f t="shared" si="4"/>
        <v>#VALUE!</v>
      </c>
      <c r="Z72" s="24"/>
      <c r="AA72" s="36">
        <f t="shared" si="0"/>
        <v>0.51666666666666672</v>
      </c>
      <c r="AB72" s="8"/>
    </row>
    <row r="73" spans="9:28" x14ac:dyDescent="0.25">
      <c r="I73" s="8"/>
      <c r="J73" s="8"/>
      <c r="K73" s="8"/>
      <c r="L73" s="8"/>
      <c r="M73" s="8"/>
      <c r="N73" s="8"/>
      <c r="O73" s="8"/>
      <c r="P73" s="8"/>
      <c r="Q73" s="8"/>
      <c r="R73" s="8"/>
      <c r="S73" s="23"/>
      <c r="T73" s="25">
        <v>32</v>
      </c>
      <c r="U73" s="26">
        <f t="shared" si="1"/>
        <v>0.53333333333333333</v>
      </c>
      <c r="V73" s="28">
        <f t="shared" ref="V73:V136" si="6">$G$8*U73^(1-$G$9)</f>
        <v>8.3558572703610015</v>
      </c>
      <c r="W73" s="28">
        <f t="shared" si="5"/>
        <v>0</v>
      </c>
      <c r="X73" s="27" t="e">
        <f t="shared" si="2"/>
        <v>#VALUE!</v>
      </c>
      <c r="Y73" s="28" t="e">
        <f t="shared" si="4"/>
        <v>#VALUE!</v>
      </c>
      <c r="Z73" s="24"/>
      <c r="AA73" s="36">
        <f t="shared" si="0"/>
        <v>0.53333333333333333</v>
      </c>
      <c r="AB73" s="8"/>
    </row>
    <row r="74" spans="9:28" x14ac:dyDescent="0.25">
      <c r="I74" s="8"/>
      <c r="J74" s="8"/>
      <c r="K74" s="8"/>
      <c r="L74" s="8"/>
      <c r="M74" s="8"/>
      <c r="N74" s="8"/>
      <c r="O74" s="8"/>
      <c r="P74" s="8"/>
      <c r="Q74" s="8"/>
      <c r="R74" s="8"/>
      <c r="S74" s="23"/>
      <c r="T74" s="25">
        <v>33</v>
      </c>
      <c r="U74" s="26">
        <f t="shared" si="1"/>
        <v>0.55000000000000004</v>
      </c>
      <c r="V74" s="28">
        <f t="shared" si="6"/>
        <v>8.4375046439370127</v>
      </c>
      <c r="W74" s="28">
        <f t="shared" si="5"/>
        <v>0</v>
      </c>
      <c r="X74" s="27" t="e">
        <f t="shared" si="2"/>
        <v>#VALUE!</v>
      </c>
      <c r="Y74" s="28" t="e">
        <f t="shared" si="4"/>
        <v>#VALUE!</v>
      </c>
      <c r="Z74" s="24"/>
      <c r="AA74" s="36">
        <f t="shared" si="0"/>
        <v>0.55000000000000004</v>
      </c>
      <c r="AB74" s="8"/>
    </row>
    <row r="75" spans="9:28" x14ac:dyDescent="0.25">
      <c r="I75" s="8"/>
      <c r="J75" s="8"/>
      <c r="K75" s="8"/>
      <c r="L75" s="8"/>
      <c r="M75" s="8"/>
      <c r="N75" s="8"/>
      <c r="O75" s="8"/>
      <c r="P75" s="8"/>
      <c r="Q75" s="8"/>
      <c r="R75" s="8"/>
      <c r="S75" s="23"/>
      <c r="T75" s="25">
        <v>34</v>
      </c>
      <c r="U75" s="26">
        <f t="shared" si="1"/>
        <v>0.56666666666666665</v>
      </c>
      <c r="V75" s="28">
        <f t="shared" si="6"/>
        <v>8.5174767676420107</v>
      </c>
      <c r="W75" s="28">
        <f t="shared" si="5"/>
        <v>0</v>
      </c>
      <c r="X75" s="27" t="e">
        <f t="shared" si="2"/>
        <v>#VALUE!</v>
      </c>
      <c r="Y75" s="28" t="e">
        <f t="shared" si="4"/>
        <v>#VALUE!</v>
      </c>
      <c r="Z75" s="24"/>
      <c r="AA75" s="36">
        <f t="shared" si="0"/>
        <v>0.56666666666666665</v>
      </c>
      <c r="AB75" s="8"/>
    </row>
    <row r="76" spans="9:28" x14ac:dyDescent="0.25">
      <c r="I76" s="8"/>
      <c r="J76" s="8"/>
      <c r="K76" s="8"/>
      <c r="L76" s="8"/>
      <c r="M76" s="8"/>
      <c r="N76" s="8"/>
      <c r="O76" s="8"/>
      <c r="P76" s="8"/>
      <c r="Q76" s="8"/>
      <c r="R76" s="8"/>
      <c r="S76" s="23"/>
      <c r="T76" s="25">
        <v>35</v>
      </c>
      <c r="U76" s="26">
        <f t="shared" si="1"/>
        <v>0.58333333333333337</v>
      </c>
      <c r="V76" s="28">
        <f t="shared" si="6"/>
        <v>8.5958558103409892</v>
      </c>
      <c r="W76" s="28">
        <f t="shared" si="5"/>
        <v>0</v>
      </c>
      <c r="X76" s="27" t="e">
        <f t="shared" si="2"/>
        <v>#VALUE!</v>
      </c>
      <c r="Y76" s="28" t="e">
        <f t="shared" si="4"/>
        <v>#VALUE!</v>
      </c>
      <c r="Z76" s="24"/>
      <c r="AA76" s="36">
        <f t="shared" si="0"/>
        <v>0.58333333333333337</v>
      </c>
      <c r="AB76" s="8"/>
    </row>
    <row r="77" spans="9:28" x14ac:dyDescent="0.25">
      <c r="I77" s="8"/>
      <c r="J77" s="8"/>
      <c r="K77" s="8"/>
      <c r="L77" s="8"/>
      <c r="M77" s="8"/>
      <c r="N77" s="8"/>
      <c r="O77" s="8"/>
      <c r="P77" s="8"/>
      <c r="Q77" s="8"/>
      <c r="R77" s="8"/>
      <c r="S77" s="23"/>
      <c r="T77" s="25">
        <v>36</v>
      </c>
      <c r="U77" s="26">
        <f t="shared" si="1"/>
        <v>0.6</v>
      </c>
      <c r="V77" s="28">
        <f t="shared" si="6"/>
        <v>8.6727176985956991</v>
      </c>
      <c r="W77" s="28">
        <f t="shared" si="5"/>
        <v>0</v>
      </c>
      <c r="X77" s="27" t="e">
        <f t="shared" si="2"/>
        <v>#VALUE!</v>
      </c>
      <c r="Y77" s="28" t="e">
        <f t="shared" si="4"/>
        <v>#VALUE!</v>
      </c>
      <c r="Z77" s="24"/>
      <c r="AA77" s="36">
        <f t="shared" si="0"/>
        <v>0.6</v>
      </c>
      <c r="AB77" s="8"/>
    </row>
    <row r="78" spans="9:28" x14ac:dyDescent="0.25">
      <c r="I78" s="8"/>
      <c r="J78" s="8"/>
      <c r="K78" s="8"/>
      <c r="L78" s="8"/>
      <c r="M78" s="8"/>
      <c r="N78" s="8"/>
      <c r="O78" s="8"/>
      <c r="P78" s="8"/>
      <c r="Q78" s="8"/>
      <c r="R78" s="8"/>
      <c r="S78" s="23"/>
      <c r="T78" s="25">
        <v>37</v>
      </c>
      <c r="U78" s="26">
        <f t="shared" si="1"/>
        <v>0.6166666666666667</v>
      </c>
      <c r="V78" s="28">
        <f t="shared" si="6"/>
        <v>8.7481327497086472</v>
      </c>
      <c r="W78" s="28">
        <f t="shared" si="5"/>
        <v>0</v>
      </c>
      <c r="X78" s="27" t="e">
        <f t="shared" si="2"/>
        <v>#VALUE!</v>
      </c>
      <c r="Y78" s="28" t="e">
        <f t="shared" si="4"/>
        <v>#VALUE!</v>
      </c>
      <c r="Z78" s="24"/>
      <c r="AA78" s="36">
        <f t="shared" si="0"/>
        <v>0.6166666666666667</v>
      </c>
      <c r="AB78" s="8"/>
    </row>
    <row r="79" spans="9:28" x14ac:dyDescent="0.25">
      <c r="I79" s="8"/>
      <c r="J79" s="8"/>
      <c r="K79" s="8"/>
      <c r="L79" s="8"/>
      <c r="M79" s="8"/>
      <c r="N79" s="8"/>
      <c r="O79" s="8"/>
      <c r="P79" s="8"/>
      <c r="Q79" s="8"/>
      <c r="R79" s="8"/>
      <c r="S79" s="23"/>
      <c r="T79" s="25">
        <v>38</v>
      </c>
      <c r="U79" s="26">
        <f t="shared" si="1"/>
        <v>0.6333333333333333</v>
      </c>
      <c r="V79" s="28">
        <f t="shared" si="6"/>
        <v>8.8221662253231266</v>
      </c>
      <c r="W79" s="28">
        <f t="shared" si="5"/>
        <v>0</v>
      </c>
      <c r="X79" s="27" t="e">
        <f t="shared" si="2"/>
        <v>#VALUE!</v>
      </c>
      <c r="Y79" s="28" t="e">
        <f t="shared" si="4"/>
        <v>#VALUE!</v>
      </c>
      <c r="Z79" s="24"/>
      <c r="AA79" s="36">
        <f t="shared" si="0"/>
        <v>0.6333333333333333</v>
      </c>
      <c r="AB79" s="8"/>
    </row>
    <row r="80" spans="9:28" x14ac:dyDescent="0.25">
      <c r="I80" s="8"/>
      <c r="J80" s="8"/>
      <c r="K80" s="8"/>
      <c r="L80" s="8"/>
      <c r="M80" s="8"/>
      <c r="N80" s="8"/>
      <c r="O80" s="8"/>
      <c r="P80" s="8"/>
      <c r="Q80" s="8"/>
      <c r="R80" s="8"/>
      <c r="S80" s="23"/>
      <c r="T80" s="25">
        <v>39</v>
      </c>
      <c r="U80" s="26">
        <f t="shared" si="1"/>
        <v>0.65</v>
      </c>
      <c r="V80" s="28">
        <f t="shared" si="6"/>
        <v>8.8948788173628142</v>
      </c>
      <c r="W80" s="28">
        <f t="shared" si="5"/>
        <v>0</v>
      </c>
      <c r="X80" s="27" t="e">
        <f t="shared" si="2"/>
        <v>#VALUE!</v>
      </c>
      <c r="Y80" s="28" t="e">
        <f t="shared" si="4"/>
        <v>#VALUE!</v>
      </c>
      <c r="Z80" s="24"/>
      <c r="AA80" s="36">
        <f t="shared" si="0"/>
        <v>0.65</v>
      </c>
      <c r="AB80" s="8"/>
    </row>
    <row r="81" spans="9:28" x14ac:dyDescent="0.25">
      <c r="I81" s="8"/>
      <c r="J81" s="8"/>
      <c r="K81" s="8"/>
      <c r="L81" s="8"/>
      <c r="M81" s="8"/>
      <c r="N81" s="8"/>
      <c r="O81" s="8"/>
      <c r="P81" s="8"/>
      <c r="Q81" s="8"/>
      <c r="R81" s="8"/>
      <c r="S81" s="23"/>
      <c r="T81" s="25">
        <v>40</v>
      </c>
      <c r="U81" s="26">
        <f t="shared" si="1"/>
        <v>0.66666666666666663</v>
      </c>
      <c r="V81" s="28">
        <f t="shared" si="6"/>
        <v>8.9663270760913072</v>
      </c>
      <c r="W81" s="28">
        <f t="shared" si="5"/>
        <v>0</v>
      </c>
      <c r="X81" s="27" t="e">
        <f t="shared" si="2"/>
        <v>#VALUE!</v>
      </c>
      <c r="Y81" s="28" t="e">
        <f t="shared" si="4"/>
        <v>#VALUE!</v>
      </c>
      <c r="Z81" s="24"/>
      <c r="AA81" s="36">
        <f t="shared" si="0"/>
        <v>0.66666666666666663</v>
      </c>
      <c r="AB81" s="8"/>
    </row>
    <row r="82" spans="9:28" x14ac:dyDescent="0.25">
      <c r="I82" s="8"/>
      <c r="J82" s="8"/>
      <c r="K82" s="8"/>
      <c r="L82" s="8"/>
      <c r="M82" s="8"/>
      <c r="N82" s="8"/>
      <c r="O82" s="8"/>
      <c r="P82" s="8"/>
      <c r="Q82" s="8"/>
      <c r="R82" s="8"/>
      <c r="S82" s="23"/>
      <c r="T82" s="25">
        <v>41</v>
      </c>
      <c r="U82" s="26">
        <f t="shared" si="1"/>
        <v>0.68333333333333335</v>
      </c>
      <c r="V82" s="28">
        <f t="shared" si="6"/>
        <v>9.0365637884505681</v>
      </c>
      <c r="W82" s="28">
        <f t="shared" si="5"/>
        <v>0</v>
      </c>
      <c r="X82" s="27" t="e">
        <f t="shared" si="2"/>
        <v>#VALUE!</v>
      </c>
      <c r="Y82" s="28" t="e">
        <f t="shared" si="4"/>
        <v>#VALUE!</v>
      </c>
      <c r="Z82" s="24"/>
      <c r="AA82" s="36">
        <f t="shared" si="0"/>
        <v>0.68333333333333335</v>
      </c>
      <c r="AB82" s="8"/>
    </row>
    <row r="83" spans="9:28" x14ac:dyDescent="0.25">
      <c r="I83" s="8"/>
      <c r="J83" s="8"/>
      <c r="K83" s="8"/>
      <c r="L83" s="8"/>
      <c r="M83" s="8"/>
      <c r="N83" s="8"/>
      <c r="O83" s="8"/>
      <c r="P83" s="8"/>
      <c r="Q83" s="8"/>
      <c r="R83" s="8"/>
      <c r="S83" s="23"/>
      <c r="T83" s="25">
        <v>42</v>
      </c>
      <c r="U83" s="26">
        <f t="shared" si="1"/>
        <v>0.7</v>
      </c>
      <c r="V83" s="28">
        <f t="shared" si="6"/>
        <v>9.1056383135174599</v>
      </c>
      <c r="W83" s="28">
        <f t="shared" si="5"/>
        <v>0</v>
      </c>
      <c r="X83" s="27" t="e">
        <f t="shared" si="2"/>
        <v>#VALUE!</v>
      </c>
      <c r="Y83" s="28" t="e">
        <f t="shared" si="4"/>
        <v>#VALUE!</v>
      </c>
      <c r="Z83" s="24"/>
      <c r="AA83" s="36">
        <f t="shared" si="0"/>
        <v>0.7</v>
      </c>
      <c r="AB83" s="8"/>
    </row>
    <row r="84" spans="9:28" x14ac:dyDescent="0.25">
      <c r="I84" s="8"/>
      <c r="J84" s="8"/>
      <c r="K84" s="8"/>
      <c r="L84" s="8"/>
      <c r="M84" s="8"/>
      <c r="N84" s="8"/>
      <c r="O84" s="8"/>
      <c r="P84" s="8"/>
      <c r="Q84" s="8"/>
      <c r="R84" s="8"/>
      <c r="S84" s="23"/>
      <c r="T84" s="25">
        <v>43</v>
      </c>
      <c r="U84" s="26">
        <f t="shared" si="1"/>
        <v>0.71666666666666667</v>
      </c>
      <c r="V84" s="28">
        <f t="shared" si="6"/>
        <v>9.1735968808373833</v>
      </c>
      <c r="W84" s="28">
        <f t="shared" si="5"/>
        <v>0</v>
      </c>
      <c r="X84" s="27" t="e">
        <f t="shared" si="2"/>
        <v>#VALUE!</v>
      </c>
      <c r="Y84" s="28" t="e">
        <f t="shared" si="4"/>
        <v>#VALUE!</v>
      </c>
      <c r="Z84" s="24"/>
      <c r="AA84" s="36">
        <f t="shared" si="0"/>
        <v>0.71666666666666667</v>
      </c>
      <c r="AB84" s="8"/>
    </row>
    <row r="85" spans="9:28" x14ac:dyDescent="0.25">
      <c r="I85" s="8"/>
      <c r="J85" s="8"/>
      <c r="K85" s="8"/>
      <c r="L85" s="8"/>
      <c r="M85" s="8"/>
      <c r="N85" s="8"/>
      <c r="O85" s="8"/>
      <c r="P85" s="8"/>
      <c r="Q85" s="8"/>
      <c r="R85" s="8"/>
      <c r="S85" s="23"/>
      <c r="T85" s="25">
        <v>44</v>
      </c>
      <c r="U85" s="26">
        <f t="shared" si="1"/>
        <v>0.73333333333333328</v>
      </c>
      <c r="V85" s="28">
        <f t="shared" si="6"/>
        <v>9.2404828565054657</v>
      </c>
      <c r="W85" s="28">
        <f t="shared" si="5"/>
        <v>0</v>
      </c>
      <c r="X85" s="27" t="e">
        <f t="shared" si="2"/>
        <v>#VALUE!</v>
      </c>
      <c r="Y85" s="28" t="e">
        <f t="shared" si="4"/>
        <v>#VALUE!</v>
      </c>
      <c r="Z85" s="24"/>
      <c r="AA85" s="36">
        <f t="shared" si="0"/>
        <v>0.73333333333333328</v>
      </c>
      <c r="AB85" s="8"/>
    </row>
    <row r="86" spans="9:28" x14ac:dyDescent="0.25">
      <c r="I86" s="8"/>
      <c r="J86" s="8"/>
      <c r="K86" s="8"/>
      <c r="L86" s="8"/>
      <c r="M86" s="8"/>
      <c r="N86" s="8"/>
      <c r="O86" s="8"/>
      <c r="P86" s="8"/>
      <c r="Q86" s="8"/>
      <c r="R86" s="8"/>
      <c r="S86" s="23"/>
      <c r="T86" s="25">
        <v>45</v>
      </c>
      <c r="U86" s="26">
        <f t="shared" si="1"/>
        <v>0.75</v>
      </c>
      <c r="V86" s="28">
        <f t="shared" si="6"/>
        <v>9.3063369811312366</v>
      </c>
      <c r="W86" s="28">
        <f t="shared" si="5"/>
        <v>0</v>
      </c>
      <c r="X86" s="27" t="e">
        <f t="shared" si="2"/>
        <v>#VALUE!</v>
      </c>
      <c r="Y86" s="28" t="e">
        <f t="shared" si="4"/>
        <v>#VALUE!</v>
      </c>
      <c r="Z86" s="24"/>
      <c r="AA86" s="36">
        <f t="shared" si="0"/>
        <v>0.75</v>
      </c>
      <c r="AB86" s="8"/>
    </row>
    <row r="87" spans="9:28" x14ac:dyDescent="0.25">
      <c r="I87" s="8"/>
      <c r="J87" s="8"/>
      <c r="K87" s="8"/>
      <c r="L87" s="8"/>
      <c r="M87" s="8"/>
      <c r="N87" s="8"/>
      <c r="O87" s="8"/>
      <c r="P87" s="8"/>
      <c r="Q87" s="8"/>
      <c r="R87" s="8"/>
      <c r="S87" s="23"/>
      <c r="T87" s="25">
        <v>46</v>
      </c>
      <c r="U87" s="26">
        <f t="shared" si="1"/>
        <v>0.76666666666666672</v>
      </c>
      <c r="V87" s="28">
        <f t="shared" si="6"/>
        <v>9.3711975832127852</v>
      </c>
      <c r="W87" s="28">
        <f t="shared" si="5"/>
        <v>0</v>
      </c>
      <c r="X87" s="27" t="e">
        <f t="shared" si="2"/>
        <v>#VALUE!</v>
      </c>
      <c r="Y87" s="28" t="e">
        <f t="shared" si="4"/>
        <v>#VALUE!</v>
      </c>
      <c r="Z87" s="24"/>
      <c r="AA87" s="36">
        <f t="shared" si="0"/>
        <v>0.76666666666666672</v>
      </c>
      <c r="AB87" s="8"/>
    </row>
    <row r="88" spans="9:28" x14ac:dyDescent="0.25">
      <c r="I88" s="8"/>
      <c r="J88" s="8"/>
      <c r="K88" s="8"/>
      <c r="L88" s="8"/>
      <c r="M88" s="8"/>
      <c r="N88" s="8"/>
      <c r="O88" s="8"/>
      <c r="P88" s="8"/>
      <c r="Q88" s="8"/>
      <c r="R88" s="8"/>
      <c r="S88" s="23"/>
      <c r="T88" s="25">
        <v>47</v>
      </c>
      <c r="U88" s="26">
        <f t="shared" si="1"/>
        <v>0.78333333333333333</v>
      </c>
      <c r="V88" s="28">
        <f t="shared" si="6"/>
        <v>9.4351007709375967</v>
      </c>
      <c r="W88" s="28">
        <f t="shared" si="5"/>
        <v>0</v>
      </c>
      <c r="X88" s="27" t="e">
        <f t="shared" si="2"/>
        <v>#VALUE!</v>
      </c>
      <c r="Y88" s="28" t="e">
        <f t="shared" si="4"/>
        <v>#VALUE!</v>
      </c>
      <c r="Z88" s="24"/>
      <c r="AA88" s="36">
        <f t="shared" si="0"/>
        <v>0.78333333333333333</v>
      </c>
      <c r="AB88" s="8"/>
    </row>
    <row r="89" spans="9:28" x14ac:dyDescent="0.25">
      <c r="I89" s="8"/>
      <c r="J89" s="8"/>
      <c r="K89" s="8"/>
      <c r="L89" s="8"/>
      <c r="M89" s="8"/>
      <c r="N89" s="8"/>
      <c r="O89" s="8"/>
      <c r="P89" s="8"/>
      <c r="Q89" s="8"/>
      <c r="R89" s="8"/>
      <c r="S89" s="23"/>
      <c r="T89" s="25">
        <v>48</v>
      </c>
      <c r="U89" s="26">
        <f t="shared" si="1"/>
        <v>0.8</v>
      </c>
      <c r="V89" s="28">
        <f t="shared" si="6"/>
        <v>9.4980806050011282</v>
      </c>
      <c r="W89" s="28">
        <f t="shared" si="5"/>
        <v>0</v>
      </c>
      <c r="X89" s="27" t="e">
        <f t="shared" si="2"/>
        <v>#VALUE!</v>
      </c>
      <c r="Y89" s="28" t="e">
        <f t="shared" si="4"/>
        <v>#VALUE!</v>
      </c>
      <c r="Z89" s="24"/>
      <c r="AA89" s="36">
        <f t="shared" si="0"/>
        <v>0.8</v>
      </c>
      <c r="AB89" s="8"/>
    </row>
    <row r="90" spans="9:28" x14ac:dyDescent="0.25">
      <c r="I90" s="8"/>
      <c r="J90" s="8"/>
      <c r="K90" s="8"/>
      <c r="L90" s="8"/>
      <c r="M90" s="8"/>
      <c r="N90" s="8"/>
      <c r="O90" s="8"/>
      <c r="P90" s="8"/>
      <c r="Q90" s="8"/>
      <c r="R90" s="8"/>
      <c r="S90" s="23"/>
      <c r="T90" s="25">
        <v>49</v>
      </c>
      <c r="U90" s="26">
        <f t="shared" si="1"/>
        <v>0.81666666666666665</v>
      </c>
      <c r="V90" s="28">
        <f t="shared" si="6"/>
        <v>9.5601692546757828</v>
      </c>
      <c r="W90" s="28">
        <f t="shared" si="5"/>
        <v>0</v>
      </c>
      <c r="X90" s="27" t="e">
        <f t="shared" si="2"/>
        <v>#VALUE!</v>
      </c>
      <c r="Y90" s="28" t="e">
        <f t="shared" si="4"/>
        <v>#VALUE!</v>
      </c>
      <c r="Z90" s="24"/>
      <c r="AA90" s="36">
        <f t="shared" si="0"/>
        <v>0.81666666666666665</v>
      </c>
      <c r="AB90" s="8"/>
    </row>
    <row r="91" spans="9:28" x14ac:dyDescent="0.25">
      <c r="I91" s="8"/>
      <c r="J91" s="8"/>
      <c r="K91" s="8"/>
      <c r="L91" s="8"/>
      <c r="M91" s="8"/>
      <c r="N91" s="8"/>
      <c r="O91" s="8"/>
      <c r="P91" s="8"/>
      <c r="Q91" s="8"/>
      <c r="R91" s="8"/>
      <c r="S91" s="23"/>
      <c r="T91" s="25">
        <v>50</v>
      </c>
      <c r="U91" s="26">
        <f t="shared" si="1"/>
        <v>0.83333333333333337</v>
      </c>
      <c r="V91" s="28">
        <f t="shared" si="6"/>
        <v>9.621397139060365</v>
      </c>
      <c r="W91" s="28">
        <f t="shared" si="5"/>
        <v>0</v>
      </c>
      <c r="X91" s="27" t="e">
        <f t="shared" si="2"/>
        <v>#VALUE!</v>
      </c>
      <c r="Y91" s="28" t="e">
        <f t="shared" si="4"/>
        <v>#VALUE!</v>
      </c>
      <c r="Z91" s="24"/>
      <c r="AA91" s="36">
        <f t="shared" si="0"/>
        <v>0.83333333333333337</v>
      </c>
      <c r="AB91" s="8"/>
    </row>
    <row r="92" spans="9:28" x14ac:dyDescent="0.25">
      <c r="I92" s="8"/>
      <c r="J92" s="8"/>
      <c r="K92" s="8"/>
      <c r="L92" s="8"/>
      <c r="M92" s="8"/>
      <c r="N92" s="8"/>
      <c r="O92" s="8"/>
      <c r="P92" s="8"/>
      <c r="Q92" s="8"/>
      <c r="R92" s="8"/>
      <c r="S92" s="23"/>
      <c r="T92" s="25">
        <v>51</v>
      </c>
      <c r="U92" s="26">
        <f t="shared" si="1"/>
        <v>0.85</v>
      </c>
      <c r="V92" s="28">
        <f t="shared" si="6"/>
        <v>9.6817930551838103</v>
      </c>
      <c r="W92" s="28">
        <f t="shared" si="5"/>
        <v>0</v>
      </c>
      <c r="X92" s="27" t="e">
        <f t="shared" si="2"/>
        <v>#VALUE!</v>
      </c>
      <c r="Y92" s="28" t="e">
        <f t="shared" si="4"/>
        <v>#VALUE!</v>
      </c>
      <c r="Z92" s="24"/>
      <c r="AA92" s="36">
        <f t="shared" si="0"/>
        <v>0.85</v>
      </c>
      <c r="AB92" s="8"/>
    </row>
    <row r="93" spans="9:28" x14ac:dyDescent="0.25">
      <c r="I93" s="8"/>
      <c r="J93" s="8"/>
      <c r="K93" s="8"/>
      <c r="L93" s="8"/>
      <c r="M93" s="8"/>
      <c r="N93" s="8"/>
      <c r="O93" s="8"/>
      <c r="P93" s="8"/>
      <c r="Q93" s="8"/>
      <c r="R93" s="8"/>
      <c r="S93" s="23"/>
      <c r="T93" s="25">
        <v>52</v>
      </c>
      <c r="U93" s="26">
        <f t="shared" si="1"/>
        <v>0.8666666666666667</v>
      </c>
      <c r="V93" s="28">
        <f t="shared" si="6"/>
        <v>9.7413842944189177</v>
      </c>
      <c r="W93" s="28">
        <f t="shared" si="5"/>
        <v>0</v>
      </c>
      <c r="X93" s="27" t="e">
        <f t="shared" si="2"/>
        <v>#VALUE!</v>
      </c>
      <c r="Y93" s="28" t="e">
        <f t="shared" si="4"/>
        <v>#VALUE!</v>
      </c>
      <c r="Z93" s="24"/>
      <c r="AA93" s="36">
        <f t="shared" si="0"/>
        <v>0.8666666666666667</v>
      </c>
      <c r="AB93" s="8"/>
    </row>
    <row r="94" spans="9:28" x14ac:dyDescent="0.25">
      <c r="I94" s="8"/>
      <c r="J94" s="8"/>
      <c r="K94" s="8"/>
      <c r="L94" s="8"/>
      <c r="M94" s="8"/>
      <c r="N94" s="8"/>
      <c r="O94" s="8"/>
      <c r="P94" s="8"/>
      <c r="Q94" s="8"/>
      <c r="R94" s="8"/>
      <c r="S94" s="23"/>
      <c r="T94" s="25">
        <v>53</v>
      </c>
      <c r="U94" s="26">
        <f t="shared" si="1"/>
        <v>0.8833333333333333</v>
      </c>
      <c r="V94" s="28">
        <f t="shared" si="6"/>
        <v>9.8001967484759369</v>
      </c>
      <c r="W94" s="28">
        <f t="shared" si="5"/>
        <v>0</v>
      </c>
      <c r="X94" s="27" t="e">
        <f t="shared" si="2"/>
        <v>#VALUE!</v>
      </c>
      <c r="Y94" s="28" t="e">
        <f t="shared" si="4"/>
        <v>#VALUE!</v>
      </c>
      <c r="Z94" s="24"/>
      <c r="AA94" s="36">
        <f t="shared" si="0"/>
        <v>0.8833333333333333</v>
      </c>
      <c r="AB94" s="8"/>
    </row>
    <row r="95" spans="9:28" x14ac:dyDescent="0.25">
      <c r="I95" s="8"/>
      <c r="J95" s="8"/>
      <c r="K95" s="8"/>
      <c r="L95" s="8"/>
      <c r="M95" s="8"/>
      <c r="N95" s="8"/>
      <c r="O95" s="8"/>
      <c r="P95" s="8"/>
      <c r="Q95" s="8"/>
      <c r="R95" s="8"/>
      <c r="S95" s="23"/>
      <c r="T95" s="25">
        <v>54</v>
      </c>
      <c r="U95" s="26">
        <f t="shared" si="1"/>
        <v>0.9</v>
      </c>
      <c r="V95" s="28">
        <f t="shared" si="6"/>
        <v>9.8582550060866456</v>
      </c>
      <c r="W95" s="28">
        <f t="shared" si="5"/>
        <v>0</v>
      </c>
      <c r="X95" s="27" t="e">
        <f t="shared" si="2"/>
        <v>#VALUE!</v>
      </c>
      <c r="Y95" s="28" t="e">
        <f t="shared" si="4"/>
        <v>#VALUE!</v>
      </c>
      <c r="Z95" s="24"/>
      <c r="AA95" s="36">
        <f t="shared" si="0"/>
        <v>0.9</v>
      </c>
      <c r="AB95" s="8"/>
    </row>
    <row r="96" spans="9:28" x14ac:dyDescent="0.25">
      <c r="I96" s="8"/>
      <c r="J96" s="8"/>
      <c r="K96" s="8"/>
      <c r="L96" s="8"/>
      <c r="M96" s="8"/>
      <c r="N96" s="8"/>
      <c r="O96" s="8"/>
      <c r="P96" s="8"/>
      <c r="Q96" s="8"/>
      <c r="R96" s="8"/>
      <c r="S96" s="23"/>
      <c r="T96" s="25">
        <v>55</v>
      </c>
      <c r="U96" s="26">
        <f t="shared" si="1"/>
        <v>0.91666666666666663</v>
      </c>
      <c r="V96" s="28">
        <f t="shared" si="6"/>
        <v>9.9155824413528979</v>
      </c>
      <c r="W96" s="28">
        <f t="shared" si="5"/>
        <v>0</v>
      </c>
      <c r="X96" s="27" t="e">
        <f t="shared" si="2"/>
        <v>#VALUE!</v>
      </c>
      <c r="Y96" s="28" t="e">
        <f t="shared" si="4"/>
        <v>#VALUE!</v>
      </c>
      <c r="Z96" s="24"/>
      <c r="AA96" s="36">
        <f t="shared" si="0"/>
        <v>0.91666666666666663</v>
      </c>
      <c r="AB96" s="8"/>
    </row>
    <row r="97" spans="9:28" x14ac:dyDescent="0.25">
      <c r="I97" s="8"/>
      <c r="J97" s="8"/>
      <c r="K97" s="8"/>
      <c r="L97" s="8"/>
      <c r="M97" s="8"/>
      <c r="N97" s="8"/>
      <c r="O97" s="8"/>
      <c r="P97" s="8"/>
      <c r="Q97" s="8"/>
      <c r="R97" s="8"/>
      <c r="S97" s="23"/>
      <c r="T97" s="25">
        <v>56</v>
      </c>
      <c r="U97" s="26">
        <f t="shared" si="1"/>
        <v>0.93333333333333335</v>
      </c>
      <c r="V97" s="28">
        <f t="shared" si="6"/>
        <v>9.9722012946160312</v>
      </c>
      <c r="W97" s="28">
        <f t="shared" si="5"/>
        <v>0</v>
      </c>
      <c r="X97" s="27" t="e">
        <f t="shared" si="2"/>
        <v>#VALUE!</v>
      </c>
      <c r="Y97" s="28" t="e">
        <f t="shared" si="4"/>
        <v>#VALUE!</v>
      </c>
      <c r="Z97" s="24"/>
      <c r="AA97" s="36">
        <f t="shared" si="0"/>
        <v>0.93333333333333335</v>
      </c>
      <c r="AB97" s="8"/>
    </row>
    <row r="98" spans="9:28" x14ac:dyDescent="0.25">
      <c r="I98" s="8"/>
      <c r="J98" s="8"/>
      <c r="K98" s="8"/>
      <c r="L98" s="8"/>
      <c r="M98" s="8"/>
      <c r="N98" s="8"/>
      <c r="O98" s="8"/>
      <c r="P98" s="8"/>
      <c r="Q98" s="8"/>
      <c r="R98" s="8"/>
      <c r="S98" s="23"/>
      <c r="T98" s="25">
        <v>57</v>
      </c>
      <c r="U98" s="26">
        <f t="shared" si="1"/>
        <v>0.95</v>
      </c>
      <c r="V98" s="28">
        <f t="shared" si="6"/>
        <v>10.028132746601765</v>
      </c>
      <c r="W98" s="28">
        <f t="shared" si="5"/>
        <v>0</v>
      </c>
      <c r="X98" s="27" t="e">
        <f t="shared" si="2"/>
        <v>#VALUE!</v>
      </c>
      <c r="Y98" s="28" t="e">
        <f t="shared" si="4"/>
        <v>#VALUE!</v>
      </c>
      <c r="Z98" s="24"/>
      <c r="AA98" s="36">
        <f t="shared" si="0"/>
        <v>0.95</v>
      </c>
      <c r="AB98" s="8"/>
    </row>
    <row r="99" spans="9:28" x14ac:dyDescent="0.25">
      <c r="I99" s="8"/>
      <c r="J99" s="8"/>
      <c r="K99" s="8"/>
      <c r="L99" s="8"/>
      <c r="M99" s="8"/>
      <c r="N99" s="8"/>
      <c r="O99" s="8"/>
      <c r="P99" s="8"/>
      <c r="Q99" s="8"/>
      <c r="R99" s="8"/>
      <c r="S99" s="23"/>
      <c r="T99" s="25">
        <v>58</v>
      </c>
      <c r="U99" s="26">
        <f t="shared" si="1"/>
        <v>0.96666666666666667</v>
      </c>
      <c r="V99" s="28">
        <f t="shared" si="6"/>
        <v>10.083396986507388</v>
      </c>
      <c r="W99" s="28">
        <f t="shared" si="5"/>
        <v>0</v>
      </c>
      <c r="X99" s="27" t="e">
        <f t="shared" si="2"/>
        <v>#VALUE!</v>
      </c>
      <c r="Y99" s="28" t="e">
        <f t="shared" si="4"/>
        <v>#VALUE!</v>
      </c>
      <c r="Z99" s="24"/>
      <c r="AA99" s="36">
        <f t="shared" si="0"/>
        <v>0.96666666666666667</v>
      </c>
      <c r="AB99" s="8"/>
    </row>
    <row r="100" spans="9:28" x14ac:dyDescent="0.25">
      <c r="I100" s="8"/>
      <c r="J100" s="8"/>
      <c r="K100" s="8"/>
      <c r="L100" s="8"/>
      <c r="M100" s="8"/>
      <c r="N100" s="8"/>
      <c r="O100" s="8"/>
      <c r="P100" s="8"/>
      <c r="Q100" s="8"/>
      <c r="R100" s="8"/>
      <c r="S100" s="23"/>
      <c r="T100" s="25">
        <v>59</v>
      </c>
      <c r="U100" s="26">
        <f t="shared" si="1"/>
        <v>0.98333333333333328</v>
      </c>
      <c r="V100" s="28">
        <f t="shared" si="6"/>
        <v>10.138013274621477</v>
      </c>
      <c r="W100" s="28">
        <f t="shared" si="5"/>
        <v>0</v>
      </c>
      <c r="X100" s="27" t="e">
        <f t="shared" si="2"/>
        <v>#VALUE!</v>
      </c>
      <c r="Y100" s="28" t="e">
        <f t="shared" si="4"/>
        <v>#VALUE!</v>
      </c>
      <c r="Z100" s="24"/>
      <c r="AA100" s="36">
        <f t="shared" si="0"/>
        <v>0.98333333333333328</v>
      </c>
      <c r="AB100" s="8"/>
    </row>
    <row r="101" spans="9:28" x14ac:dyDescent="0.25">
      <c r="I101" s="8"/>
      <c r="J101" s="8"/>
      <c r="K101" s="8"/>
      <c r="L101" s="8"/>
      <c r="M101" s="8"/>
      <c r="N101" s="8"/>
      <c r="O101" s="8"/>
      <c r="P101" s="8"/>
      <c r="Q101" s="8"/>
      <c r="R101" s="8"/>
      <c r="S101" s="23"/>
      <c r="T101" s="25">
        <v>60</v>
      </c>
      <c r="U101" s="26">
        <f t="shared" si="1"/>
        <v>1</v>
      </c>
      <c r="V101" s="28">
        <f t="shared" si="6"/>
        <v>10.192</v>
      </c>
      <c r="W101" s="28">
        <f t="shared" si="5"/>
        <v>0</v>
      </c>
      <c r="X101" s="27" t="e">
        <f t="shared" si="2"/>
        <v>#VALUE!</v>
      </c>
      <c r="Y101" s="28" t="e">
        <f t="shared" si="4"/>
        <v>#VALUE!</v>
      </c>
      <c r="Z101" s="24"/>
      <c r="AA101" s="36">
        <f t="shared" si="0"/>
        <v>1</v>
      </c>
      <c r="AB101" s="8"/>
    </row>
    <row r="102" spans="9:28" x14ac:dyDescent="0.25">
      <c r="I102" s="8"/>
      <c r="J102" s="8"/>
      <c r="K102" s="8"/>
      <c r="L102" s="8"/>
      <c r="M102" s="8"/>
      <c r="N102" s="8"/>
      <c r="O102" s="8"/>
      <c r="P102" s="8"/>
      <c r="Q102" s="8"/>
      <c r="R102" s="8"/>
      <c r="S102" s="23"/>
      <c r="T102" s="25">
        <v>61</v>
      </c>
      <c r="U102" s="26">
        <f t="shared" si="1"/>
        <v>1.0166666666666666</v>
      </c>
      <c r="V102" s="28">
        <f t="shared" si="6"/>
        <v>10.245374733664564</v>
      </c>
      <c r="W102" s="28">
        <f t="shared" si="5"/>
        <v>0</v>
      </c>
      <c r="X102" s="27" t="e">
        <f t="shared" si="2"/>
        <v>#VALUE!</v>
      </c>
      <c r="Y102" s="28" t="e">
        <f t="shared" si="4"/>
        <v>#VALUE!</v>
      </c>
      <c r="Z102" s="24"/>
      <c r="AA102" s="36">
        <f t="shared" si="0"/>
        <v>1.0166666666666666</v>
      </c>
      <c r="AB102" s="8"/>
    </row>
    <row r="103" spans="9:28" x14ac:dyDescent="0.25">
      <c r="I103" s="8"/>
      <c r="J103" s="8"/>
      <c r="K103" s="8"/>
      <c r="L103" s="8"/>
      <c r="M103" s="8"/>
      <c r="N103" s="8"/>
      <c r="O103" s="8"/>
      <c r="P103" s="8"/>
      <c r="Q103" s="8"/>
      <c r="R103" s="8"/>
      <c r="S103" s="23"/>
      <c r="T103" s="25">
        <v>62</v>
      </c>
      <c r="U103" s="26">
        <f t="shared" si="1"/>
        <v>1.0333333333333334</v>
      </c>
      <c r="V103" s="28">
        <f t="shared" si="6"/>
        <v>10.298154277737803</v>
      </c>
      <c r="W103" s="28">
        <f t="shared" si="5"/>
        <v>0</v>
      </c>
      <c r="X103" s="27" t="e">
        <f t="shared" si="2"/>
        <v>#VALUE!</v>
      </c>
      <c r="Y103" s="28" t="e">
        <f t="shared" si="4"/>
        <v>#VALUE!</v>
      </c>
      <c r="Z103" s="24"/>
      <c r="AA103" s="36">
        <f t="shared" si="0"/>
        <v>1.0333333333333334</v>
      </c>
      <c r="AB103" s="8"/>
    </row>
    <row r="104" spans="9:28" x14ac:dyDescent="0.25">
      <c r="I104" s="8"/>
      <c r="J104" s="8"/>
      <c r="K104" s="8"/>
      <c r="L104" s="8"/>
      <c r="M104" s="8"/>
      <c r="N104" s="8"/>
      <c r="O104" s="8"/>
      <c r="P104" s="8"/>
      <c r="Q104" s="8"/>
      <c r="R104" s="8"/>
      <c r="S104" s="23"/>
      <c r="T104" s="25">
        <v>63</v>
      </c>
      <c r="U104" s="26">
        <f t="shared" si="1"/>
        <v>1.05</v>
      </c>
      <c r="V104" s="28">
        <f t="shared" si="6"/>
        <v>10.350354710886402</v>
      </c>
      <c r="W104" s="28">
        <f t="shared" si="5"/>
        <v>0</v>
      </c>
      <c r="X104" s="27" t="e">
        <f t="shared" si="2"/>
        <v>#VALUE!</v>
      </c>
      <c r="Y104" s="28" t="e">
        <f t="shared" si="4"/>
        <v>#VALUE!</v>
      </c>
      <c r="Z104" s="24"/>
      <c r="AA104" s="36">
        <f t="shared" si="0"/>
        <v>1.05</v>
      </c>
      <c r="AB104" s="8"/>
    </row>
    <row r="105" spans="9:28" x14ac:dyDescent="0.25">
      <c r="I105" s="8"/>
      <c r="J105" s="8"/>
      <c r="K105" s="8"/>
      <c r="L105" s="8"/>
      <c r="M105" s="8"/>
      <c r="N105" s="8"/>
      <c r="O105" s="8"/>
      <c r="P105" s="8"/>
      <c r="Q105" s="8"/>
      <c r="R105" s="8"/>
      <c r="S105" s="23"/>
      <c r="T105" s="25">
        <v>64</v>
      </c>
      <c r="U105" s="26">
        <f t="shared" si="1"/>
        <v>1.0666666666666667</v>
      </c>
      <c r="V105" s="28">
        <f t="shared" si="6"/>
        <v>10.4019914304032</v>
      </c>
      <c r="W105" s="28">
        <f t="shared" si="5"/>
        <v>0</v>
      </c>
      <c r="X105" s="27" t="e">
        <f t="shared" si="2"/>
        <v>#VALUE!</v>
      </c>
      <c r="Y105" s="28" t="e">
        <f t="shared" si="4"/>
        <v>#VALUE!</v>
      </c>
      <c r="Z105" s="24"/>
      <c r="AA105" s="36">
        <f t="shared" ref="AA105:AA168" si="7">U105</f>
        <v>1.0666666666666667</v>
      </c>
      <c r="AB105" s="8"/>
    </row>
    <row r="106" spans="9:28" x14ac:dyDescent="0.25">
      <c r="I106" s="8"/>
      <c r="J106" s="8"/>
      <c r="K106" s="8"/>
      <c r="L106" s="8"/>
      <c r="M106" s="8"/>
      <c r="N106" s="8"/>
      <c r="O106" s="8"/>
      <c r="P106" s="8"/>
      <c r="Q106" s="8"/>
      <c r="R106" s="8"/>
      <c r="S106" s="23"/>
      <c r="T106" s="25">
        <v>65</v>
      </c>
      <c r="U106" s="26">
        <f t="shared" ref="U106:U169" si="8">T106/60</f>
        <v>1.0833333333333333</v>
      </c>
      <c r="V106" s="28">
        <f t="shared" si="6"/>
        <v>10.453079191225267</v>
      </c>
      <c r="W106" s="28">
        <f t="shared" ref="W106:W169" si="9">V106*0.001*$G$4</f>
        <v>0</v>
      </c>
      <c r="X106" s="27" t="e">
        <f t="shared" ref="X106:X169" si="10">($G$5/1000)*U106*3600</f>
        <v>#VALUE!</v>
      </c>
      <c r="Y106" s="28" t="e">
        <f t="shared" si="4"/>
        <v>#VALUE!</v>
      </c>
      <c r="Z106" s="24"/>
      <c r="AA106" s="36">
        <f t="shared" si="7"/>
        <v>1.0833333333333333</v>
      </c>
      <c r="AB106" s="8"/>
    </row>
    <row r="107" spans="9:28" x14ac:dyDescent="0.25">
      <c r="I107" s="8"/>
      <c r="J107" s="8"/>
      <c r="K107" s="8"/>
      <c r="L107" s="8"/>
      <c r="M107" s="8"/>
      <c r="N107" s="8"/>
      <c r="O107" s="8"/>
      <c r="P107" s="8"/>
      <c r="Q107" s="8"/>
      <c r="R107" s="8"/>
      <c r="S107" s="23"/>
      <c r="T107" s="25">
        <v>66</v>
      </c>
      <c r="U107" s="26">
        <f t="shared" si="8"/>
        <v>1.1000000000000001</v>
      </c>
      <c r="V107" s="28">
        <f t="shared" si="6"/>
        <v>10.503632142154599</v>
      </c>
      <c r="W107" s="28">
        <f t="shared" si="9"/>
        <v>0</v>
      </c>
      <c r="X107" s="27" t="e">
        <f t="shared" si="10"/>
        <v>#VALUE!</v>
      </c>
      <c r="Y107" s="28" t="e">
        <f t="shared" ref="Y107:Y170" si="11">MAX(0,W107-X107)</f>
        <v>#VALUE!</v>
      </c>
      <c r="Z107" s="24"/>
      <c r="AA107" s="36">
        <f t="shared" si="7"/>
        <v>1.1000000000000001</v>
      </c>
      <c r="AB107" s="8"/>
    </row>
    <row r="108" spans="9:28" x14ac:dyDescent="0.25">
      <c r="I108" s="8"/>
      <c r="J108" s="8"/>
      <c r="K108" s="8"/>
      <c r="L108" s="8"/>
      <c r="M108" s="8"/>
      <c r="N108" s="8"/>
      <c r="O108" s="8"/>
      <c r="P108" s="8"/>
      <c r="Q108" s="8"/>
      <c r="R108" s="8"/>
      <c r="S108" s="23"/>
      <c r="T108" s="25">
        <v>67</v>
      </c>
      <c r="U108" s="26">
        <f t="shared" si="8"/>
        <v>1.1166666666666667</v>
      </c>
      <c r="V108" s="28">
        <f t="shared" si="6"/>
        <v>10.553663859521087</v>
      </c>
      <c r="W108" s="28">
        <f t="shared" si="9"/>
        <v>0</v>
      </c>
      <c r="X108" s="27" t="e">
        <f t="shared" si="10"/>
        <v>#VALUE!</v>
      </c>
      <c r="Y108" s="28" t="e">
        <f t="shared" si="11"/>
        <v>#VALUE!</v>
      </c>
      <c r="Z108" s="24"/>
      <c r="AA108" s="36">
        <f t="shared" si="7"/>
        <v>1.1166666666666667</v>
      </c>
      <c r="AB108" s="8"/>
    </row>
    <row r="109" spans="9:28" x14ac:dyDescent="0.25">
      <c r="I109" s="8"/>
      <c r="J109" s="8"/>
      <c r="K109" s="8"/>
      <c r="L109" s="8"/>
      <c r="M109" s="8"/>
      <c r="N109" s="8"/>
      <c r="O109" s="8"/>
      <c r="P109" s="8"/>
      <c r="Q109" s="8"/>
      <c r="R109" s="8"/>
      <c r="S109" s="23"/>
      <c r="T109" s="25">
        <v>68</v>
      </c>
      <c r="U109" s="26">
        <f t="shared" si="8"/>
        <v>1.1333333333333333</v>
      </c>
      <c r="V109" s="28">
        <f t="shared" si="6"/>
        <v>10.603187378503746</v>
      </c>
      <c r="W109" s="28">
        <f t="shared" si="9"/>
        <v>0</v>
      </c>
      <c r="X109" s="27" t="e">
        <f t="shared" si="10"/>
        <v>#VALUE!</v>
      </c>
      <c r="Y109" s="28" t="e">
        <f t="shared" si="11"/>
        <v>#VALUE!</v>
      </c>
      <c r="Z109" s="24"/>
      <c r="AA109" s="36">
        <f t="shared" si="7"/>
        <v>1.1333333333333333</v>
      </c>
      <c r="AB109" s="8"/>
    </row>
    <row r="110" spans="9:28" x14ac:dyDescent="0.25">
      <c r="I110" s="8"/>
      <c r="J110" s="8"/>
      <c r="K110" s="8"/>
      <c r="L110" s="8"/>
      <c r="M110" s="8"/>
      <c r="N110" s="8"/>
      <c r="O110" s="8"/>
      <c r="P110" s="8"/>
      <c r="Q110" s="8"/>
      <c r="R110" s="8"/>
      <c r="S110" s="23"/>
      <c r="T110" s="25">
        <v>69</v>
      </c>
      <c r="U110" s="26">
        <f t="shared" si="8"/>
        <v>1.1499999999999999</v>
      </c>
      <c r="V110" s="28">
        <f t="shared" si="6"/>
        <v>10.652215222304934</v>
      </c>
      <c r="W110" s="28">
        <f t="shared" si="9"/>
        <v>0</v>
      </c>
      <c r="X110" s="27" t="e">
        <f t="shared" si="10"/>
        <v>#VALUE!</v>
      </c>
      <c r="Y110" s="28" t="e">
        <f t="shared" si="11"/>
        <v>#VALUE!</v>
      </c>
      <c r="Z110" s="24"/>
      <c r="AA110" s="36">
        <f t="shared" si="7"/>
        <v>1.1499999999999999</v>
      </c>
      <c r="AB110" s="8"/>
    </row>
    <row r="111" spans="9:28" x14ac:dyDescent="0.25">
      <c r="I111" s="8"/>
      <c r="J111" s="8"/>
      <c r="K111" s="8"/>
      <c r="L111" s="8"/>
      <c r="M111" s="8"/>
      <c r="N111" s="8"/>
      <c r="O111" s="8"/>
      <c r="P111" s="8"/>
      <c r="Q111" s="8"/>
      <c r="R111" s="8"/>
      <c r="S111" s="23"/>
      <c r="T111" s="25">
        <v>70</v>
      </c>
      <c r="U111" s="26">
        <f t="shared" si="8"/>
        <v>1.1666666666666667</v>
      </c>
      <c r="V111" s="28">
        <f t="shared" si="6"/>
        <v>10.700759429353623</v>
      </c>
      <c r="W111" s="28">
        <f t="shared" si="9"/>
        <v>0</v>
      </c>
      <c r="X111" s="27" t="e">
        <f t="shared" si="10"/>
        <v>#VALUE!</v>
      </c>
      <c r="Y111" s="28" t="e">
        <f t="shared" si="11"/>
        <v>#VALUE!</v>
      </c>
      <c r="Z111" s="24"/>
      <c r="AA111" s="36">
        <f t="shared" si="7"/>
        <v>1.1666666666666667</v>
      </c>
      <c r="AB111" s="8"/>
    </row>
    <row r="112" spans="9:28" x14ac:dyDescent="0.25">
      <c r="I112" s="8"/>
      <c r="J112" s="8"/>
      <c r="K112" s="8"/>
      <c r="L112" s="8"/>
      <c r="M112" s="8"/>
      <c r="N112" s="8"/>
      <c r="O112" s="8"/>
      <c r="P112" s="8"/>
      <c r="Q112" s="8"/>
      <c r="R112" s="8"/>
      <c r="S112" s="23"/>
      <c r="T112" s="25">
        <v>71</v>
      </c>
      <c r="U112" s="26">
        <f t="shared" si="8"/>
        <v>1.1833333333333333</v>
      </c>
      <c r="V112" s="28">
        <f t="shared" si="6"/>
        <v>10.748831578696997</v>
      </c>
      <c r="W112" s="28">
        <f t="shared" si="9"/>
        <v>0</v>
      </c>
      <c r="X112" s="27" t="e">
        <f t="shared" si="10"/>
        <v>#VALUE!</v>
      </c>
      <c r="Y112" s="28" t="e">
        <f t="shared" si="11"/>
        <v>#VALUE!</v>
      </c>
      <c r="Z112" s="24"/>
      <c r="AA112" s="36">
        <f t="shared" si="7"/>
        <v>1.1833333333333333</v>
      </c>
      <c r="AB112" s="8"/>
    </row>
    <row r="113" spans="9:28" x14ac:dyDescent="0.25">
      <c r="I113" s="8"/>
      <c r="J113" s="8"/>
      <c r="K113" s="8"/>
      <c r="L113" s="8"/>
      <c r="M113" s="8"/>
      <c r="N113" s="8"/>
      <c r="O113" s="8"/>
      <c r="P113" s="8"/>
      <c r="Q113" s="8"/>
      <c r="R113" s="8"/>
      <c r="S113" s="23"/>
      <c r="T113" s="25">
        <v>72</v>
      </c>
      <c r="U113" s="26">
        <f t="shared" si="8"/>
        <v>1.2</v>
      </c>
      <c r="V113" s="28">
        <f t="shared" si="6"/>
        <v>10.796442813724736</v>
      </c>
      <c r="W113" s="28">
        <f t="shared" si="9"/>
        <v>0</v>
      </c>
      <c r="X113" s="27" t="e">
        <f t="shared" si="10"/>
        <v>#VALUE!</v>
      </c>
      <c r="Y113" s="28" t="e">
        <f t="shared" si="11"/>
        <v>#VALUE!</v>
      </c>
      <c r="Z113" s="24"/>
      <c r="AA113" s="36">
        <f t="shared" si="7"/>
        <v>1.2</v>
      </c>
      <c r="AB113" s="8"/>
    </row>
    <row r="114" spans="9:28" x14ac:dyDescent="0.25">
      <c r="I114" s="8"/>
      <c r="J114" s="8"/>
      <c r="K114" s="8"/>
      <c r="L114" s="8"/>
      <c r="M114" s="8"/>
      <c r="N114" s="8"/>
      <c r="O114" s="8"/>
      <c r="P114" s="8"/>
      <c r="Q114" s="8"/>
      <c r="R114" s="8"/>
      <c r="S114" s="23"/>
      <c r="T114" s="25">
        <v>73</v>
      </c>
      <c r="U114" s="26">
        <f t="shared" si="8"/>
        <v>1.2166666666666666</v>
      </c>
      <c r="V114" s="28">
        <f t="shared" si="6"/>
        <v>10.843603864357011</v>
      </c>
      <c r="W114" s="28">
        <f t="shared" si="9"/>
        <v>0</v>
      </c>
      <c r="X114" s="27" t="e">
        <f t="shared" si="10"/>
        <v>#VALUE!</v>
      </c>
      <c r="Y114" s="28" t="e">
        <f t="shared" si="11"/>
        <v>#VALUE!</v>
      </c>
      <c r="Z114" s="24"/>
      <c r="AA114" s="36">
        <f t="shared" si="7"/>
        <v>1.2166666666666666</v>
      </c>
      <c r="AB114" s="8"/>
    </row>
    <row r="115" spans="9:28" x14ac:dyDescent="0.25">
      <c r="I115" s="8"/>
      <c r="J115" s="8"/>
      <c r="K115" s="8"/>
      <c r="L115" s="8"/>
      <c r="M115" s="8"/>
      <c r="N115" s="8"/>
      <c r="O115" s="8"/>
      <c r="P115" s="8"/>
      <c r="Q115" s="8"/>
      <c r="R115" s="8"/>
      <c r="S115" s="23"/>
      <c r="T115" s="25">
        <v>74</v>
      </c>
      <c r="U115" s="26">
        <f t="shared" si="8"/>
        <v>1.2333333333333334</v>
      </c>
      <c r="V115" s="28">
        <f t="shared" si="6"/>
        <v>10.890325067815276</v>
      </c>
      <c r="W115" s="28">
        <f t="shared" si="9"/>
        <v>0</v>
      </c>
      <c r="X115" s="27" t="e">
        <f t="shared" si="10"/>
        <v>#VALUE!</v>
      </c>
      <c r="Y115" s="28" t="e">
        <f t="shared" si="11"/>
        <v>#VALUE!</v>
      </c>
      <c r="Z115" s="24"/>
      <c r="AA115" s="36">
        <f t="shared" si="7"/>
        <v>1.2333333333333334</v>
      </c>
      <c r="AB115" s="8"/>
    </row>
    <row r="116" spans="9:28" x14ac:dyDescent="0.25">
      <c r="I116" s="8"/>
      <c r="J116" s="8"/>
      <c r="K116" s="8"/>
      <c r="L116" s="8"/>
      <c r="M116" s="8"/>
      <c r="N116" s="8"/>
      <c r="O116" s="8"/>
      <c r="P116" s="8"/>
      <c r="Q116" s="8"/>
      <c r="R116" s="8"/>
      <c r="S116" s="23"/>
      <c r="T116" s="25">
        <v>75</v>
      </c>
      <c r="U116" s="26">
        <f t="shared" si="8"/>
        <v>1.25</v>
      </c>
      <c r="V116" s="28">
        <f t="shared" si="6"/>
        <v>10.936616388084195</v>
      </c>
      <c r="W116" s="28">
        <f t="shared" si="9"/>
        <v>0</v>
      </c>
      <c r="X116" s="27" t="e">
        <f t="shared" si="10"/>
        <v>#VALUE!</v>
      </c>
      <c r="Y116" s="28" t="e">
        <f t="shared" si="11"/>
        <v>#VALUE!</v>
      </c>
      <c r="Z116" s="24"/>
      <c r="AA116" s="36">
        <f t="shared" si="7"/>
        <v>1.25</v>
      </c>
      <c r="AB116" s="8"/>
    </row>
    <row r="117" spans="9:28" x14ac:dyDescent="0.25">
      <c r="I117" s="8"/>
      <c r="J117" s="8"/>
      <c r="K117" s="8"/>
      <c r="L117" s="8"/>
      <c r="M117" s="8"/>
      <c r="N117" s="8"/>
      <c r="O117" s="8"/>
      <c r="P117" s="8"/>
      <c r="Q117" s="8"/>
      <c r="R117" s="8"/>
      <c r="S117" s="23"/>
      <c r="T117" s="25">
        <v>76</v>
      </c>
      <c r="U117" s="26">
        <f t="shared" si="8"/>
        <v>1.2666666666666666</v>
      </c>
      <c r="V117" s="28">
        <f t="shared" si="6"/>
        <v>10.982487434163533</v>
      </c>
      <c r="W117" s="28">
        <f t="shared" si="9"/>
        <v>0</v>
      </c>
      <c r="X117" s="27" t="e">
        <f t="shared" si="10"/>
        <v>#VALUE!</v>
      </c>
      <c r="Y117" s="28" t="e">
        <f t="shared" si="11"/>
        <v>#VALUE!</v>
      </c>
      <c r="Z117" s="24"/>
      <c r="AA117" s="36">
        <f t="shared" si="7"/>
        <v>1.2666666666666666</v>
      </c>
      <c r="AB117" s="8"/>
    </row>
    <row r="118" spans="9:28" x14ac:dyDescent="0.25">
      <c r="I118" s="8"/>
      <c r="J118" s="8"/>
      <c r="K118" s="8"/>
      <c r="L118" s="8"/>
      <c r="M118" s="8"/>
      <c r="N118" s="8"/>
      <c r="O118" s="8"/>
      <c r="P118" s="8"/>
      <c r="Q118" s="8"/>
      <c r="R118" s="8"/>
      <c r="S118" s="23"/>
      <c r="T118" s="25">
        <v>77</v>
      </c>
      <c r="U118" s="26">
        <f t="shared" si="8"/>
        <v>1.2833333333333334</v>
      </c>
      <c r="V118" s="28">
        <f t="shared" si="6"/>
        <v>11.027947477200019</v>
      </c>
      <c r="W118" s="28">
        <f t="shared" si="9"/>
        <v>0</v>
      </c>
      <c r="X118" s="27" t="e">
        <f t="shared" si="10"/>
        <v>#VALUE!</v>
      </c>
      <c r="Y118" s="28" t="e">
        <f t="shared" si="11"/>
        <v>#VALUE!</v>
      </c>
      <c r="Z118" s="24"/>
      <c r="AA118" s="36">
        <f t="shared" si="7"/>
        <v>1.2833333333333334</v>
      </c>
      <c r="AB118" s="8"/>
    </row>
    <row r="119" spans="9:28" x14ac:dyDescent="0.25">
      <c r="I119" s="8"/>
      <c r="J119" s="8"/>
      <c r="K119" s="8"/>
      <c r="L119" s="8"/>
      <c r="M119" s="8"/>
      <c r="N119" s="8"/>
      <c r="O119" s="8"/>
      <c r="P119" s="8"/>
      <c r="Q119" s="8"/>
      <c r="R119" s="8"/>
      <c r="S119" s="23"/>
      <c r="T119" s="25">
        <v>78</v>
      </c>
      <c r="U119" s="26">
        <f t="shared" si="8"/>
        <v>1.3</v>
      </c>
      <c r="V119" s="28">
        <f t="shared" si="6"/>
        <v>11.073005466581593</v>
      </c>
      <c r="W119" s="28">
        <f t="shared" si="9"/>
        <v>0</v>
      </c>
      <c r="X119" s="27" t="e">
        <f t="shared" si="10"/>
        <v>#VALUE!</v>
      </c>
      <c r="Y119" s="28" t="e">
        <f t="shared" si="11"/>
        <v>#VALUE!</v>
      </c>
      <c r="Z119" s="24"/>
      <c r="AA119" s="36">
        <f t="shared" si="7"/>
        <v>1.3</v>
      </c>
      <c r="AB119" s="8"/>
    </row>
    <row r="120" spans="9:28" x14ac:dyDescent="0.25">
      <c r="I120" s="8"/>
      <c r="J120" s="8"/>
      <c r="K120" s="8"/>
      <c r="L120" s="8"/>
      <c r="M120" s="8"/>
      <c r="N120" s="8"/>
      <c r="O120" s="8"/>
      <c r="P120" s="8"/>
      <c r="Q120" s="8"/>
      <c r="R120" s="8"/>
      <c r="S120" s="23"/>
      <c r="T120" s="25">
        <v>79</v>
      </c>
      <c r="U120" s="26">
        <f t="shared" si="8"/>
        <v>1.3166666666666667</v>
      </c>
      <c r="V120" s="28">
        <f t="shared" si="6"/>
        <v>11.117670045069275</v>
      </c>
      <c r="W120" s="28">
        <f t="shared" si="9"/>
        <v>0</v>
      </c>
      <c r="X120" s="27" t="e">
        <f t="shared" si="10"/>
        <v>#VALUE!</v>
      </c>
      <c r="Y120" s="28" t="e">
        <f t="shared" si="11"/>
        <v>#VALUE!</v>
      </c>
      <c r="Z120" s="24"/>
      <c r="AA120" s="36">
        <f t="shared" si="7"/>
        <v>1.3166666666666667</v>
      </c>
      <c r="AB120" s="8"/>
    </row>
    <row r="121" spans="9:28" x14ac:dyDescent="0.25">
      <c r="I121" s="8"/>
      <c r="J121" s="8"/>
      <c r="K121" s="8"/>
      <c r="L121" s="8"/>
      <c r="M121" s="8"/>
      <c r="N121" s="8"/>
      <c r="O121" s="8"/>
      <c r="P121" s="8"/>
      <c r="Q121" s="8"/>
      <c r="R121" s="8"/>
      <c r="S121" s="23"/>
      <c r="T121" s="25">
        <v>80</v>
      </c>
      <c r="U121" s="26">
        <f t="shared" si="8"/>
        <v>1.3333333333333333</v>
      </c>
      <c r="V121" s="28">
        <f t="shared" si="6"/>
        <v>11.161949563035614</v>
      </c>
      <c r="W121" s="28">
        <f t="shared" si="9"/>
        <v>0</v>
      </c>
      <c r="X121" s="27" t="e">
        <f t="shared" si="10"/>
        <v>#VALUE!</v>
      </c>
      <c r="Y121" s="28" t="e">
        <f t="shared" si="11"/>
        <v>#VALUE!</v>
      </c>
      <c r="Z121" s="24"/>
      <c r="AA121" s="36">
        <f t="shared" si="7"/>
        <v>1.3333333333333333</v>
      </c>
      <c r="AB121" s="8"/>
    </row>
    <row r="122" spans="9:28" x14ac:dyDescent="0.25">
      <c r="I122" s="8"/>
      <c r="J122" s="8"/>
      <c r="K122" s="8"/>
      <c r="L122" s="8"/>
      <c r="M122" s="8"/>
      <c r="N122" s="8"/>
      <c r="O122" s="8"/>
      <c r="P122" s="8"/>
      <c r="Q122" s="8"/>
      <c r="R122" s="8"/>
      <c r="S122" s="23"/>
      <c r="T122" s="25">
        <v>81</v>
      </c>
      <c r="U122" s="26">
        <f t="shared" si="8"/>
        <v>1.35</v>
      </c>
      <c r="V122" s="28">
        <f t="shared" si="6"/>
        <v>11.205852091872977</v>
      </c>
      <c r="W122" s="28">
        <f t="shared" si="9"/>
        <v>0</v>
      </c>
      <c r="X122" s="27" t="e">
        <f t="shared" si="10"/>
        <v>#VALUE!</v>
      </c>
      <c r="Y122" s="28" t="e">
        <f t="shared" si="11"/>
        <v>#VALUE!</v>
      </c>
      <c r="Z122" s="24"/>
      <c r="AA122" s="36">
        <f t="shared" si="7"/>
        <v>1.35</v>
      </c>
      <c r="AB122" s="8"/>
    </row>
    <row r="123" spans="9:28" x14ac:dyDescent="0.25">
      <c r="I123" s="8"/>
      <c r="J123" s="8"/>
      <c r="K123" s="8"/>
      <c r="L123" s="8"/>
      <c r="M123" s="8"/>
      <c r="N123" s="8"/>
      <c r="O123" s="8"/>
      <c r="P123" s="8"/>
      <c r="Q123" s="8"/>
      <c r="R123" s="8"/>
      <c r="S123" s="23"/>
      <c r="T123" s="25">
        <v>82</v>
      </c>
      <c r="U123" s="26">
        <f t="shared" si="8"/>
        <v>1.3666666666666667</v>
      </c>
      <c r="V123" s="28">
        <f t="shared" si="6"/>
        <v>11.249385436629609</v>
      </c>
      <c r="W123" s="28">
        <f t="shared" si="9"/>
        <v>0</v>
      </c>
      <c r="X123" s="27" t="e">
        <f t="shared" si="10"/>
        <v>#VALUE!</v>
      </c>
      <c r="Y123" s="28" t="e">
        <f t="shared" si="11"/>
        <v>#VALUE!</v>
      </c>
      <c r="Z123" s="24"/>
      <c r="AA123" s="36">
        <f t="shared" si="7"/>
        <v>1.3666666666666667</v>
      </c>
      <c r="AB123" s="8"/>
    </row>
    <row r="124" spans="9:28" x14ac:dyDescent="0.25">
      <c r="I124" s="8"/>
      <c r="J124" s="8"/>
      <c r="K124" s="8"/>
      <c r="L124" s="8"/>
      <c r="M124" s="8"/>
      <c r="N124" s="8"/>
      <c r="O124" s="8"/>
      <c r="P124" s="8"/>
      <c r="Q124" s="8"/>
      <c r="R124" s="8"/>
      <c r="S124" s="23"/>
      <c r="T124" s="25">
        <v>83</v>
      </c>
      <c r="U124" s="26">
        <f t="shared" si="8"/>
        <v>1.3833333333333333</v>
      </c>
      <c r="V124" s="28">
        <f t="shared" si="6"/>
        <v>11.292557147926878</v>
      </c>
      <c r="W124" s="28">
        <f t="shared" si="9"/>
        <v>0</v>
      </c>
      <c r="X124" s="27" t="e">
        <f t="shared" si="10"/>
        <v>#VALUE!</v>
      </c>
      <c r="Y124" s="28" t="e">
        <f t="shared" si="11"/>
        <v>#VALUE!</v>
      </c>
      <c r="Z124" s="24"/>
      <c r="AA124" s="36">
        <f t="shared" si="7"/>
        <v>1.3833333333333333</v>
      </c>
      <c r="AB124" s="8"/>
    </row>
    <row r="125" spans="9:28" x14ac:dyDescent="0.25">
      <c r="I125" s="8"/>
      <c r="J125" s="8"/>
      <c r="K125" s="8"/>
      <c r="L125" s="8"/>
      <c r="M125" s="8"/>
      <c r="N125" s="8"/>
      <c r="O125" s="8"/>
      <c r="P125" s="8"/>
      <c r="Q125" s="8"/>
      <c r="R125" s="8"/>
      <c r="S125" s="23"/>
      <c r="T125" s="25">
        <v>84</v>
      </c>
      <c r="U125" s="26">
        <f t="shared" si="8"/>
        <v>1.4</v>
      </c>
      <c r="V125" s="28">
        <f t="shared" si="6"/>
        <v>11.335374533206643</v>
      </c>
      <c r="W125" s="28">
        <f t="shared" si="9"/>
        <v>0</v>
      </c>
      <c r="X125" s="27" t="e">
        <f t="shared" si="10"/>
        <v>#VALUE!</v>
      </c>
      <c r="Y125" s="28" t="e">
        <f t="shared" si="11"/>
        <v>#VALUE!</v>
      </c>
      <c r="Z125" s="24"/>
      <c r="AA125" s="36">
        <f t="shared" si="7"/>
        <v>1.4</v>
      </c>
      <c r="AB125" s="8"/>
    </row>
    <row r="126" spans="9:28" x14ac:dyDescent="0.25">
      <c r="I126" s="8"/>
      <c r="J126" s="8"/>
      <c r="K126" s="8"/>
      <c r="L126" s="8"/>
      <c r="M126" s="8"/>
      <c r="N126" s="8"/>
      <c r="O126" s="8"/>
      <c r="P126" s="8"/>
      <c r="Q126" s="8"/>
      <c r="R126" s="8"/>
      <c r="S126" s="23"/>
      <c r="T126" s="25">
        <v>85</v>
      </c>
      <c r="U126" s="26">
        <f t="shared" si="8"/>
        <v>1.4166666666666667</v>
      </c>
      <c r="V126" s="28">
        <f t="shared" si="6"/>
        <v>11.37784466735396</v>
      </c>
      <c r="W126" s="28">
        <f t="shared" si="9"/>
        <v>0</v>
      </c>
      <c r="X126" s="27" t="e">
        <f t="shared" si="10"/>
        <v>#VALUE!</v>
      </c>
      <c r="Y126" s="28" t="e">
        <f t="shared" si="11"/>
        <v>#VALUE!</v>
      </c>
      <c r="Z126" s="24"/>
      <c r="AA126" s="36">
        <f t="shared" si="7"/>
        <v>1.4166666666666667</v>
      </c>
      <c r="AB126" s="8"/>
    </row>
    <row r="127" spans="9:28" x14ac:dyDescent="0.25">
      <c r="I127" s="8"/>
      <c r="J127" s="8"/>
      <c r="K127" s="8"/>
      <c r="L127" s="8"/>
      <c r="M127" s="8"/>
      <c r="N127" s="8"/>
      <c r="O127" s="8"/>
      <c r="P127" s="8"/>
      <c r="Q127" s="8"/>
      <c r="R127" s="8"/>
      <c r="S127" s="23"/>
      <c r="T127" s="25">
        <v>86</v>
      </c>
      <c r="U127" s="26">
        <f t="shared" si="8"/>
        <v>1.4333333333333333</v>
      </c>
      <c r="V127" s="28">
        <f t="shared" si="6"/>
        <v>11.419974402736699</v>
      </c>
      <c r="W127" s="28">
        <f t="shared" si="9"/>
        <v>0</v>
      </c>
      <c r="X127" s="27" t="e">
        <f t="shared" si="10"/>
        <v>#VALUE!</v>
      </c>
      <c r="Y127" s="28" t="e">
        <f t="shared" si="11"/>
        <v>#VALUE!</v>
      </c>
      <c r="Z127" s="24"/>
      <c r="AA127" s="36">
        <f t="shared" si="7"/>
        <v>1.4333333333333333</v>
      </c>
      <c r="AB127" s="8"/>
    </row>
    <row r="128" spans="9:28" x14ac:dyDescent="0.25">
      <c r="I128" s="8"/>
      <c r="J128" s="8"/>
      <c r="K128" s="8"/>
      <c r="L128" s="8"/>
      <c r="M128" s="8"/>
      <c r="N128" s="8"/>
      <c r="O128" s="8"/>
      <c r="P128" s="8"/>
      <c r="Q128" s="8"/>
      <c r="R128" s="8"/>
      <c r="S128" s="23"/>
      <c r="T128" s="25">
        <v>87</v>
      </c>
      <c r="U128" s="26">
        <f t="shared" si="8"/>
        <v>1.45</v>
      </c>
      <c r="V128" s="28">
        <f t="shared" si="6"/>
        <v>11.461770378700466</v>
      </c>
      <c r="W128" s="28">
        <f t="shared" si="9"/>
        <v>0</v>
      </c>
      <c r="X128" s="27" t="e">
        <f t="shared" si="10"/>
        <v>#VALUE!</v>
      </c>
      <c r="Y128" s="28" t="e">
        <f t="shared" si="11"/>
        <v>#VALUE!</v>
      </c>
      <c r="Z128" s="24"/>
      <c r="AA128" s="36">
        <f t="shared" si="7"/>
        <v>1.45</v>
      </c>
      <c r="AB128" s="8"/>
    </row>
    <row r="129" spans="9:28" x14ac:dyDescent="0.25">
      <c r="I129" s="8"/>
      <c r="J129" s="8"/>
      <c r="K129" s="8"/>
      <c r="L129" s="8"/>
      <c r="M129" s="8"/>
      <c r="N129" s="8"/>
      <c r="O129" s="8"/>
      <c r="P129" s="8"/>
      <c r="Q129" s="8"/>
      <c r="R129" s="8"/>
      <c r="S129" s="23"/>
      <c r="T129" s="25">
        <v>88</v>
      </c>
      <c r="U129" s="26">
        <f t="shared" si="8"/>
        <v>1.4666666666666666</v>
      </c>
      <c r="V129" s="28">
        <f t="shared" si="6"/>
        <v>11.503239030554292</v>
      </c>
      <c r="W129" s="28">
        <f t="shared" si="9"/>
        <v>0</v>
      </c>
      <c r="X129" s="27" t="e">
        <f t="shared" si="10"/>
        <v>#VALUE!</v>
      </c>
      <c r="Y129" s="28" t="e">
        <f t="shared" si="11"/>
        <v>#VALUE!</v>
      </c>
      <c r="Z129" s="24"/>
      <c r="AA129" s="36">
        <f t="shared" si="7"/>
        <v>1.4666666666666666</v>
      </c>
      <c r="AB129" s="8"/>
    </row>
    <row r="130" spans="9:28" x14ac:dyDescent="0.25">
      <c r="I130" s="8"/>
      <c r="J130" s="8"/>
      <c r="K130" s="8"/>
      <c r="L130" s="8"/>
      <c r="M130" s="8"/>
      <c r="N130" s="8"/>
      <c r="O130" s="8"/>
      <c r="P130" s="8"/>
      <c r="Q130" s="8"/>
      <c r="R130" s="8"/>
      <c r="S130" s="23"/>
      <c r="T130" s="25">
        <v>89</v>
      </c>
      <c r="U130" s="26">
        <f t="shared" si="8"/>
        <v>1.4833333333333334</v>
      </c>
      <c r="V130" s="28">
        <f t="shared" si="6"/>
        <v>11.544386598079862</v>
      </c>
      <c r="W130" s="28">
        <f t="shared" si="9"/>
        <v>0</v>
      </c>
      <c r="X130" s="27" t="e">
        <f t="shared" si="10"/>
        <v>#VALUE!</v>
      </c>
      <c r="Y130" s="28" t="e">
        <f t="shared" si="11"/>
        <v>#VALUE!</v>
      </c>
      <c r="Z130" s="24"/>
      <c r="AA130" s="36">
        <f t="shared" si="7"/>
        <v>1.4833333333333334</v>
      </c>
      <c r="AB130" s="8"/>
    </row>
    <row r="131" spans="9:28" x14ac:dyDescent="0.25">
      <c r="I131" s="8"/>
      <c r="J131" s="8"/>
      <c r="K131" s="8"/>
      <c r="L131" s="8"/>
      <c r="M131" s="8"/>
      <c r="N131" s="8"/>
      <c r="O131" s="8"/>
      <c r="P131" s="8"/>
      <c r="Q131" s="8"/>
      <c r="R131" s="8"/>
      <c r="S131" s="23"/>
      <c r="T131" s="25">
        <v>90</v>
      </c>
      <c r="U131" s="26">
        <f t="shared" si="8"/>
        <v>1.5</v>
      </c>
      <c r="V131" s="28">
        <f t="shared" si="6"/>
        <v>11.585219133594562</v>
      </c>
      <c r="W131" s="28">
        <f t="shared" si="9"/>
        <v>0</v>
      </c>
      <c r="X131" s="27" t="e">
        <f t="shared" si="10"/>
        <v>#VALUE!</v>
      </c>
      <c r="Y131" s="28" t="e">
        <f t="shared" si="11"/>
        <v>#VALUE!</v>
      </c>
      <c r="Z131" s="24"/>
      <c r="AA131" s="36">
        <f t="shared" si="7"/>
        <v>1.5</v>
      </c>
      <c r="AB131" s="8"/>
    </row>
    <row r="132" spans="9:28" x14ac:dyDescent="0.25">
      <c r="I132" s="8"/>
      <c r="J132" s="8"/>
      <c r="K132" s="8"/>
      <c r="L132" s="8"/>
      <c r="M132" s="8"/>
      <c r="N132" s="8"/>
      <c r="O132" s="8"/>
      <c r="P132" s="8"/>
      <c r="Q132" s="8"/>
      <c r="R132" s="8"/>
      <c r="S132" s="23"/>
      <c r="T132" s="25">
        <v>91</v>
      </c>
      <c r="U132" s="26">
        <f t="shared" si="8"/>
        <v>1.5166666666666666</v>
      </c>
      <c r="V132" s="28">
        <f t="shared" si="6"/>
        <v>11.625742509596465</v>
      </c>
      <c r="W132" s="28">
        <f t="shared" si="9"/>
        <v>0</v>
      </c>
      <c r="X132" s="27" t="e">
        <f t="shared" si="10"/>
        <v>#VALUE!</v>
      </c>
      <c r="Y132" s="28" t="e">
        <f t="shared" si="11"/>
        <v>#VALUE!</v>
      </c>
      <c r="Z132" s="24"/>
      <c r="AA132" s="36">
        <f t="shared" si="7"/>
        <v>1.5166666666666666</v>
      </c>
      <c r="AB132" s="8"/>
    </row>
    <row r="133" spans="9:28" x14ac:dyDescent="0.25">
      <c r="I133" s="8"/>
      <c r="J133" s="8"/>
      <c r="K133" s="8"/>
      <c r="L133" s="8"/>
      <c r="M133" s="8"/>
      <c r="N133" s="8"/>
      <c r="O133" s="8"/>
      <c r="P133" s="8"/>
      <c r="Q133" s="8"/>
      <c r="R133" s="8"/>
      <c r="S133" s="23"/>
      <c r="T133" s="25">
        <v>92</v>
      </c>
      <c r="U133" s="26">
        <f t="shared" si="8"/>
        <v>1.5333333333333334</v>
      </c>
      <c r="V133" s="28">
        <f t="shared" si="6"/>
        <v>11.665962426017257</v>
      </c>
      <c r="W133" s="28">
        <f t="shared" si="9"/>
        <v>0</v>
      </c>
      <c r="X133" s="27" t="e">
        <f t="shared" si="10"/>
        <v>#VALUE!</v>
      </c>
      <c r="Y133" s="28" t="e">
        <f t="shared" si="11"/>
        <v>#VALUE!</v>
      </c>
      <c r="Z133" s="24"/>
      <c r="AA133" s="36">
        <f t="shared" si="7"/>
        <v>1.5333333333333334</v>
      </c>
      <c r="AB133" s="8"/>
    </row>
    <row r="134" spans="9:28" x14ac:dyDescent="0.25">
      <c r="I134" s="8"/>
      <c r="J134" s="8"/>
      <c r="K134" s="8"/>
      <c r="L134" s="8"/>
      <c r="M134" s="8"/>
      <c r="N134" s="8"/>
      <c r="O134" s="8"/>
      <c r="P134" s="8"/>
      <c r="Q134" s="8"/>
      <c r="R134" s="8"/>
      <c r="S134" s="23"/>
      <c r="T134" s="25">
        <v>93</v>
      </c>
      <c r="U134" s="26">
        <f t="shared" si="8"/>
        <v>1.55</v>
      </c>
      <c r="V134" s="28">
        <f t="shared" si="6"/>
        <v>11.705884417107212</v>
      </c>
      <c r="W134" s="28">
        <f t="shared" si="9"/>
        <v>0</v>
      </c>
      <c r="X134" s="27" t="e">
        <f t="shared" si="10"/>
        <v>#VALUE!</v>
      </c>
      <c r="Y134" s="28" t="e">
        <f t="shared" si="11"/>
        <v>#VALUE!</v>
      </c>
      <c r="Z134" s="24"/>
      <c r="AA134" s="36">
        <f t="shared" si="7"/>
        <v>1.55</v>
      </c>
      <c r="AB134" s="8"/>
    </row>
    <row r="135" spans="9:28" x14ac:dyDescent="0.25">
      <c r="I135" s="8"/>
      <c r="J135" s="8"/>
      <c r="K135" s="8"/>
      <c r="L135" s="8"/>
      <c r="M135" s="8"/>
      <c r="N135" s="8"/>
      <c r="O135" s="8"/>
      <c r="P135" s="8"/>
      <c r="Q135" s="8"/>
      <c r="R135" s="8"/>
      <c r="S135" s="23"/>
      <c r="T135" s="25">
        <v>94</v>
      </c>
      <c r="U135" s="26">
        <f t="shared" si="8"/>
        <v>1.5666666666666667</v>
      </c>
      <c r="V135" s="28">
        <f t="shared" si="6"/>
        <v>11.745513857974665</v>
      </c>
      <c r="W135" s="28">
        <f t="shared" si="9"/>
        <v>0</v>
      </c>
      <c r="X135" s="27" t="e">
        <f t="shared" si="10"/>
        <v>#VALUE!</v>
      </c>
      <c r="Y135" s="28" t="e">
        <f t="shared" si="11"/>
        <v>#VALUE!</v>
      </c>
      <c r="Z135" s="24"/>
      <c r="AA135" s="36">
        <f t="shared" si="7"/>
        <v>1.5666666666666667</v>
      </c>
      <c r="AB135" s="8"/>
    </row>
    <row r="136" spans="9:28" x14ac:dyDescent="0.25">
      <c r="I136" s="8"/>
      <c r="J136" s="8"/>
      <c r="K136" s="8"/>
      <c r="L136" s="8"/>
      <c r="M136" s="8"/>
      <c r="N136" s="8"/>
      <c r="O136" s="8"/>
      <c r="P136" s="8"/>
      <c r="Q136" s="8"/>
      <c r="R136" s="8"/>
      <c r="S136" s="23"/>
      <c r="T136" s="25">
        <v>95</v>
      </c>
      <c r="U136" s="26">
        <f t="shared" si="8"/>
        <v>1.5833333333333333</v>
      </c>
      <c r="V136" s="28">
        <f t="shared" si="6"/>
        <v>11.784855970800789</v>
      </c>
      <c r="W136" s="28">
        <f t="shared" si="9"/>
        <v>0</v>
      </c>
      <c r="X136" s="27" t="e">
        <f t="shared" si="10"/>
        <v>#VALUE!</v>
      </c>
      <c r="Y136" s="28" t="e">
        <f t="shared" si="11"/>
        <v>#VALUE!</v>
      </c>
      <c r="Z136" s="24"/>
      <c r="AA136" s="36">
        <f t="shared" si="7"/>
        <v>1.5833333333333333</v>
      </c>
      <c r="AB136" s="8"/>
    </row>
    <row r="137" spans="9:28" x14ac:dyDescent="0.25">
      <c r="I137" s="8"/>
      <c r="J137" s="8"/>
      <c r="K137" s="8"/>
      <c r="L137" s="8"/>
      <c r="M137" s="8"/>
      <c r="N137" s="8"/>
      <c r="O137" s="8"/>
      <c r="P137" s="8"/>
      <c r="Q137" s="8"/>
      <c r="R137" s="8"/>
      <c r="S137" s="23"/>
      <c r="T137" s="25">
        <v>96</v>
      </c>
      <c r="U137" s="26">
        <f t="shared" si="8"/>
        <v>1.6</v>
      </c>
      <c r="V137" s="28">
        <f t="shared" ref="V137:V160" si="12">$G$8*U137^(1-$G$9)</f>
        <v>11.823915830749002</v>
      </c>
      <c r="W137" s="28">
        <f t="shared" si="9"/>
        <v>0</v>
      </c>
      <c r="X137" s="27" t="e">
        <f t="shared" si="10"/>
        <v>#VALUE!</v>
      </c>
      <c r="Y137" s="28" t="e">
        <f t="shared" si="11"/>
        <v>#VALUE!</v>
      </c>
      <c r="Z137" s="24"/>
      <c r="AA137" s="36">
        <f t="shared" si="7"/>
        <v>1.6</v>
      </c>
      <c r="AB137" s="8"/>
    </row>
    <row r="138" spans="9:28" x14ac:dyDescent="0.25">
      <c r="I138" s="8"/>
      <c r="J138" s="8"/>
      <c r="K138" s="8"/>
      <c r="L138" s="8"/>
      <c r="M138" s="8"/>
      <c r="N138" s="8"/>
      <c r="O138" s="8"/>
      <c r="P138" s="8"/>
      <c r="Q138" s="8"/>
      <c r="R138" s="8"/>
      <c r="S138" s="23"/>
      <c r="T138" s="25">
        <v>97</v>
      </c>
      <c r="U138" s="26">
        <f t="shared" si="8"/>
        <v>1.6166666666666667</v>
      </c>
      <c r="V138" s="28">
        <f t="shared" si="12"/>
        <v>11.862698371587067</v>
      </c>
      <c r="W138" s="28">
        <f t="shared" si="9"/>
        <v>0</v>
      </c>
      <c r="X138" s="27" t="e">
        <f t="shared" si="10"/>
        <v>#VALUE!</v>
      </c>
      <c r="Y138" s="28" t="e">
        <f t="shared" si="11"/>
        <v>#VALUE!</v>
      </c>
      <c r="Z138" s="24"/>
      <c r="AA138" s="36">
        <f t="shared" si="7"/>
        <v>1.6166666666666667</v>
      </c>
      <c r="AB138" s="8"/>
    </row>
    <row r="139" spans="9:28" x14ac:dyDescent="0.25">
      <c r="I139" s="8"/>
      <c r="J139" s="8"/>
      <c r="K139" s="8"/>
      <c r="L139" s="8"/>
      <c r="M139" s="8"/>
      <c r="N139" s="8"/>
      <c r="O139" s="8"/>
      <c r="P139" s="8"/>
      <c r="Q139" s="8"/>
      <c r="R139" s="8"/>
      <c r="S139" s="23"/>
      <c r="T139" s="25">
        <v>98</v>
      </c>
      <c r="U139" s="26">
        <f t="shared" si="8"/>
        <v>1.6333333333333333</v>
      </c>
      <c r="V139" s="28">
        <f t="shared" si="12"/>
        <v>11.901208391038647</v>
      </c>
      <c r="W139" s="28">
        <f t="shared" si="9"/>
        <v>0</v>
      </c>
      <c r="X139" s="27" t="e">
        <f t="shared" si="10"/>
        <v>#VALUE!</v>
      </c>
      <c r="Y139" s="28" t="e">
        <f t="shared" si="11"/>
        <v>#VALUE!</v>
      </c>
      <c r="Z139" s="24"/>
      <c r="AA139" s="36">
        <f t="shared" si="7"/>
        <v>1.6333333333333333</v>
      </c>
      <c r="AB139" s="8"/>
    </row>
    <row r="140" spans="9:28" x14ac:dyDescent="0.25">
      <c r="I140" s="8"/>
      <c r="J140" s="8"/>
      <c r="K140" s="8"/>
      <c r="L140" s="8"/>
      <c r="M140" s="8"/>
      <c r="N140" s="8"/>
      <c r="O140" s="8"/>
      <c r="P140" s="8"/>
      <c r="Q140" s="8"/>
      <c r="R140" s="8"/>
      <c r="S140" s="23"/>
      <c r="T140" s="25">
        <v>99</v>
      </c>
      <c r="U140" s="26">
        <f t="shared" si="8"/>
        <v>1.65</v>
      </c>
      <c r="V140" s="28">
        <f t="shared" si="12"/>
        <v>11.939450555879935</v>
      </c>
      <c r="W140" s="28">
        <f t="shared" si="9"/>
        <v>0</v>
      </c>
      <c r="X140" s="27" t="e">
        <f t="shared" si="10"/>
        <v>#VALUE!</v>
      </c>
      <c r="Y140" s="28" t="e">
        <f t="shared" si="11"/>
        <v>#VALUE!</v>
      </c>
      <c r="Z140" s="24"/>
      <c r="AA140" s="36">
        <f t="shared" si="7"/>
        <v>1.65</v>
      </c>
      <c r="AB140" s="8"/>
    </row>
    <row r="141" spans="9:28" x14ac:dyDescent="0.25">
      <c r="I141" s="8"/>
      <c r="J141" s="8"/>
      <c r="K141" s="8"/>
      <c r="L141" s="8"/>
      <c r="M141" s="8"/>
      <c r="N141" s="8"/>
      <c r="O141" s="8"/>
      <c r="P141" s="8"/>
      <c r="Q141" s="8"/>
      <c r="R141" s="8"/>
      <c r="S141" s="23"/>
      <c r="T141" s="25">
        <v>100</v>
      </c>
      <c r="U141" s="26">
        <f t="shared" si="8"/>
        <v>1.6666666666666667</v>
      </c>
      <c r="V141" s="28">
        <f t="shared" si="12"/>
        <v>11.977429406795972</v>
      </c>
      <c r="W141" s="28">
        <f t="shared" si="9"/>
        <v>0</v>
      </c>
      <c r="X141" s="27" t="e">
        <f t="shared" si="10"/>
        <v>#VALUE!</v>
      </c>
      <c r="Y141" s="28" t="e">
        <f t="shared" si="11"/>
        <v>#VALUE!</v>
      </c>
      <c r="Z141" s="24"/>
      <c r="AA141" s="36">
        <f t="shared" si="7"/>
        <v>1.6666666666666667</v>
      </c>
      <c r="AB141" s="8"/>
    </row>
    <row r="142" spans="9:28" x14ac:dyDescent="0.25">
      <c r="I142" s="8"/>
      <c r="J142" s="8"/>
      <c r="K142" s="8"/>
      <c r="L142" s="8"/>
      <c r="M142" s="8"/>
      <c r="N142" s="8"/>
      <c r="O142" s="8"/>
      <c r="P142" s="8"/>
      <c r="Q142" s="8"/>
      <c r="R142" s="8"/>
      <c r="S142" s="23"/>
      <c r="T142" s="25">
        <v>101</v>
      </c>
      <c r="U142" s="26">
        <f t="shared" si="8"/>
        <v>1.6833333333333333</v>
      </c>
      <c r="V142" s="28">
        <f t="shared" si="12"/>
        <v>12.015149363010256</v>
      </c>
      <c r="W142" s="28">
        <f t="shared" si="9"/>
        <v>0</v>
      </c>
      <c r="X142" s="27" t="e">
        <f t="shared" si="10"/>
        <v>#VALUE!</v>
      </c>
      <c r="Y142" s="28" t="e">
        <f t="shared" si="11"/>
        <v>#VALUE!</v>
      </c>
      <c r="Z142" s="24"/>
      <c r="AA142" s="36">
        <f t="shared" si="7"/>
        <v>1.6833333333333333</v>
      </c>
      <c r="AB142" s="8"/>
    </row>
    <row r="143" spans="9:28" x14ac:dyDescent="0.25">
      <c r="I143" s="8"/>
      <c r="J143" s="8"/>
      <c r="K143" s="8"/>
      <c r="L143" s="8"/>
      <c r="M143" s="8"/>
      <c r="N143" s="8"/>
      <c r="O143" s="8"/>
      <c r="P143" s="8"/>
      <c r="Q143" s="8"/>
      <c r="R143" s="8"/>
      <c r="S143" s="23"/>
      <c r="T143" s="25">
        <v>102</v>
      </c>
      <c r="U143" s="26">
        <f t="shared" si="8"/>
        <v>1.7</v>
      </c>
      <c r="V143" s="28">
        <f t="shared" si="12"/>
        <v>12.05261472670035</v>
      </c>
      <c r="W143" s="28">
        <f t="shared" si="9"/>
        <v>0</v>
      </c>
      <c r="X143" s="27" t="e">
        <f t="shared" si="10"/>
        <v>#VALUE!</v>
      </c>
      <c r="Y143" s="28" t="e">
        <f t="shared" si="11"/>
        <v>#VALUE!</v>
      </c>
      <c r="Z143" s="24"/>
      <c r="AA143" s="36">
        <f t="shared" si="7"/>
        <v>1.7</v>
      </c>
      <c r="AB143" s="8"/>
    </row>
    <row r="144" spans="9:28" x14ac:dyDescent="0.25">
      <c r="I144" s="8"/>
      <c r="J144" s="8"/>
      <c r="K144" s="8"/>
      <c r="L144" s="8"/>
      <c r="M144" s="8"/>
      <c r="N144" s="8"/>
      <c r="O144" s="8"/>
      <c r="P144" s="8"/>
      <c r="Q144" s="8"/>
      <c r="R144" s="8"/>
      <c r="S144" s="23"/>
      <c r="T144" s="25">
        <v>103</v>
      </c>
      <c r="U144" s="26">
        <f t="shared" si="8"/>
        <v>1.7166666666666666</v>
      </c>
      <c r="V144" s="28">
        <f t="shared" si="12"/>
        <v>12.089829687211397</v>
      </c>
      <c r="W144" s="28">
        <f t="shared" si="9"/>
        <v>0</v>
      </c>
      <c r="X144" s="27" t="e">
        <f t="shared" si="10"/>
        <v>#VALUE!</v>
      </c>
      <c r="Y144" s="28" t="e">
        <f t="shared" si="11"/>
        <v>#VALUE!</v>
      </c>
      <c r="Z144" s="24"/>
      <c r="AA144" s="36">
        <f t="shared" si="7"/>
        <v>1.7166666666666666</v>
      </c>
      <c r="AB144" s="8"/>
    </row>
    <row r="145" spans="9:28" x14ac:dyDescent="0.25">
      <c r="I145" s="8"/>
      <c r="J145" s="8"/>
      <c r="K145" s="8"/>
      <c r="L145" s="8"/>
      <c r="M145" s="8"/>
      <c r="N145" s="8"/>
      <c r="O145" s="8"/>
      <c r="P145" s="8"/>
      <c r="Q145" s="8"/>
      <c r="R145" s="8"/>
      <c r="S145" s="23"/>
      <c r="T145" s="25">
        <v>104</v>
      </c>
      <c r="U145" s="26">
        <f t="shared" si="8"/>
        <v>1.7333333333333334</v>
      </c>
      <c r="V145" s="28">
        <f t="shared" si="12"/>
        <v>12.126798325078632</v>
      </c>
      <c r="W145" s="28">
        <f t="shared" si="9"/>
        <v>0</v>
      </c>
      <c r="X145" s="27" t="e">
        <f t="shared" si="10"/>
        <v>#VALUE!</v>
      </c>
      <c r="Y145" s="28" t="e">
        <f t="shared" si="11"/>
        <v>#VALUE!</v>
      </c>
      <c r="Z145" s="24"/>
      <c r="AA145" s="36">
        <f t="shared" si="7"/>
        <v>1.7333333333333334</v>
      </c>
      <c r="AB145" s="8"/>
    </row>
    <row r="146" spans="9:28" x14ac:dyDescent="0.25">
      <c r="I146" s="8"/>
      <c r="J146" s="8"/>
      <c r="K146" s="8"/>
      <c r="L146" s="8"/>
      <c r="M146" s="8"/>
      <c r="N146" s="8"/>
      <c r="O146" s="8"/>
      <c r="P146" s="8"/>
      <c r="Q146" s="8"/>
      <c r="R146" s="8"/>
      <c r="S146" s="23"/>
      <c r="T146" s="25">
        <v>105</v>
      </c>
      <c r="U146" s="26">
        <f t="shared" si="8"/>
        <v>1.75</v>
      </c>
      <c r="V146" s="28">
        <f t="shared" si="12"/>
        <v>12.16352461586931</v>
      </c>
      <c r="W146" s="28">
        <f t="shared" si="9"/>
        <v>0</v>
      </c>
      <c r="X146" s="27" t="e">
        <f t="shared" si="10"/>
        <v>#VALUE!</v>
      </c>
      <c r="Y146" s="28" t="e">
        <f t="shared" si="11"/>
        <v>#VALUE!</v>
      </c>
      <c r="Z146" s="24"/>
      <c r="AA146" s="36">
        <f t="shared" si="7"/>
        <v>1.75</v>
      </c>
      <c r="AB146" s="8"/>
    </row>
    <row r="147" spans="9:28" x14ac:dyDescent="0.25">
      <c r="I147" s="8"/>
      <c r="J147" s="8"/>
      <c r="K147" s="8"/>
      <c r="L147" s="8"/>
      <c r="M147" s="8"/>
      <c r="N147" s="8"/>
      <c r="O147" s="8"/>
      <c r="P147" s="8"/>
      <c r="Q147" s="8"/>
      <c r="R147" s="8"/>
      <c r="S147" s="23"/>
      <c r="T147" s="25">
        <v>106</v>
      </c>
      <c r="U147" s="26">
        <f t="shared" si="8"/>
        <v>1.7666666666666666</v>
      </c>
      <c r="V147" s="28">
        <f t="shared" si="12"/>
        <v>12.200012433853813</v>
      </c>
      <c r="W147" s="28">
        <f t="shared" si="9"/>
        <v>0</v>
      </c>
      <c r="X147" s="27" t="e">
        <f t="shared" si="10"/>
        <v>#VALUE!</v>
      </c>
      <c r="Y147" s="28" t="e">
        <f t="shared" si="11"/>
        <v>#VALUE!</v>
      </c>
      <c r="Z147" s="24"/>
      <c r="AA147" s="36">
        <f t="shared" si="7"/>
        <v>1.7666666666666666</v>
      </c>
      <c r="AB147" s="8"/>
    </row>
    <row r="148" spans="9:28" x14ac:dyDescent="0.25">
      <c r="I148" s="8"/>
      <c r="J148" s="8"/>
      <c r="K148" s="8"/>
      <c r="L148" s="8"/>
      <c r="M148" s="8"/>
      <c r="N148" s="8"/>
      <c r="O148" s="8"/>
      <c r="P148" s="8"/>
      <c r="Q148" s="8"/>
      <c r="R148" s="8"/>
      <c r="S148" s="23"/>
      <c r="T148" s="25">
        <v>107</v>
      </c>
      <c r="U148" s="26">
        <f t="shared" si="8"/>
        <v>1.7833333333333334</v>
      </c>
      <c r="V148" s="28">
        <f t="shared" si="12"/>
        <v>12.236265555515024</v>
      </c>
      <c r="W148" s="28">
        <f t="shared" si="9"/>
        <v>0</v>
      </c>
      <c r="X148" s="27" t="e">
        <f t="shared" si="10"/>
        <v>#VALUE!</v>
      </c>
      <c r="Y148" s="28" t="e">
        <f t="shared" si="11"/>
        <v>#VALUE!</v>
      </c>
      <c r="Z148" s="24"/>
      <c r="AA148" s="36">
        <f t="shared" si="7"/>
        <v>1.7833333333333334</v>
      </c>
      <c r="AB148" s="8"/>
    </row>
    <row r="149" spans="9:28" x14ac:dyDescent="0.25">
      <c r="I149" s="8"/>
      <c r="J149" s="8"/>
      <c r="K149" s="8"/>
      <c r="L149" s="8"/>
      <c r="M149" s="8"/>
      <c r="N149" s="8"/>
      <c r="O149" s="8"/>
      <c r="P149" s="8"/>
      <c r="Q149" s="8"/>
      <c r="R149" s="8"/>
      <c r="S149" s="23"/>
      <c r="T149" s="25">
        <v>108</v>
      </c>
      <c r="U149" s="26">
        <f t="shared" si="8"/>
        <v>1.8</v>
      </c>
      <c r="V149" s="28">
        <f t="shared" si="12"/>
        <v>12.272287662904565</v>
      </c>
      <c r="W149" s="28">
        <f t="shared" si="9"/>
        <v>0</v>
      </c>
      <c r="X149" s="27" t="e">
        <f t="shared" si="10"/>
        <v>#VALUE!</v>
      </c>
      <c r="Y149" s="28" t="e">
        <f t="shared" si="11"/>
        <v>#VALUE!</v>
      </c>
      <c r="Z149" s="24"/>
      <c r="AA149" s="36">
        <f t="shared" si="7"/>
        <v>1.8</v>
      </c>
      <c r="AB149" s="8"/>
    </row>
    <row r="150" spans="9:28" x14ac:dyDescent="0.25">
      <c r="I150" s="8"/>
      <c r="J150" s="8"/>
      <c r="K150" s="8"/>
      <c r="L150" s="8"/>
      <c r="M150" s="8"/>
      <c r="N150" s="8"/>
      <c r="O150" s="8"/>
      <c r="P150" s="8"/>
      <c r="Q150" s="8"/>
      <c r="R150" s="8"/>
      <c r="S150" s="23"/>
      <c r="T150" s="25">
        <v>109</v>
      </c>
      <c r="U150" s="26">
        <f t="shared" si="8"/>
        <v>1.8166666666666667</v>
      </c>
      <c r="V150" s="28">
        <f t="shared" si="12"/>
        <v>12.308082346853933</v>
      </c>
      <c r="W150" s="28">
        <f t="shared" si="9"/>
        <v>0</v>
      </c>
      <c r="X150" s="27" t="e">
        <f t="shared" si="10"/>
        <v>#VALUE!</v>
      </c>
      <c r="Y150" s="28" t="e">
        <f t="shared" si="11"/>
        <v>#VALUE!</v>
      </c>
      <c r="Z150" s="24"/>
      <c r="AA150" s="36">
        <f t="shared" si="7"/>
        <v>1.8166666666666667</v>
      </c>
      <c r="AB150" s="8"/>
    </row>
    <row r="151" spans="9:28" x14ac:dyDescent="0.25">
      <c r="I151" s="8"/>
      <c r="J151" s="8"/>
      <c r="K151" s="8"/>
      <c r="L151" s="8"/>
      <c r="M151" s="8"/>
      <c r="N151" s="8"/>
      <c r="O151" s="8"/>
      <c r="P151" s="8"/>
      <c r="Q151" s="8"/>
      <c r="R151" s="8"/>
      <c r="S151" s="23"/>
      <c r="T151" s="25">
        <v>110</v>
      </c>
      <c r="U151" s="26">
        <f t="shared" si="8"/>
        <v>1.8333333333333333</v>
      </c>
      <c r="V151" s="28">
        <f t="shared" si="12"/>
        <v>12.343653110048061</v>
      </c>
      <c r="W151" s="28">
        <f t="shared" si="9"/>
        <v>0</v>
      </c>
      <c r="X151" s="27" t="e">
        <f t="shared" si="10"/>
        <v>#VALUE!</v>
      </c>
      <c r="Y151" s="28" t="e">
        <f t="shared" si="11"/>
        <v>#VALUE!</v>
      </c>
      <c r="Z151" s="24"/>
      <c r="AA151" s="36">
        <f t="shared" si="7"/>
        <v>1.8333333333333333</v>
      </c>
      <c r="AB151" s="8"/>
    </row>
    <row r="152" spans="9:28" x14ac:dyDescent="0.25">
      <c r="I152" s="8"/>
      <c r="J152" s="8"/>
      <c r="K152" s="8"/>
      <c r="L152" s="8"/>
      <c r="M152" s="8"/>
      <c r="N152" s="8"/>
      <c r="O152" s="8"/>
      <c r="P152" s="8"/>
      <c r="Q152" s="8"/>
      <c r="R152" s="8"/>
      <c r="S152" s="23"/>
      <c r="T152" s="25">
        <v>111</v>
      </c>
      <c r="U152" s="26">
        <f t="shared" si="8"/>
        <v>1.85</v>
      </c>
      <c r="V152" s="28">
        <f t="shared" si="12"/>
        <v>12.379003369968411</v>
      </c>
      <c r="W152" s="28">
        <f t="shared" si="9"/>
        <v>0</v>
      </c>
      <c r="X152" s="27" t="e">
        <f t="shared" si="10"/>
        <v>#VALUE!</v>
      </c>
      <c r="Y152" s="28" t="e">
        <f t="shared" si="11"/>
        <v>#VALUE!</v>
      </c>
      <c r="Z152" s="24"/>
      <c r="AA152" s="36">
        <f t="shared" si="7"/>
        <v>1.85</v>
      </c>
      <c r="AB152" s="8"/>
    </row>
    <row r="153" spans="9:28" x14ac:dyDescent="0.25">
      <c r="I153" s="8"/>
      <c r="J153" s="8"/>
      <c r="K153" s="8"/>
      <c r="L153" s="8"/>
      <c r="M153" s="8"/>
      <c r="N153" s="8"/>
      <c r="O153" s="8"/>
      <c r="P153" s="8"/>
      <c r="Q153" s="8"/>
      <c r="R153" s="8"/>
      <c r="S153" s="23"/>
      <c r="T153" s="25">
        <v>112</v>
      </c>
      <c r="U153" s="26">
        <f t="shared" si="8"/>
        <v>1.8666666666666667</v>
      </c>
      <c r="V153" s="28">
        <f t="shared" si="12"/>
        <v>12.414136461712218</v>
      </c>
      <c r="W153" s="28">
        <f t="shared" si="9"/>
        <v>0</v>
      </c>
      <c r="X153" s="27" t="e">
        <f t="shared" si="10"/>
        <v>#VALUE!</v>
      </c>
      <c r="Y153" s="28" t="e">
        <f t="shared" si="11"/>
        <v>#VALUE!</v>
      </c>
      <c r="Z153" s="24"/>
      <c r="AA153" s="36">
        <f t="shared" si="7"/>
        <v>1.8666666666666667</v>
      </c>
      <c r="AB153" s="8"/>
    </row>
    <row r="154" spans="9:28" x14ac:dyDescent="0.25">
      <c r="I154" s="8"/>
      <c r="J154" s="8"/>
      <c r="K154" s="8"/>
      <c r="L154" s="8"/>
      <c r="M154" s="8"/>
      <c r="N154" s="8"/>
      <c r="O154" s="8"/>
      <c r="P154" s="8"/>
      <c r="Q154" s="8"/>
      <c r="R154" s="8"/>
      <c r="S154" s="23"/>
      <c r="T154" s="25">
        <v>113</v>
      </c>
      <c r="U154" s="26">
        <f t="shared" si="8"/>
        <v>1.8833333333333333</v>
      </c>
      <c r="V154" s="28">
        <f t="shared" si="12"/>
        <v>12.449055640694237</v>
      </c>
      <c r="W154" s="28">
        <f t="shared" si="9"/>
        <v>0</v>
      </c>
      <c r="X154" s="27" t="e">
        <f t="shared" si="10"/>
        <v>#VALUE!</v>
      </c>
      <c r="Y154" s="28" t="e">
        <f t="shared" si="11"/>
        <v>#VALUE!</v>
      </c>
      <c r="Z154" s="24"/>
      <c r="AA154" s="36">
        <f t="shared" si="7"/>
        <v>1.8833333333333333</v>
      </c>
      <c r="AB154" s="8"/>
    </row>
    <row r="155" spans="9:28" x14ac:dyDescent="0.25">
      <c r="I155" s="8"/>
      <c r="J155" s="8"/>
      <c r="K155" s="8"/>
      <c r="L155" s="8"/>
      <c r="M155" s="8"/>
      <c r="N155" s="8"/>
      <c r="O155" s="8"/>
      <c r="P155" s="8"/>
      <c r="Q155" s="8"/>
      <c r="R155" s="8"/>
      <c r="S155" s="23"/>
      <c r="T155" s="25">
        <v>114</v>
      </c>
      <c r="U155" s="26">
        <f t="shared" si="8"/>
        <v>1.9</v>
      </c>
      <c r="V155" s="28">
        <f t="shared" si="12"/>
        <v>12.483764085236775</v>
      </c>
      <c r="W155" s="28">
        <f t="shared" si="9"/>
        <v>0</v>
      </c>
      <c r="X155" s="27" t="e">
        <f t="shared" si="10"/>
        <v>#VALUE!</v>
      </c>
      <c r="Y155" s="28" t="e">
        <f t="shared" si="11"/>
        <v>#VALUE!</v>
      </c>
      <c r="Z155" s="24"/>
      <c r="AA155" s="36">
        <f t="shared" si="7"/>
        <v>1.9</v>
      </c>
      <c r="AB155" s="8"/>
    </row>
    <row r="156" spans="9:28" x14ac:dyDescent="0.25">
      <c r="I156" s="8"/>
      <c r="J156" s="8"/>
      <c r="K156" s="8"/>
      <c r="L156" s="8"/>
      <c r="M156" s="8"/>
      <c r="N156" s="8"/>
      <c r="O156" s="8"/>
      <c r="P156" s="8"/>
      <c r="Q156" s="8"/>
      <c r="R156" s="8"/>
      <c r="S156" s="23"/>
      <c r="T156" s="25">
        <v>115</v>
      </c>
      <c r="U156" s="26">
        <f t="shared" si="8"/>
        <v>1.9166666666666667</v>
      </c>
      <c r="V156" s="28">
        <f t="shared" si="12"/>
        <v>12.51826489905365</v>
      </c>
      <c r="W156" s="28">
        <f t="shared" si="9"/>
        <v>0</v>
      </c>
      <c r="X156" s="27" t="e">
        <f t="shared" si="10"/>
        <v>#VALUE!</v>
      </c>
      <c r="Y156" s="28" t="e">
        <f t="shared" si="11"/>
        <v>#VALUE!</v>
      </c>
      <c r="Z156" s="24"/>
      <c r="AA156" s="36">
        <f t="shared" si="7"/>
        <v>1.9166666666666667</v>
      </c>
      <c r="AB156" s="8"/>
    </row>
    <row r="157" spans="9:28" x14ac:dyDescent="0.25">
      <c r="I157" s="8"/>
      <c r="J157" s="8"/>
      <c r="K157" s="8"/>
      <c r="L157" s="8"/>
      <c r="M157" s="8"/>
      <c r="N157" s="8"/>
      <c r="O157" s="8"/>
      <c r="P157" s="8"/>
      <c r="Q157" s="8"/>
      <c r="R157" s="8"/>
      <c r="S157" s="23"/>
      <c r="T157" s="25">
        <v>116</v>
      </c>
      <c r="U157" s="26">
        <f t="shared" si="8"/>
        <v>1.9333333333333333</v>
      </c>
      <c r="V157" s="28">
        <f t="shared" si="12"/>
        <v>12.552561113633264</v>
      </c>
      <c r="W157" s="28">
        <f t="shared" si="9"/>
        <v>0</v>
      </c>
      <c r="X157" s="27" t="e">
        <f t="shared" si="10"/>
        <v>#VALUE!</v>
      </c>
      <c r="Y157" s="28" t="e">
        <f t="shared" si="11"/>
        <v>#VALUE!</v>
      </c>
      <c r="Z157" s="24"/>
      <c r="AA157" s="36">
        <f t="shared" si="7"/>
        <v>1.9333333333333333</v>
      </c>
      <c r="AB157" s="8"/>
    </row>
    <row r="158" spans="9:28" x14ac:dyDescent="0.25">
      <c r="I158" s="8"/>
      <c r="J158" s="8"/>
      <c r="K158" s="8"/>
      <c r="L158" s="8"/>
      <c r="M158" s="8"/>
      <c r="N158" s="8"/>
      <c r="O158" s="8"/>
      <c r="P158" s="8"/>
      <c r="Q158" s="8"/>
      <c r="R158" s="8"/>
      <c r="S158" s="23"/>
      <c r="T158" s="25">
        <v>117</v>
      </c>
      <c r="U158" s="26">
        <f t="shared" si="8"/>
        <v>1.95</v>
      </c>
      <c r="V158" s="28">
        <f t="shared" si="12"/>
        <v>12.586655690525733</v>
      </c>
      <c r="W158" s="28">
        <f t="shared" si="9"/>
        <v>0</v>
      </c>
      <c r="X158" s="27" t="e">
        <f t="shared" si="10"/>
        <v>#VALUE!</v>
      </c>
      <c r="Y158" s="28" t="e">
        <f t="shared" si="11"/>
        <v>#VALUE!</v>
      </c>
      <c r="Z158" s="24"/>
      <c r="AA158" s="36">
        <f t="shared" si="7"/>
        <v>1.95</v>
      </c>
      <c r="AB158" s="8"/>
    </row>
    <row r="159" spans="9:28" x14ac:dyDescent="0.25">
      <c r="I159" s="8"/>
      <c r="J159" s="8"/>
      <c r="K159" s="8"/>
      <c r="L159" s="8"/>
      <c r="M159" s="8"/>
      <c r="N159" s="8"/>
      <c r="O159" s="8"/>
      <c r="P159" s="8"/>
      <c r="Q159" s="8"/>
      <c r="R159" s="8"/>
      <c r="S159" s="23"/>
      <c r="T159" s="25">
        <v>118</v>
      </c>
      <c r="U159" s="26">
        <f t="shared" si="8"/>
        <v>1.9666666666666666</v>
      </c>
      <c r="V159" s="28">
        <f t="shared" si="12"/>
        <v>12.620551523538701</v>
      </c>
      <c r="W159" s="28">
        <f t="shared" si="9"/>
        <v>0</v>
      </c>
      <c r="X159" s="27" t="e">
        <f t="shared" si="10"/>
        <v>#VALUE!</v>
      </c>
      <c r="Y159" s="28" t="e">
        <f t="shared" si="11"/>
        <v>#VALUE!</v>
      </c>
      <c r="Z159" s="24"/>
      <c r="AA159" s="36">
        <f t="shared" si="7"/>
        <v>1.9666666666666666</v>
      </c>
      <c r="AB159" s="8"/>
    </row>
    <row r="160" spans="9:28" ht="15.75" thickBot="1" x14ac:dyDescent="0.3">
      <c r="I160" s="8"/>
      <c r="J160" s="8"/>
      <c r="K160" s="8"/>
      <c r="L160" s="8"/>
      <c r="M160" s="8"/>
      <c r="N160" s="8"/>
      <c r="O160" s="8"/>
      <c r="P160" s="8"/>
      <c r="Q160" s="8"/>
      <c r="R160" s="8"/>
      <c r="S160" s="33"/>
      <c r="T160" s="29">
        <v>119</v>
      </c>
      <c r="U160" s="30">
        <f t="shared" si="8"/>
        <v>1.9833333333333334</v>
      </c>
      <c r="V160" s="31">
        <f t="shared" si="12"/>
        <v>12.654251440846261</v>
      </c>
      <c r="W160" s="31">
        <f t="shared" si="9"/>
        <v>0</v>
      </c>
      <c r="X160" s="32" t="e">
        <f t="shared" si="10"/>
        <v>#VALUE!</v>
      </c>
      <c r="Y160" s="31" t="e">
        <f t="shared" si="11"/>
        <v>#VALUE!</v>
      </c>
      <c r="Z160" s="34"/>
      <c r="AA160" s="36">
        <f t="shared" si="7"/>
        <v>1.9833333333333334</v>
      </c>
      <c r="AB160" s="8"/>
    </row>
    <row r="161" spans="9:28" x14ac:dyDescent="0.25">
      <c r="I161" s="8"/>
      <c r="J161" s="8"/>
      <c r="K161" s="8"/>
      <c r="L161" s="8"/>
      <c r="M161" s="8"/>
      <c r="N161" s="8"/>
      <c r="O161" s="8"/>
      <c r="P161" s="8"/>
      <c r="Q161" s="8"/>
      <c r="R161" s="8"/>
      <c r="S161" s="23"/>
      <c r="T161" s="25">
        <v>120</v>
      </c>
      <c r="U161" s="26">
        <f t="shared" si="8"/>
        <v>2</v>
      </c>
      <c r="V161" s="28">
        <f>$G$10*U161^(1-$G$11)</f>
        <v>14.708756829561599</v>
      </c>
      <c r="W161" s="28">
        <f t="shared" si="9"/>
        <v>0</v>
      </c>
      <c r="X161" s="27" t="e">
        <f t="shared" si="10"/>
        <v>#VALUE!</v>
      </c>
      <c r="Y161" s="28" t="e">
        <f t="shared" si="11"/>
        <v>#VALUE!</v>
      </c>
      <c r="Z161" s="24"/>
      <c r="AA161" s="36">
        <f t="shared" si="7"/>
        <v>2</v>
      </c>
      <c r="AB161" s="8"/>
    </row>
    <row r="162" spans="9:28" x14ac:dyDescent="0.25">
      <c r="I162" s="8"/>
      <c r="J162" s="8"/>
      <c r="K162" s="8"/>
      <c r="L162" s="8"/>
      <c r="M162" s="8"/>
      <c r="N162" s="8"/>
      <c r="O162" s="8"/>
      <c r="P162" s="8"/>
      <c r="Q162" s="8"/>
      <c r="R162" s="8"/>
      <c r="S162" s="23"/>
      <c r="T162" s="25">
        <v>121</v>
      </c>
      <c r="U162" s="26">
        <f t="shared" si="8"/>
        <v>2.0166666666666666</v>
      </c>
      <c r="V162" s="28">
        <f t="shared" ref="V162:V225" si="13">$G$10*U162^(1-$G$11)</f>
        <v>14.742974790021892</v>
      </c>
      <c r="W162" s="28">
        <f t="shared" si="9"/>
        <v>0</v>
      </c>
      <c r="X162" s="27" t="e">
        <f t="shared" si="10"/>
        <v>#VALUE!</v>
      </c>
      <c r="Y162" s="28" t="e">
        <f t="shared" si="11"/>
        <v>#VALUE!</v>
      </c>
      <c r="Z162" s="24"/>
      <c r="AA162" s="36">
        <f t="shared" si="7"/>
        <v>2.0166666666666666</v>
      </c>
      <c r="AB162" s="8"/>
    </row>
    <row r="163" spans="9:28" x14ac:dyDescent="0.25">
      <c r="I163" s="8"/>
      <c r="J163" s="8"/>
      <c r="K163" s="8"/>
      <c r="L163" s="8"/>
      <c r="M163" s="8"/>
      <c r="N163" s="8"/>
      <c r="O163" s="8"/>
      <c r="P163" s="8"/>
      <c r="Q163" s="8"/>
      <c r="R163" s="8"/>
      <c r="S163" s="23"/>
      <c r="T163" s="25">
        <v>122</v>
      </c>
      <c r="U163" s="26">
        <f t="shared" si="8"/>
        <v>2.0333333333333332</v>
      </c>
      <c r="V163" s="28">
        <f t="shared" si="13"/>
        <v>14.77698974092919</v>
      </c>
      <c r="W163" s="28">
        <f t="shared" si="9"/>
        <v>0</v>
      </c>
      <c r="X163" s="27" t="e">
        <f t="shared" si="10"/>
        <v>#VALUE!</v>
      </c>
      <c r="Y163" s="28" t="e">
        <f t="shared" si="11"/>
        <v>#VALUE!</v>
      </c>
      <c r="Z163" s="24"/>
      <c r="AA163" s="36">
        <f t="shared" si="7"/>
        <v>2.0333333333333332</v>
      </c>
      <c r="AB163" s="8"/>
    </row>
    <row r="164" spans="9:28" x14ac:dyDescent="0.25">
      <c r="I164" s="8"/>
      <c r="J164" s="8"/>
      <c r="K164" s="8"/>
      <c r="L164" s="8"/>
      <c r="M164" s="8"/>
      <c r="N164" s="8"/>
      <c r="O164" s="8"/>
      <c r="P164" s="8"/>
      <c r="Q164" s="8"/>
      <c r="R164" s="8"/>
      <c r="S164" s="23"/>
      <c r="T164" s="25">
        <v>123</v>
      </c>
      <c r="U164" s="26">
        <f t="shared" si="8"/>
        <v>2.0499999999999998</v>
      </c>
      <c r="V164" s="28">
        <f t="shared" si="13"/>
        <v>14.810804536020386</v>
      </c>
      <c r="W164" s="28">
        <f t="shared" si="9"/>
        <v>0</v>
      </c>
      <c r="X164" s="27" t="e">
        <f t="shared" si="10"/>
        <v>#VALUE!</v>
      </c>
      <c r="Y164" s="28" t="e">
        <f t="shared" si="11"/>
        <v>#VALUE!</v>
      </c>
      <c r="Z164" s="24"/>
      <c r="AA164" s="36">
        <f t="shared" si="7"/>
        <v>2.0499999999999998</v>
      </c>
      <c r="AB164" s="8"/>
    </row>
    <row r="165" spans="9:28" x14ac:dyDescent="0.25">
      <c r="I165" s="8"/>
      <c r="J165" s="8"/>
      <c r="K165" s="8"/>
      <c r="L165" s="8"/>
      <c r="M165" s="8"/>
      <c r="N165" s="8"/>
      <c r="O165" s="8"/>
      <c r="P165" s="8"/>
      <c r="Q165" s="8"/>
      <c r="R165" s="8"/>
      <c r="S165" s="23"/>
      <c r="T165" s="25">
        <v>124</v>
      </c>
      <c r="U165" s="26">
        <f t="shared" si="8"/>
        <v>2.0666666666666669</v>
      </c>
      <c r="V165" s="28">
        <f t="shared" si="13"/>
        <v>14.844421966107848</v>
      </c>
      <c r="W165" s="28">
        <f t="shared" si="9"/>
        <v>0</v>
      </c>
      <c r="X165" s="27" t="e">
        <f t="shared" si="10"/>
        <v>#VALUE!</v>
      </c>
      <c r="Y165" s="28" t="e">
        <f t="shared" si="11"/>
        <v>#VALUE!</v>
      </c>
      <c r="Z165" s="24"/>
      <c r="AA165" s="36">
        <f t="shared" si="7"/>
        <v>2.0666666666666669</v>
      </c>
      <c r="AB165" s="8"/>
    </row>
    <row r="166" spans="9:28" x14ac:dyDescent="0.25">
      <c r="I166" s="8"/>
      <c r="J166" s="8"/>
      <c r="K166" s="8"/>
      <c r="L166" s="8"/>
      <c r="M166" s="8"/>
      <c r="N166" s="8"/>
      <c r="O166" s="8"/>
      <c r="P166" s="8"/>
      <c r="Q166" s="8"/>
      <c r="R166" s="8"/>
      <c r="S166" s="23"/>
      <c r="T166" s="25">
        <v>125</v>
      </c>
      <c r="U166" s="26">
        <f t="shared" si="8"/>
        <v>2.0833333333333335</v>
      </c>
      <c r="V166" s="28">
        <f t="shared" si="13"/>
        <v>14.877844760961757</v>
      </c>
      <c r="W166" s="28">
        <f t="shared" si="9"/>
        <v>0</v>
      </c>
      <c r="X166" s="27" t="e">
        <f t="shared" si="10"/>
        <v>#VALUE!</v>
      </c>
      <c r="Y166" s="28" t="e">
        <f t="shared" si="11"/>
        <v>#VALUE!</v>
      </c>
      <c r="Z166" s="24"/>
      <c r="AA166" s="36">
        <f t="shared" si="7"/>
        <v>2.0833333333333335</v>
      </c>
      <c r="AB166" s="8"/>
    </row>
    <row r="167" spans="9:28" x14ac:dyDescent="0.25">
      <c r="I167" s="8"/>
      <c r="J167" s="8"/>
      <c r="K167" s="8"/>
      <c r="L167" s="8"/>
      <c r="M167" s="8"/>
      <c r="N167" s="8"/>
      <c r="O167" s="8"/>
      <c r="P167" s="8"/>
      <c r="Q167" s="8"/>
      <c r="R167" s="8"/>
      <c r="S167" s="23"/>
      <c r="T167" s="25">
        <v>126</v>
      </c>
      <c r="U167" s="26">
        <f t="shared" si="8"/>
        <v>2.1</v>
      </c>
      <c r="V167" s="28">
        <f t="shared" si="13"/>
        <v>14.911075591121561</v>
      </c>
      <c r="W167" s="28">
        <f t="shared" si="9"/>
        <v>0</v>
      </c>
      <c r="X167" s="27" t="e">
        <f t="shared" si="10"/>
        <v>#VALUE!</v>
      </c>
      <c r="Y167" s="28" t="e">
        <f t="shared" si="11"/>
        <v>#VALUE!</v>
      </c>
      <c r="Z167" s="24"/>
      <c r="AA167" s="36">
        <f t="shared" si="7"/>
        <v>2.1</v>
      </c>
      <c r="AB167" s="8"/>
    </row>
    <row r="168" spans="9:28" x14ac:dyDescent="0.25">
      <c r="I168" s="8"/>
      <c r="J168" s="8"/>
      <c r="K168" s="8"/>
      <c r="L168" s="8"/>
      <c r="M168" s="8"/>
      <c r="N168" s="8"/>
      <c r="O168" s="8"/>
      <c r="P168" s="8"/>
      <c r="Q168" s="8"/>
      <c r="R168" s="8"/>
      <c r="S168" s="23"/>
      <c r="T168" s="25">
        <v>127</v>
      </c>
      <c r="U168" s="26">
        <f t="shared" si="8"/>
        <v>2.1166666666666667</v>
      </c>
      <c r="V168" s="28">
        <f t="shared" si="13"/>
        <v>14.944117069639768</v>
      </c>
      <c r="W168" s="28">
        <f t="shared" si="9"/>
        <v>0</v>
      </c>
      <c r="X168" s="27" t="e">
        <f t="shared" si="10"/>
        <v>#VALUE!</v>
      </c>
      <c r="Y168" s="28" t="e">
        <f t="shared" si="11"/>
        <v>#VALUE!</v>
      </c>
      <c r="Z168" s="24"/>
      <c r="AA168" s="36">
        <f t="shared" si="7"/>
        <v>2.1166666666666667</v>
      </c>
      <c r="AB168" s="8"/>
    </row>
    <row r="169" spans="9:28" x14ac:dyDescent="0.25">
      <c r="I169" s="8"/>
      <c r="J169" s="8"/>
      <c r="K169" s="8"/>
      <c r="L169" s="8"/>
      <c r="M169" s="8"/>
      <c r="N169" s="8"/>
      <c r="O169" s="8"/>
      <c r="P169" s="8"/>
      <c r="Q169" s="8"/>
      <c r="R169" s="8"/>
      <c r="S169" s="23"/>
      <c r="T169" s="25">
        <v>128</v>
      </c>
      <c r="U169" s="26">
        <f t="shared" si="8"/>
        <v>2.1333333333333333</v>
      </c>
      <c r="V169" s="28">
        <f t="shared" si="13"/>
        <v>14.976971753761113</v>
      </c>
      <c r="W169" s="28">
        <f t="shared" si="9"/>
        <v>0</v>
      </c>
      <c r="X169" s="27" t="e">
        <f t="shared" si="10"/>
        <v>#VALUE!</v>
      </c>
      <c r="Y169" s="28" t="e">
        <f t="shared" si="11"/>
        <v>#VALUE!</v>
      </c>
      <c r="Z169" s="24"/>
      <c r="AA169" s="36">
        <f t="shared" ref="AA169:AA232" si="14">U169</f>
        <v>2.1333333333333333</v>
      </c>
      <c r="AB169" s="8"/>
    </row>
    <row r="170" spans="9:28" x14ac:dyDescent="0.25">
      <c r="I170" s="8"/>
      <c r="J170" s="8"/>
      <c r="K170" s="8"/>
      <c r="L170" s="8"/>
      <c r="M170" s="8"/>
      <c r="N170" s="8"/>
      <c r="O170" s="8"/>
      <c r="P170" s="8"/>
      <c r="Q170" s="8"/>
      <c r="R170" s="8"/>
      <c r="S170" s="23"/>
      <c r="T170" s="25">
        <v>129</v>
      </c>
      <c r="U170" s="26">
        <f t="shared" ref="U170:U233" si="15">T170/60</f>
        <v>2.15</v>
      </c>
      <c r="V170" s="28">
        <f t="shared" si="13"/>
        <v>15.00964214653996</v>
      </c>
      <c r="W170" s="28">
        <f t="shared" ref="W170:W233" si="16">V170*0.001*$G$4</f>
        <v>0</v>
      </c>
      <c r="X170" s="27" t="e">
        <f t="shared" ref="X170:X233" si="17">($G$5/1000)*U170*3600</f>
        <v>#VALUE!</v>
      </c>
      <c r="Y170" s="28" t="e">
        <f t="shared" si="11"/>
        <v>#VALUE!</v>
      </c>
      <c r="Z170" s="24"/>
      <c r="AA170" s="36">
        <f t="shared" si="14"/>
        <v>2.15</v>
      </c>
      <c r="AB170" s="8"/>
    </row>
    <row r="171" spans="9:28" x14ac:dyDescent="0.25">
      <c r="I171" s="8"/>
      <c r="J171" s="8"/>
      <c r="K171" s="8"/>
      <c r="L171" s="8"/>
      <c r="M171" s="8"/>
      <c r="N171" s="8"/>
      <c r="O171" s="8"/>
      <c r="P171" s="8"/>
      <c r="Q171" s="8"/>
      <c r="R171" s="8"/>
      <c r="S171" s="23"/>
      <c r="T171" s="25">
        <v>130</v>
      </c>
      <c r="U171" s="26">
        <f t="shared" si="15"/>
        <v>2.1666666666666665</v>
      </c>
      <c r="V171" s="28">
        <f t="shared" si="13"/>
        <v>15.042130698398712</v>
      </c>
      <c r="W171" s="28">
        <f t="shared" si="16"/>
        <v>0</v>
      </c>
      <c r="X171" s="27" t="e">
        <f t="shared" si="17"/>
        <v>#VALUE!</v>
      </c>
      <c r="Y171" s="28" t="e">
        <f t="shared" ref="Y171:Y234" si="18">MAX(0,W171-X171)</f>
        <v>#VALUE!</v>
      </c>
      <c r="Z171" s="24"/>
      <c r="AA171" s="36">
        <f t="shared" si="14"/>
        <v>2.1666666666666665</v>
      </c>
      <c r="AB171" s="8"/>
    </row>
    <row r="172" spans="9:28" x14ac:dyDescent="0.25">
      <c r="I172" s="8"/>
      <c r="J172" s="8"/>
      <c r="K172" s="8"/>
      <c r="L172" s="8"/>
      <c r="M172" s="8"/>
      <c r="N172" s="8"/>
      <c r="O172" s="8"/>
      <c r="P172" s="8"/>
      <c r="Q172" s="8"/>
      <c r="R172" s="8"/>
      <c r="S172" s="23"/>
      <c r="T172" s="25">
        <v>131</v>
      </c>
      <c r="U172" s="26">
        <f t="shared" si="15"/>
        <v>2.1833333333333331</v>
      </c>
      <c r="V172" s="28">
        <f t="shared" si="13"/>
        <v>15.074439808629776</v>
      </c>
      <c r="W172" s="28">
        <f t="shared" si="16"/>
        <v>0</v>
      </c>
      <c r="X172" s="27" t="e">
        <f t="shared" si="17"/>
        <v>#VALUE!</v>
      </c>
      <c r="Y172" s="28" t="e">
        <f t="shared" si="18"/>
        <v>#VALUE!</v>
      </c>
      <c r="Z172" s="24"/>
      <c r="AA172" s="36">
        <f t="shared" si="14"/>
        <v>2.1833333333333331</v>
      </c>
      <c r="AB172" s="8"/>
    </row>
    <row r="173" spans="9:28" x14ac:dyDescent="0.25">
      <c r="I173" s="8"/>
      <c r="J173" s="8"/>
      <c r="K173" s="8"/>
      <c r="L173" s="8"/>
      <c r="M173" s="8"/>
      <c r="N173" s="8"/>
      <c r="O173" s="8"/>
      <c r="P173" s="8"/>
      <c r="Q173" s="8"/>
      <c r="R173" s="8"/>
      <c r="S173" s="23"/>
      <c r="T173" s="25">
        <v>132</v>
      </c>
      <c r="U173" s="26">
        <f t="shared" si="15"/>
        <v>2.2000000000000002</v>
      </c>
      <c r="V173" s="28">
        <f t="shared" si="13"/>
        <v>15.106571826843567</v>
      </c>
      <c r="W173" s="28">
        <f t="shared" si="16"/>
        <v>0</v>
      </c>
      <c r="X173" s="27" t="e">
        <f t="shared" si="17"/>
        <v>#VALUE!</v>
      </c>
      <c r="Y173" s="28" t="e">
        <f t="shared" si="18"/>
        <v>#VALUE!</v>
      </c>
      <c r="Z173" s="24"/>
      <c r="AA173" s="36">
        <f t="shared" si="14"/>
        <v>2.2000000000000002</v>
      </c>
      <c r="AB173" s="8"/>
    </row>
    <row r="174" spans="9:28" x14ac:dyDescent="0.25">
      <c r="I174" s="8"/>
      <c r="J174" s="8"/>
      <c r="K174" s="8"/>
      <c r="L174" s="8"/>
      <c r="M174" s="8"/>
      <c r="N174" s="8"/>
      <c r="O174" s="8"/>
      <c r="P174" s="8"/>
      <c r="Q174" s="8"/>
      <c r="R174" s="8"/>
      <c r="S174" s="23"/>
      <c r="T174" s="25">
        <v>133</v>
      </c>
      <c r="U174" s="26">
        <f t="shared" si="15"/>
        <v>2.2166666666666668</v>
      </c>
      <c r="V174" s="28">
        <f t="shared" si="13"/>
        <v>15.138529054364856</v>
      </c>
      <c r="W174" s="28">
        <f t="shared" si="16"/>
        <v>0</v>
      </c>
      <c r="X174" s="27" t="e">
        <f t="shared" si="17"/>
        <v>#VALUE!</v>
      </c>
      <c r="Y174" s="28" t="e">
        <f t="shared" si="18"/>
        <v>#VALUE!</v>
      </c>
      <c r="Z174" s="24"/>
      <c r="AA174" s="36">
        <f t="shared" si="14"/>
        <v>2.2166666666666668</v>
      </c>
      <c r="AB174" s="8"/>
    </row>
    <row r="175" spans="9:28" x14ac:dyDescent="0.25">
      <c r="I175" s="8"/>
      <c r="J175" s="8"/>
      <c r="K175" s="8"/>
      <c r="L175" s="8"/>
      <c r="M175" s="8"/>
      <c r="N175" s="8"/>
      <c r="O175" s="8"/>
      <c r="P175" s="8"/>
      <c r="Q175" s="8"/>
      <c r="R175" s="8"/>
      <c r="S175" s="23"/>
      <c r="T175" s="25">
        <v>134</v>
      </c>
      <c r="U175" s="26">
        <f t="shared" si="15"/>
        <v>2.2333333333333334</v>
      </c>
      <c r="V175" s="28">
        <f t="shared" si="13"/>
        <v>15.170313745579723</v>
      </c>
      <c r="W175" s="28">
        <f t="shared" si="16"/>
        <v>0</v>
      </c>
      <c r="X175" s="27" t="e">
        <f t="shared" si="17"/>
        <v>#VALUE!</v>
      </c>
      <c r="Y175" s="28" t="e">
        <f t="shared" si="18"/>
        <v>#VALUE!</v>
      </c>
      <c r="Z175" s="24"/>
      <c r="AA175" s="36">
        <f t="shared" si="14"/>
        <v>2.2333333333333334</v>
      </c>
      <c r="AB175" s="8"/>
    </row>
    <row r="176" spans="9:28" x14ac:dyDescent="0.25">
      <c r="I176" s="8"/>
      <c r="J176" s="8"/>
      <c r="K176" s="8"/>
      <c r="L176" s="8"/>
      <c r="M176" s="8"/>
      <c r="N176" s="8"/>
      <c r="O176" s="8"/>
      <c r="P176" s="8"/>
      <c r="Q176" s="8"/>
      <c r="R176" s="8"/>
      <c r="S176" s="23"/>
      <c r="T176" s="25">
        <v>135</v>
      </c>
      <c r="U176" s="26">
        <f t="shared" si="15"/>
        <v>2.25</v>
      </c>
      <c r="V176" s="28">
        <f t="shared" si="13"/>
        <v>15.201928109235178</v>
      </c>
      <c r="W176" s="28">
        <f t="shared" si="16"/>
        <v>0</v>
      </c>
      <c r="X176" s="27" t="e">
        <f t="shared" si="17"/>
        <v>#VALUE!</v>
      </c>
      <c r="Y176" s="28" t="e">
        <f t="shared" si="18"/>
        <v>#VALUE!</v>
      </c>
      <c r="Z176" s="24"/>
      <c r="AA176" s="36">
        <f t="shared" si="14"/>
        <v>2.25</v>
      </c>
      <c r="AB176" s="8"/>
    </row>
    <row r="177" spans="9:28" x14ac:dyDescent="0.25">
      <c r="I177" s="8"/>
      <c r="J177" s="8"/>
      <c r="K177" s="8"/>
      <c r="L177" s="8"/>
      <c r="M177" s="8"/>
      <c r="N177" s="8"/>
      <c r="O177" s="8"/>
      <c r="P177" s="8"/>
      <c r="Q177" s="8"/>
      <c r="R177" s="8"/>
      <c r="S177" s="23"/>
      <c r="T177" s="25">
        <v>136</v>
      </c>
      <c r="U177" s="26">
        <f t="shared" si="15"/>
        <v>2.2666666666666666</v>
      </c>
      <c r="V177" s="28">
        <f t="shared" si="13"/>
        <v>15.233374309693442</v>
      </c>
      <c r="W177" s="28">
        <f t="shared" si="16"/>
        <v>0</v>
      </c>
      <c r="X177" s="27" t="e">
        <f t="shared" si="17"/>
        <v>#VALUE!</v>
      </c>
      <c r="Y177" s="28" t="e">
        <f t="shared" si="18"/>
        <v>#VALUE!</v>
      </c>
      <c r="Z177" s="24"/>
      <c r="AA177" s="36">
        <f t="shared" si="14"/>
        <v>2.2666666666666666</v>
      </c>
      <c r="AB177" s="8"/>
    </row>
    <row r="178" spans="9:28" x14ac:dyDescent="0.25">
      <c r="I178" s="8"/>
      <c r="J178" s="8"/>
      <c r="K178" s="8"/>
      <c r="L178" s="8"/>
      <c r="M178" s="8"/>
      <c r="N178" s="8"/>
      <c r="O178" s="8"/>
      <c r="P178" s="8"/>
      <c r="Q178" s="8"/>
      <c r="R178" s="8"/>
      <c r="S178" s="23"/>
      <c r="T178" s="25">
        <v>137</v>
      </c>
      <c r="U178" s="26">
        <f t="shared" si="15"/>
        <v>2.2833333333333332</v>
      </c>
      <c r="V178" s="28">
        <f t="shared" si="13"/>
        <v>15.264654468142854</v>
      </c>
      <c r="W178" s="28">
        <f t="shared" si="16"/>
        <v>0</v>
      </c>
      <c r="X178" s="27" t="e">
        <f t="shared" si="17"/>
        <v>#VALUE!</v>
      </c>
      <c r="Y178" s="28" t="e">
        <f t="shared" si="18"/>
        <v>#VALUE!</v>
      </c>
      <c r="Z178" s="24"/>
      <c r="AA178" s="36">
        <f t="shared" si="14"/>
        <v>2.2833333333333332</v>
      </c>
      <c r="AB178" s="8"/>
    </row>
    <row r="179" spans="9:28" x14ac:dyDescent="0.25">
      <c r="I179" s="8"/>
      <c r="J179" s="8"/>
      <c r="K179" s="8"/>
      <c r="L179" s="8"/>
      <c r="M179" s="8"/>
      <c r="N179" s="8"/>
      <c r="O179" s="8"/>
      <c r="P179" s="8"/>
      <c r="Q179" s="8"/>
      <c r="R179" s="8"/>
      <c r="S179" s="23"/>
      <c r="T179" s="25">
        <v>138</v>
      </c>
      <c r="U179" s="26">
        <f t="shared" si="15"/>
        <v>2.2999999999999998</v>
      </c>
      <c r="V179" s="28">
        <f t="shared" si="13"/>
        <v>15.295770663767124</v>
      </c>
      <c r="W179" s="28">
        <f t="shared" si="16"/>
        <v>0</v>
      </c>
      <c r="X179" s="27" t="e">
        <f t="shared" si="17"/>
        <v>#VALUE!</v>
      </c>
      <c r="Y179" s="28" t="e">
        <f t="shared" si="18"/>
        <v>#VALUE!</v>
      </c>
      <c r="Z179" s="24"/>
      <c r="AA179" s="36">
        <f t="shared" si="14"/>
        <v>2.2999999999999998</v>
      </c>
      <c r="AB179" s="8"/>
    </row>
    <row r="180" spans="9:28" x14ac:dyDescent="0.25">
      <c r="I180" s="8"/>
      <c r="J180" s="8"/>
      <c r="K180" s="8"/>
      <c r="L180" s="8"/>
      <c r="M180" s="8"/>
      <c r="N180" s="8"/>
      <c r="O180" s="8"/>
      <c r="P180" s="8"/>
      <c r="Q180" s="8"/>
      <c r="R180" s="8"/>
      <c r="S180" s="23"/>
      <c r="T180" s="25">
        <v>139</v>
      </c>
      <c r="U180" s="26">
        <f t="shared" si="15"/>
        <v>2.3166666666666669</v>
      </c>
      <c r="V180" s="28">
        <f t="shared" si="13"/>
        <v>15.326724934874726</v>
      </c>
      <c r="W180" s="28">
        <f t="shared" si="16"/>
        <v>0</v>
      </c>
      <c r="X180" s="27" t="e">
        <f t="shared" si="17"/>
        <v>#VALUE!</v>
      </c>
      <c r="Y180" s="28" t="e">
        <f t="shared" si="18"/>
        <v>#VALUE!</v>
      </c>
      <c r="Z180" s="24"/>
      <c r="AA180" s="36">
        <f t="shared" si="14"/>
        <v>2.3166666666666669</v>
      </c>
      <c r="AB180" s="8"/>
    </row>
    <row r="181" spans="9:28" x14ac:dyDescent="0.25">
      <c r="I181" s="8"/>
      <c r="J181" s="8"/>
      <c r="K181" s="8"/>
      <c r="L181" s="8"/>
      <c r="M181" s="8"/>
      <c r="N181" s="8"/>
      <c r="O181" s="8"/>
      <c r="P181" s="8"/>
      <c r="Q181" s="8"/>
      <c r="R181" s="8"/>
      <c r="S181" s="23"/>
      <c r="T181" s="25">
        <v>140</v>
      </c>
      <c r="U181" s="26">
        <f t="shared" si="15"/>
        <v>2.3333333333333335</v>
      </c>
      <c r="V181" s="28">
        <f t="shared" si="13"/>
        <v>15.357519279990024</v>
      </c>
      <c r="W181" s="28">
        <f t="shared" si="16"/>
        <v>0</v>
      </c>
      <c r="X181" s="27" t="e">
        <f t="shared" si="17"/>
        <v>#VALUE!</v>
      </c>
      <c r="Y181" s="28" t="e">
        <f t="shared" si="18"/>
        <v>#VALUE!</v>
      </c>
      <c r="Z181" s="24"/>
      <c r="AA181" s="36">
        <f t="shared" si="14"/>
        <v>2.3333333333333335</v>
      </c>
      <c r="AB181" s="8"/>
    </row>
    <row r="182" spans="9:28" x14ac:dyDescent="0.25">
      <c r="I182" s="8"/>
      <c r="J182" s="8"/>
      <c r="K182" s="8"/>
      <c r="L182" s="8"/>
      <c r="M182" s="8"/>
      <c r="N182" s="8"/>
      <c r="O182" s="8"/>
      <c r="P182" s="8"/>
      <c r="Q182" s="8"/>
      <c r="R182" s="8"/>
      <c r="S182" s="23"/>
      <c r="T182" s="25">
        <v>141</v>
      </c>
      <c r="U182" s="26">
        <f t="shared" si="15"/>
        <v>2.35</v>
      </c>
      <c r="V182" s="28">
        <f t="shared" si="13"/>
        <v>15.388155658907708</v>
      </c>
      <c r="W182" s="28">
        <f t="shared" si="16"/>
        <v>0</v>
      </c>
      <c r="X182" s="27" t="e">
        <f t="shared" si="17"/>
        <v>#VALUE!</v>
      </c>
      <c r="Y182" s="28" t="e">
        <f t="shared" si="18"/>
        <v>#VALUE!</v>
      </c>
      <c r="Z182" s="24"/>
      <c r="AA182" s="36">
        <f t="shared" si="14"/>
        <v>2.35</v>
      </c>
      <c r="AB182" s="8"/>
    </row>
    <row r="183" spans="9:28" x14ac:dyDescent="0.25">
      <c r="I183" s="8"/>
      <c r="J183" s="8"/>
      <c r="K183" s="8"/>
      <c r="L183" s="8"/>
      <c r="M183" s="8"/>
      <c r="N183" s="8"/>
      <c r="O183" s="8"/>
      <c r="P183" s="8"/>
      <c r="Q183" s="8"/>
      <c r="R183" s="8"/>
      <c r="S183" s="23"/>
      <c r="T183" s="25">
        <v>142</v>
      </c>
      <c r="U183" s="26">
        <f t="shared" si="15"/>
        <v>2.3666666666666667</v>
      </c>
      <c r="V183" s="28">
        <f t="shared" si="13"/>
        <v>15.418635993712023</v>
      </c>
      <c r="W183" s="28">
        <f t="shared" si="16"/>
        <v>0</v>
      </c>
      <c r="X183" s="27" t="e">
        <f t="shared" si="17"/>
        <v>#VALUE!</v>
      </c>
      <c r="Y183" s="28" t="e">
        <f t="shared" si="18"/>
        <v>#VALUE!</v>
      </c>
      <c r="Z183" s="24"/>
      <c r="AA183" s="36">
        <f t="shared" si="14"/>
        <v>2.3666666666666667</v>
      </c>
      <c r="AB183" s="8"/>
    </row>
    <row r="184" spans="9:28" x14ac:dyDescent="0.25">
      <c r="I184" s="8"/>
      <c r="J184" s="8"/>
      <c r="K184" s="8"/>
      <c r="L184" s="8"/>
      <c r="M184" s="8"/>
      <c r="N184" s="8"/>
      <c r="O184" s="8"/>
      <c r="P184" s="8"/>
      <c r="Q184" s="8"/>
      <c r="R184" s="8"/>
      <c r="S184" s="23"/>
      <c r="T184" s="25">
        <v>143</v>
      </c>
      <c r="U184" s="26">
        <f t="shared" si="15"/>
        <v>2.3833333333333333</v>
      </c>
      <c r="V184" s="28">
        <f t="shared" si="13"/>
        <v>15.448962169762211</v>
      </c>
      <c r="W184" s="28">
        <f t="shared" si="16"/>
        <v>0</v>
      </c>
      <c r="X184" s="27" t="e">
        <f t="shared" si="17"/>
        <v>#VALUE!</v>
      </c>
      <c r="Y184" s="28" t="e">
        <f t="shared" si="18"/>
        <v>#VALUE!</v>
      </c>
      <c r="Z184" s="24"/>
      <c r="AA184" s="36">
        <f t="shared" si="14"/>
        <v>2.3833333333333333</v>
      </c>
      <c r="AB184" s="8"/>
    </row>
    <row r="185" spans="9:28" x14ac:dyDescent="0.25">
      <c r="I185" s="8"/>
      <c r="J185" s="8"/>
      <c r="K185" s="8"/>
      <c r="L185" s="8"/>
      <c r="M185" s="8"/>
      <c r="N185" s="8"/>
      <c r="O185" s="8"/>
      <c r="P185" s="8"/>
      <c r="Q185" s="8"/>
      <c r="R185" s="8"/>
      <c r="S185" s="23"/>
      <c r="T185" s="25">
        <v>144</v>
      </c>
      <c r="U185" s="26">
        <f t="shared" si="15"/>
        <v>2.4</v>
      </c>
      <c r="V185" s="28">
        <f t="shared" si="13"/>
        <v>15.479136036645484</v>
      </c>
      <c r="W185" s="28">
        <f t="shared" si="16"/>
        <v>0</v>
      </c>
      <c r="X185" s="27" t="e">
        <f t="shared" si="17"/>
        <v>#VALUE!</v>
      </c>
      <c r="Y185" s="28" t="e">
        <f t="shared" si="18"/>
        <v>#VALUE!</v>
      </c>
      <c r="Z185" s="24"/>
      <c r="AA185" s="36">
        <f t="shared" si="14"/>
        <v>2.4</v>
      </c>
      <c r="AB185" s="8"/>
    </row>
    <row r="186" spans="9:28" x14ac:dyDescent="0.25">
      <c r="I186" s="8"/>
      <c r="J186" s="8"/>
      <c r="K186" s="8"/>
      <c r="L186" s="8"/>
      <c r="M186" s="8"/>
      <c r="N186" s="8"/>
      <c r="O186" s="8"/>
      <c r="P186" s="8"/>
      <c r="Q186" s="8"/>
      <c r="R186" s="8"/>
      <c r="S186" s="23"/>
      <c r="T186" s="25">
        <v>145</v>
      </c>
      <c r="U186" s="26">
        <f t="shared" si="15"/>
        <v>2.4166666666666665</v>
      </c>
      <c r="V186" s="28">
        <f t="shared" si="13"/>
        <v>15.509159409098862</v>
      </c>
      <c r="W186" s="28">
        <f t="shared" si="16"/>
        <v>0</v>
      </c>
      <c r="X186" s="27" t="e">
        <f t="shared" si="17"/>
        <v>#VALUE!</v>
      </c>
      <c r="Y186" s="28" t="e">
        <f t="shared" si="18"/>
        <v>#VALUE!</v>
      </c>
      <c r="Z186" s="24"/>
      <c r="AA186" s="36">
        <f t="shared" si="14"/>
        <v>2.4166666666666665</v>
      </c>
      <c r="AB186" s="8"/>
    </row>
    <row r="187" spans="9:28" x14ac:dyDescent="0.25">
      <c r="I187" s="8"/>
      <c r="J187" s="8"/>
      <c r="K187" s="8"/>
      <c r="L187" s="8"/>
      <c r="M187" s="8"/>
      <c r="N187" s="8"/>
      <c r="O187" s="8"/>
      <c r="P187" s="8"/>
      <c r="Q187" s="8"/>
      <c r="R187" s="8"/>
      <c r="S187" s="23"/>
      <c r="T187" s="25">
        <v>146</v>
      </c>
      <c r="U187" s="26">
        <f t="shared" si="15"/>
        <v>2.4333333333333331</v>
      </c>
      <c r="V187" s="28">
        <f t="shared" si="13"/>
        <v>15.539034067901065</v>
      </c>
      <c r="W187" s="28">
        <f t="shared" si="16"/>
        <v>0</v>
      </c>
      <c r="X187" s="27" t="e">
        <f t="shared" si="17"/>
        <v>#VALUE!</v>
      </c>
      <c r="Y187" s="28" t="e">
        <f t="shared" si="18"/>
        <v>#VALUE!</v>
      </c>
      <c r="Z187" s="24"/>
      <c r="AA187" s="36">
        <f t="shared" si="14"/>
        <v>2.4333333333333331</v>
      </c>
      <c r="AB187" s="8"/>
    </row>
    <row r="188" spans="9:28" x14ac:dyDescent="0.25">
      <c r="I188" s="8"/>
      <c r="J188" s="8"/>
      <c r="K188" s="8"/>
      <c r="L188" s="8"/>
      <c r="M188" s="8"/>
      <c r="N188" s="8"/>
      <c r="O188" s="8"/>
      <c r="P188" s="8"/>
      <c r="Q188" s="8"/>
      <c r="R188" s="8"/>
      <c r="S188" s="23"/>
      <c r="T188" s="25">
        <v>147</v>
      </c>
      <c r="U188" s="26">
        <f t="shared" si="15"/>
        <v>2.4500000000000002</v>
      </c>
      <c r="V188" s="28">
        <f t="shared" si="13"/>
        <v>15.568761760735653</v>
      </c>
      <c r="W188" s="28">
        <f t="shared" si="16"/>
        <v>0</v>
      </c>
      <c r="X188" s="27" t="e">
        <f t="shared" si="17"/>
        <v>#VALUE!</v>
      </c>
      <c r="Y188" s="28" t="e">
        <f t="shared" si="18"/>
        <v>#VALUE!</v>
      </c>
      <c r="Z188" s="24"/>
      <c r="AA188" s="36">
        <f t="shared" si="14"/>
        <v>2.4500000000000002</v>
      </c>
      <c r="AB188" s="8"/>
    </row>
    <row r="189" spans="9:28" x14ac:dyDescent="0.25">
      <c r="I189" s="8"/>
      <c r="J189" s="8"/>
      <c r="K189" s="8"/>
      <c r="L189" s="8"/>
      <c r="M189" s="8"/>
      <c r="N189" s="8"/>
      <c r="O189" s="8"/>
      <c r="P189" s="8"/>
      <c r="Q189" s="8"/>
      <c r="R189" s="8"/>
      <c r="S189" s="23"/>
      <c r="T189" s="25">
        <v>148</v>
      </c>
      <c r="U189" s="26">
        <f t="shared" si="15"/>
        <v>2.4666666666666668</v>
      </c>
      <c r="V189" s="28">
        <f t="shared" si="13"/>
        <v>15.598344203026492</v>
      </c>
      <c r="W189" s="28">
        <f t="shared" si="16"/>
        <v>0</v>
      </c>
      <c r="X189" s="27" t="e">
        <f t="shared" si="17"/>
        <v>#VALUE!</v>
      </c>
      <c r="Y189" s="28" t="e">
        <f t="shared" si="18"/>
        <v>#VALUE!</v>
      </c>
      <c r="Z189" s="24"/>
      <c r="AA189" s="36">
        <f t="shared" si="14"/>
        <v>2.4666666666666668</v>
      </c>
      <c r="AB189" s="8"/>
    </row>
    <row r="190" spans="9:28" x14ac:dyDescent="0.25">
      <c r="I190" s="8"/>
      <c r="J190" s="8"/>
      <c r="K190" s="8"/>
      <c r="L190" s="8"/>
      <c r="M190" s="8"/>
      <c r="N190" s="8"/>
      <c r="O190" s="8"/>
      <c r="P190" s="8"/>
      <c r="Q190" s="8"/>
      <c r="R190" s="8"/>
      <c r="S190" s="23"/>
      <c r="T190" s="25">
        <v>149</v>
      </c>
      <c r="U190" s="26">
        <f t="shared" si="15"/>
        <v>2.4833333333333334</v>
      </c>
      <c r="V190" s="28">
        <f t="shared" si="13"/>
        <v>15.627783078746674</v>
      </c>
      <c r="W190" s="28">
        <f t="shared" si="16"/>
        <v>0</v>
      </c>
      <c r="X190" s="27" t="e">
        <f t="shared" si="17"/>
        <v>#VALUE!</v>
      </c>
      <c r="Y190" s="28" t="e">
        <f t="shared" si="18"/>
        <v>#VALUE!</v>
      </c>
      <c r="Z190" s="24"/>
      <c r="AA190" s="36">
        <f t="shared" si="14"/>
        <v>2.4833333333333334</v>
      </c>
      <c r="AB190" s="8"/>
    </row>
    <row r="191" spans="9:28" x14ac:dyDescent="0.25">
      <c r="I191" s="8"/>
      <c r="J191" s="8"/>
      <c r="K191" s="8"/>
      <c r="L191" s="8"/>
      <c r="M191" s="8"/>
      <c r="N191" s="8"/>
      <c r="O191" s="8"/>
      <c r="P191" s="8"/>
      <c r="Q191" s="8"/>
      <c r="R191" s="8"/>
      <c r="S191" s="23"/>
      <c r="T191" s="25">
        <v>150</v>
      </c>
      <c r="U191" s="26">
        <f t="shared" si="15"/>
        <v>2.5</v>
      </c>
      <c r="V191" s="28">
        <f t="shared" si="13"/>
        <v>15.657080041201855</v>
      </c>
      <c r="W191" s="28">
        <f t="shared" si="16"/>
        <v>0</v>
      </c>
      <c r="X191" s="27" t="e">
        <f t="shared" si="17"/>
        <v>#VALUE!</v>
      </c>
      <c r="Y191" s="28" t="e">
        <f t="shared" si="18"/>
        <v>#VALUE!</v>
      </c>
      <c r="Z191" s="24"/>
      <c r="AA191" s="36">
        <f t="shared" si="14"/>
        <v>2.5</v>
      </c>
      <c r="AB191" s="8"/>
    </row>
    <row r="192" spans="9:28" x14ac:dyDescent="0.25">
      <c r="I192" s="8"/>
      <c r="J192" s="8"/>
      <c r="K192" s="8"/>
      <c r="L192" s="8"/>
      <c r="M192" s="8"/>
      <c r="N192" s="8"/>
      <c r="O192" s="8"/>
      <c r="P192" s="8"/>
      <c r="Q192" s="8"/>
      <c r="R192" s="8"/>
      <c r="S192" s="23"/>
      <c r="T192" s="25">
        <v>151</v>
      </c>
      <c r="U192" s="26">
        <f t="shared" si="15"/>
        <v>2.5166666666666666</v>
      </c>
      <c r="V192" s="28">
        <f t="shared" si="13"/>
        <v>15.686236713788981</v>
      </c>
      <c r="W192" s="28">
        <f t="shared" si="16"/>
        <v>0</v>
      </c>
      <c r="X192" s="27" t="e">
        <f t="shared" si="17"/>
        <v>#VALUE!</v>
      </c>
      <c r="Y192" s="28" t="e">
        <f t="shared" si="18"/>
        <v>#VALUE!</v>
      </c>
      <c r="Z192" s="24"/>
      <c r="AA192" s="36">
        <f t="shared" si="14"/>
        <v>2.5166666666666666</v>
      </c>
      <c r="AB192" s="8"/>
    </row>
    <row r="193" spans="9:28" x14ac:dyDescent="0.25">
      <c r="I193" s="8"/>
      <c r="J193" s="8"/>
      <c r="K193" s="8"/>
      <c r="L193" s="8"/>
      <c r="M193" s="8"/>
      <c r="N193" s="8"/>
      <c r="O193" s="8"/>
      <c r="P193" s="8"/>
      <c r="Q193" s="8"/>
      <c r="R193" s="8"/>
      <c r="S193" s="23"/>
      <c r="T193" s="25">
        <v>152</v>
      </c>
      <c r="U193" s="26">
        <f t="shared" si="15"/>
        <v>2.5333333333333332</v>
      </c>
      <c r="V193" s="28">
        <f t="shared" si="13"/>
        <v>15.715254690731408</v>
      </c>
      <c r="W193" s="28">
        <f t="shared" si="16"/>
        <v>0</v>
      </c>
      <c r="X193" s="27" t="e">
        <f t="shared" si="17"/>
        <v>#VALUE!</v>
      </c>
      <c r="Y193" s="28" t="e">
        <f t="shared" si="18"/>
        <v>#VALUE!</v>
      </c>
      <c r="Z193" s="24"/>
      <c r="AA193" s="36">
        <f t="shared" si="14"/>
        <v>2.5333333333333332</v>
      </c>
      <c r="AB193" s="8"/>
    </row>
    <row r="194" spans="9:28" x14ac:dyDescent="0.25">
      <c r="I194" s="8"/>
      <c r="J194" s="8"/>
      <c r="K194" s="8"/>
      <c r="L194" s="8"/>
      <c r="M194" s="8"/>
      <c r="N194" s="8"/>
      <c r="O194" s="8"/>
      <c r="P194" s="8"/>
      <c r="Q194" s="8"/>
      <c r="R194" s="8"/>
      <c r="S194" s="23"/>
      <c r="T194" s="25">
        <v>153</v>
      </c>
      <c r="U194" s="26">
        <f t="shared" si="15"/>
        <v>2.5499999999999998</v>
      </c>
      <c r="V194" s="28">
        <f t="shared" si="13"/>
        <v>15.744135537791198</v>
      </c>
      <c r="W194" s="28">
        <f t="shared" si="16"/>
        <v>0</v>
      </c>
      <c r="X194" s="27" t="e">
        <f t="shared" si="17"/>
        <v>#VALUE!</v>
      </c>
      <c r="Y194" s="28" t="e">
        <f t="shared" si="18"/>
        <v>#VALUE!</v>
      </c>
      <c r="Z194" s="24"/>
      <c r="AA194" s="36">
        <f t="shared" si="14"/>
        <v>2.5499999999999998</v>
      </c>
      <c r="AB194" s="8"/>
    </row>
    <row r="195" spans="9:28" x14ac:dyDescent="0.25">
      <c r="I195" s="8"/>
      <c r="J195" s="8"/>
      <c r="K195" s="8"/>
      <c r="L195" s="8"/>
      <c r="M195" s="8"/>
      <c r="N195" s="8"/>
      <c r="O195" s="8"/>
      <c r="P195" s="8"/>
      <c r="Q195" s="8"/>
      <c r="R195" s="8"/>
      <c r="S195" s="23"/>
      <c r="T195" s="25">
        <v>154</v>
      </c>
      <c r="U195" s="26">
        <f t="shared" si="15"/>
        <v>2.5666666666666669</v>
      </c>
      <c r="V195" s="28">
        <f t="shared" si="13"/>
        <v>15.77288079295951</v>
      </c>
      <c r="W195" s="28">
        <f t="shared" si="16"/>
        <v>0</v>
      </c>
      <c r="X195" s="27" t="e">
        <f t="shared" si="17"/>
        <v>#VALUE!</v>
      </c>
      <c r="Y195" s="28" t="e">
        <f t="shared" si="18"/>
        <v>#VALUE!</v>
      </c>
      <c r="Z195" s="24"/>
      <c r="AA195" s="36">
        <f t="shared" si="14"/>
        <v>2.5666666666666669</v>
      </c>
      <c r="AB195" s="8"/>
    </row>
    <row r="196" spans="9:28" x14ac:dyDescent="0.25">
      <c r="I196" s="8"/>
      <c r="J196" s="8"/>
      <c r="K196" s="8"/>
      <c r="L196" s="8"/>
      <c r="M196" s="8"/>
      <c r="N196" s="8"/>
      <c r="O196" s="8"/>
      <c r="P196" s="8"/>
      <c r="Q196" s="8"/>
      <c r="R196" s="8"/>
      <c r="S196" s="23"/>
      <c r="T196" s="25">
        <v>155</v>
      </c>
      <c r="U196" s="26">
        <f t="shared" si="15"/>
        <v>2.5833333333333335</v>
      </c>
      <c r="V196" s="28">
        <f t="shared" si="13"/>
        <v>15.801491967125882</v>
      </c>
      <c r="W196" s="28">
        <f t="shared" si="16"/>
        <v>0</v>
      </c>
      <c r="X196" s="27" t="e">
        <f t="shared" si="17"/>
        <v>#VALUE!</v>
      </c>
      <c r="Y196" s="28" t="e">
        <f t="shared" si="18"/>
        <v>#VALUE!</v>
      </c>
      <c r="Z196" s="24"/>
      <c r="AA196" s="36">
        <f t="shared" si="14"/>
        <v>2.5833333333333335</v>
      </c>
      <c r="AB196" s="8"/>
    </row>
    <row r="197" spans="9:28" x14ac:dyDescent="0.25">
      <c r="I197" s="8"/>
      <c r="J197" s="8"/>
      <c r="K197" s="8"/>
      <c r="L197" s="8"/>
      <c r="M197" s="8"/>
      <c r="N197" s="8"/>
      <c r="O197" s="8"/>
      <c r="P197" s="8"/>
      <c r="Q197" s="8"/>
      <c r="R197" s="8"/>
      <c r="S197" s="23"/>
      <c r="T197" s="25">
        <v>156</v>
      </c>
      <c r="U197" s="26">
        <f t="shared" si="15"/>
        <v>2.6</v>
      </c>
      <c r="V197" s="28">
        <f t="shared" si="13"/>
        <v>15.829970544727178</v>
      </c>
      <c r="W197" s="28">
        <f t="shared" si="16"/>
        <v>0</v>
      </c>
      <c r="X197" s="27" t="e">
        <f t="shared" si="17"/>
        <v>#VALUE!</v>
      </c>
      <c r="Y197" s="28" t="e">
        <f t="shared" si="18"/>
        <v>#VALUE!</v>
      </c>
      <c r="Z197" s="24"/>
      <c r="AA197" s="36">
        <f t="shared" si="14"/>
        <v>2.6</v>
      </c>
      <c r="AB197" s="8"/>
    </row>
    <row r="198" spans="9:28" x14ac:dyDescent="0.25">
      <c r="I198" s="8"/>
      <c r="J198" s="8"/>
      <c r="K198" s="8"/>
      <c r="L198" s="8"/>
      <c r="M198" s="8"/>
      <c r="N198" s="8"/>
      <c r="O198" s="8"/>
      <c r="P198" s="8"/>
      <c r="Q198" s="8"/>
      <c r="R198" s="8"/>
      <c r="S198" s="23"/>
      <c r="T198" s="25">
        <v>157</v>
      </c>
      <c r="U198" s="26">
        <f t="shared" si="15"/>
        <v>2.6166666666666667</v>
      </c>
      <c r="V198" s="28">
        <f t="shared" si="13"/>
        <v>15.858317984376937</v>
      </c>
      <c r="W198" s="28">
        <f t="shared" si="16"/>
        <v>0</v>
      </c>
      <c r="X198" s="27" t="e">
        <f t="shared" si="17"/>
        <v>#VALUE!</v>
      </c>
      <c r="Y198" s="28" t="e">
        <f t="shared" si="18"/>
        <v>#VALUE!</v>
      </c>
      <c r="Z198" s="24"/>
      <c r="AA198" s="36">
        <f t="shared" si="14"/>
        <v>2.6166666666666667</v>
      </c>
      <c r="AB198" s="8"/>
    </row>
    <row r="199" spans="9:28" x14ac:dyDescent="0.25">
      <c r="I199" s="8"/>
      <c r="J199" s="8"/>
      <c r="K199" s="8"/>
      <c r="L199" s="8"/>
      <c r="M199" s="8"/>
      <c r="N199" s="8"/>
      <c r="O199" s="8"/>
      <c r="P199" s="8"/>
      <c r="Q199" s="8"/>
      <c r="R199" s="8"/>
      <c r="S199" s="23"/>
      <c r="T199" s="25">
        <v>158</v>
      </c>
      <c r="U199" s="26">
        <f t="shared" si="15"/>
        <v>2.6333333333333333</v>
      </c>
      <c r="V199" s="28">
        <f t="shared" si="13"/>
        <v>15.886535719475864</v>
      </c>
      <c r="W199" s="28">
        <f t="shared" si="16"/>
        <v>0</v>
      </c>
      <c r="X199" s="27" t="e">
        <f t="shared" si="17"/>
        <v>#VALUE!</v>
      </c>
      <c r="Y199" s="28" t="e">
        <f t="shared" si="18"/>
        <v>#VALUE!</v>
      </c>
      <c r="Z199" s="24"/>
      <c r="AA199" s="36">
        <f t="shared" si="14"/>
        <v>2.6333333333333333</v>
      </c>
      <c r="AB199" s="8"/>
    </row>
    <row r="200" spans="9:28" x14ac:dyDescent="0.25">
      <c r="I200" s="8"/>
      <c r="J200" s="8"/>
      <c r="K200" s="8"/>
      <c r="L200" s="8"/>
      <c r="M200" s="8"/>
      <c r="N200" s="8"/>
      <c r="O200" s="8"/>
      <c r="P200" s="8"/>
      <c r="Q200" s="8"/>
      <c r="R200" s="8"/>
      <c r="S200" s="23"/>
      <c r="T200" s="25">
        <v>159</v>
      </c>
      <c r="U200" s="26">
        <f t="shared" si="15"/>
        <v>2.65</v>
      </c>
      <c r="V200" s="28">
        <f t="shared" si="13"/>
        <v>15.914625158804091</v>
      </c>
      <c r="W200" s="28">
        <f t="shared" si="16"/>
        <v>0</v>
      </c>
      <c r="X200" s="27" t="e">
        <f t="shared" si="17"/>
        <v>#VALUE!</v>
      </c>
      <c r="Y200" s="28" t="e">
        <f t="shared" si="18"/>
        <v>#VALUE!</v>
      </c>
      <c r="Z200" s="24"/>
      <c r="AA200" s="36">
        <f t="shared" si="14"/>
        <v>2.65</v>
      </c>
      <c r="AB200" s="8"/>
    </row>
    <row r="201" spans="9:28" x14ac:dyDescent="0.25">
      <c r="I201" s="8"/>
      <c r="J201" s="8"/>
      <c r="K201" s="8"/>
      <c r="L201" s="8"/>
      <c r="M201" s="8"/>
      <c r="N201" s="8"/>
      <c r="O201" s="8"/>
      <c r="P201" s="8"/>
      <c r="Q201" s="8"/>
      <c r="R201" s="8"/>
      <c r="S201" s="23"/>
      <c r="T201" s="25">
        <v>160</v>
      </c>
      <c r="U201" s="26">
        <f t="shared" si="15"/>
        <v>2.6666666666666665</v>
      </c>
      <c r="V201" s="28">
        <f t="shared" si="13"/>
        <v>15.942587687095939</v>
      </c>
      <c r="W201" s="28">
        <f t="shared" si="16"/>
        <v>0</v>
      </c>
      <c r="X201" s="27" t="e">
        <f t="shared" si="17"/>
        <v>#VALUE!</v>
      </c>
      <c r="Y201" s="28" t="e">
        <f t="shared" si="18"/>
        <v>#VALUE!</v>
      </c>
      <c r="Z201" s="24"/>
      <c r="AA201" s="36">
        <f t="shared" si="14"/>
        <v>2.6666666666666665</v>
      </c>
      <c r="AB201" s="8"/>
    </row>
    <row r="202" spans="9:28" x14ac:dyDescent="0.25">
      <c r="I202" s="8"/>
      <c r="J202" s="8"/>
      <c r="K202" s="8"/>
      <c r="L202" s="8"/>
      <c r="M202" s="8"/>
      <c r="N202" s="8"/>
      <c r="O202" s="8"/>
      <c r="P202" s="8"/>
      <c r="Q202" s="8"/>
      <c r="R202" s="8"/>
      <c r="S202" s="23"/>
      <c r="T202" s="25">
        <v>161</v>
      </c>
      <c r="U202" s="26">
        <f t="shared" si="15"/>
        <v>2.6833333333333331</v>
      </c>
      <c r="V202" s="28">
        <f t="shared" si="13"/>
        <v>15.970424665597715</v>
      </c>
      <c r="W202" s="28">
        <f t="shared" si="16"/>
        <v>0</v>
      </c>
      <c r="X202" s="27" t="e">
        <f t="shared" si="17"/>
        <v>#VALUE!</v>
      </c>
      <c r="Y202" s="28" t="e">
        <f t="shared" si="18"/>
        <v>#VALUE!</v>
      </c>
      <c r="Z202" s="24"/>
      <c r="AA202" s="36">
        <f t="shared" si="14"/>
        <v>2.6833333333333331</v>
      </c>
      <c r="AB202" s="8"/>
    </row>
    <row r="203" spans="9:28" x14ac:dyDescent="0.25">
      <c r="I203" s="8"/>
      <c r="J203" s="8"/>
      <c r="K203" s="8"/>
      <c r="L203" s="8"/>
      <c r="M203" s="8"/>
      <c r="N203" s="8"/>
      <c r="O203" s="8"/>
      <c r="P203" s="8"/>
      <c r="Q203" s="8"/>
      <c r="R203" s="8"/>
      <c r="S203" s="23"/>
      <c r="T203" s="25">
        <v>162</v>
      </c>
      <c r="U203" s="26">
        <f t="shared" si="15"/>
        <v>2.7</v>
      </c>
      <c r="V203" s="28">
        <f t="shared" si="13"/>
        <v>15.998137432609239</v>
      </c>
      <c r="W203" s="28">
        <f t="shared" si="16"/>
        <v>0</v>
      </c>
      <c r="X203" s="27" t="e">
        <f t="shared" si="17"/>
        <v>#VALUE!</v>
      </c>
      <c r="Y203" s="28" t="e">
        <f t="shared" si="18"/>
        <v>#VALUE!</v>
      </c>
      <c r="Z203" s="24"/>
      <c r="AA203" s="36">
        <f t="shared" si="14"/>
        <v>2.7</v>
      </c>
      <c r="AB203" s="8"/>
    </row>
    <row r="204" spans="9:28" x14ac:dyDescent="0.25">
      <c r="I204" s="8"/>
      <c r="J204" s="8"/>
      <c r="K204" s="8"/>
      <c r="L204" s="8"/>
      <c r="M204" s="8"/>
      <c r="N204" s="8"/>
      <c r="O204" s="8"/>
      <c r="P204" s="8"/>
      <c r="Q204" s="8"/>
      <c r="R204" s="8"/>
      <c r="S204" s="23"/>
      <c r="T204" s="25">
        <v>163</v>
      </c>
      <c r="U204" s="26">
        <f t="shared" si="15"/>
        <v>2.7166666666666668</v>
      </c>
      <c r="V204" s="28">
        <f t="shared" si="13"/>
        <v>16.025727304009585</v>
      </c>
      <c r="W204" s="28">
        <f t="shared" si="16"/>
        <v>0</v>
      </c>
      <c r="X204" s="27" t="e">
        <f t="shared" si="17"/>
        <v>#VALUE!</v>
      </c>
      <c r="Y204" s="28" t="e">
        <f t="shared" si="18"/>
        <v>#VALUE!</v>
      </c>
      <c r="Z204" s="24"/>
      <c r="AA204" s="36">
        <f t="shared" si="14"/>
        <v>2.7166666666666668</v>
      </c>
      <c r="AB204" s="8"/>
    </row>
    <row r="205" spans="9:28" x14ac:dyDescent="0.25">
      <c r="I205" s="8"/>
      <c r="J205" s="8"/>
      <c r="K205" s="8"/>
      <c r="L205" s="8"/>
      <c r="M205" s="8"/>
      <c r="N205" s="8"/>
      <c r="O205" s="8"/>
      <c r="P205" s="8"/>
      <c r="Q205" s="8"/>
      <c r="R205" s="8"/>
      <c r="S205" s="23"/>
      <c r="T205" s="25">
        <v>164</v>
      </c>
      <c r="U205" s="26">
        <f t="shared" si="15"/>
        <v>2.7333333333333334</v>
      </c>
      <c r="V205" s="28">
        <f t="shared" si="13"/>
        <v>16.05319557376767</v>
      </c>
      <c r="W205" s="28">
        <f t="shared" si="16"/>
        <v>0</v>
      </c>
      <c r="X205" s="27" t="e">
        <f t="shared" si="17"/>
        <v>#VALUE!</v>
      </c>
      <c r="Y205" s="28" t="e">
        <f t="shared" si="18"/>
        <v>#VALUE!</v>
      </c>
      <c r="Z205" s="24"/>
      <c r="AA205" s="36">
        <f t="shared" si="14"/>
        <v>2.7333333333333334</v>
      </c>
      <c r="AB205" s="8"/>
    </row>
    <row r="206" spans="9:28" x14ac:dyDescent="0.25">
      <c r="I206" s="8"/>
      <c r="J206" s="8"/>
      <c r="K206" s="8"/>
      <c r="L206" s="8"/>
      <c r="M206" s="8"/>
      <c r="N206" s="8"/>
      <c r="O206" s="8"/>
      <c r="P206" s="8"/>
      <c r="Q206" s="8"/>
      <c r="R206" s="8"/>
      <c r="S206" s="23"/>
      <c r="T206" s="25">
        <v>165</v>
      </c>
      <c r="U206" s="26">
        <f t="shared" si="15"/>
        <v>2.75</v>
      </c>
      <c r="V206" s="28">
        <f t="shared" si="13"/>
        <v>16.080543514438151</v>
      </c>
      <c r="W206" s="28">
        <f t="shared" si="16"/>
        <v>0</v>
      </c>
      <c r="X206" s="27" t="e">
        <f t="shared" si="17"/>
        <v>#VALUE!</v>
      </c>
      <c r="Y206" s="28" t="e">
        <f t="shared" si="18"/>
        <v>#VALUE!</v>
      </c>
      <c r="Z206" s="24"/>
      <c r="AA206" s="36">
        <f t="shared" si="14"/>
        <v>2.75</v>
      </c>
      <c r="AB206" s="8"/>
    </row>
    <row r="207" spans="9:28" x14ac:dyDescent="0.25">
      <c r="I207" s="8"/>
      <c r="J207" s="8"/>
      <c r="K207" s="8"/>
      <c r="L207" s="8"/>
      <c r="M207" s="8"/>
      <c r="N207" s="8"/>
      <c r="O207" s="8"/>
      <c r="P207" s="8"/>
      <c r="Q207" s="8"/>
      <c r="R207" s="8"/>
      <c r="S207" s="23"/>
      <c r="T207" s="25">
        <v>166</v>
      </c>
      <c r="U207" s="26">
        <f t="shared" si="15"/>
        <v>2.7666666666666666</v>
      </c>
      <c r="V207" s="28">
        <f t="shared" si="13"/>
        <v>16.107772377643169</v>
      </c>
      <c r="W207" s="28">
        <f t="shared" si="16"/>
        <v>0</v>
      </c>
      <c r="X207" s="27" t="e">
        <f t="shared" si="17"/>
        <v>#VALUE!</v>
      </c>
      <c r="Y207" s="28" t="e">
        <f t="shared" si="18"/>
        <v>#VALUE!</v>
      </c>
      <c r="Z207" s="24"/>
      <c r="AA207" s="36">
        <f t="shared" si="14"/>
        <v>2.7666666666666666</v>
      </c>
      <c r="AB207" s="8"/>
    </row>
    <row r="208" spans="9:28" x14ac:dyDescent="0.25">
      <c r="I208" s="8"/>
      <c r="J208" s="8"/>
      <c r="K208" s="8"/>
      <c r="L208" s="8"/>
      <c r="M208" s="8"/>
      <c r="N208" s="8"/>
      <c r="O208" s="8"/>
      <c r="P208" s="8"/>
      <c r="Q208" s="8"/>
      <c r="R208" s="8"/>
      <c r="S208" s="23"/>
      <c r="T208" s="25">
        <v>167</v>
      </c>
      <c r="U208" s="26">
        <f t="shared" si="15"/>
        <v>2.7833333333333332</v>
      </c>
      <c r="V208" s="28">
        <f t="shared" si="13"/>
        <v>16.134883394540445</v>
      </c>
      <c r="W208" s="28">
        <f t="shared" si="16"/>
        <v>0</v>
      </c>
      <c r="X208" s="27" t="e">
        <f t="shared" si="17"/>
        <v>#VALUE!</v>
      </c>
      <c r="Y208" s="28" t="e">
        <f t="shared" si="18"/>
        <v>#VALUE!</v>
      </c>
      <c r="Z208" s="24"/>
      <c r="AA208" s="36">
        <f t="shared" si="14"/>
        <v>2.7833333333333332</v>
      </c>
      <c r="AB208" s="8"/>
    </row>
    <row r="209" spans="9:28" x14ac:dyDescent="0.25">
      <c r="I209" s="8"/>
      <c r="J209" s="8"/>
      <c r="K209" s="8"/>
      <c r="L209" s="8"/>
      <c r="M209" s="8"/>
      <c r="N209" s="8"/>
      <c r="O209" s="8"/>
      <c r="P209" s="8"/>
      <c r="Q209" s="8"/>
      <c r="R209" s="8"/>
      <c r="S209" s="23"/>
      <c r="T209" s="25">
        <v>168</v>
      </c>
      <c r="U209" s="26">
        <f t="shared" si="15"/>
        <v>2.8</v>
      </c>
      <c r="V209" s="28">
        <f t="shared" si="13"/>
        <v>16.161877776278168</v>
      </c>
      <c r="W209" s="28">
        <f t="shared" si="16"/>
        <v>0</v>
      </c>
      <c r="X209" s="27" t="e">
        <f t="shared" si="17"/>
        <v>#VALUE!</v>
      </c>
      <c r="Y209" s="28" t="e">
        <f t="shared" si="18"/>
        <v>#VALUE!</v>
      </c>
      <c r="Z209" s="24"/>
      <c r="AA209" s="36">
        <f t="shared" si="14"/>
        <v>2.8</v>
      </c>
      <c r="AB209" s="8"/>
    </row>
    <row r="210" spans="9:28" x14ac:dyDescent="0.25">
      <c r="I210" s="8"/>
      <c r="J210" s="8"/>
      <c r="K210" s="8"/>
      <c r="L210" s="8"/>
      <c r="M210" s="8"/>
      <c r="N210" s="8"/>
      <c r="O210" s="8"/>
      <c r="P210" s="8"/>
      <c r="Q210" s="8"/>
      <c r="R210" s="8"/>
      <c r="S210" s="23"/>
      <c r="T210" s="25">
        <v>169</v>
      </c>
      <c r="U210" s="26">
        <f t="shared" si="15"/>
        <v>2.8166666666666669</v>
      </c>
      <c r="V210" s="28">
        <f t="shared" si="13"/>
        <v>16.188756714437112</v>
      </c>
      <c r="W210" s="28">
        <f t="shared" si="16"/>
        <v>0</v>
      </c>
      <c r="X210" s="27" t="e">
        <f t="shared" si="17"/>
        <v>#VALUE!</v>
      </c>
      <c r="Y210" s="28" t="e">
        <f t="shared" si="18"/>
        <v>#VALUE!</v>
      </c>
      <c r="Z210" s="24"/>
      <c r="AA210" s="36">
        <f t="shared" si="14"/>
        <v>2.8166666666666669</v>
      </c>
      <c r="AB210" s="8"/>
    </row>
    <row r="211" spans="9:28" x14ac:dyDescent="0.25">
      <c r="I211" s="8"/>
      <c r="J211" s="8"/>
      <c r="K211" s="8"/>
      <c r="L211" s="8"/>
      <c r="M211" s="8"/>
      <c r="N211" s="8"/>
      <c r="O211" s="8"/>
      <c r="P211" s="8"/>
      <c r="Q211" s="8"/>
      <c r="R211" s="8"/>
      <c r="S211" s="23"/>
      <c r="T211" s="25">
        <v>170</v>
      </c>
      <c r="U211" s="26">
        <f t="shared" si="15"/>
        <v>2.8333333333333335</v>
      </c>
      <c r="V211" s="28">
        <f t="shared" si="13"/>
        <v>16.215521381460434</v>
      </c>
      <c r="W211" s="28">
        <f t="shared" si="16"/>
        <v>0</v>
      </c>
      <c r="X211" s="27" t="e">
        <f t="shared" si="17"/>
        <v>#VALUE!</v>
      </c>
      <c r="Y211" s="28" t="e">
        <f t="shared" si="18"/>
        <v>#VALUE!</v>
      </c>
      <c r="Z211" s="24"/>
      <c r="AA211" s="36">
        <f t="shared" si="14"/>
        <v>2.8333333333333335</v>
      </c>
      <c r="AB211" s="8"/>
    </row>
    <row r="212" spans="9:28" x14ac:dyDescent="0.25">
      <c r="I212" s="8"/>
      <c r="J212" s="8"/>
      <c r="K212" s="8"/>
      <c r="L212" s="8"/>
      <c r="M212" s="8"/>
      <c r="N212" s="8"/>
      <c r="O212" s="8"/>
      <c r="P212" s="8"/>
      <c r="Q212" s="8"/>
      <c r="R212" s="8"/>
      <c r="S212" s="23"/>
      <c r="T212" s="25">
        <v>171</v>
      </c>
      <c r="U212" s="26">
        <f t="shared" si="15"/>
        <v>2.85</v>
      </c>
      <c r="V212" s="28">
        <f t="shared" si="13"/>
        <v>16.24217293107159</v>
      </c>
      <c r="W212" s="28">
        <f t="shared" si="16"/>
        <v>0</v>
      </c>
      <c r="X212" s="27" t="e">
        <f t="shared" si="17"/>
        <v>#VALUE!</v>
      </c>
      <c r="Y212" s="28" t="e">
        <f t="shared" si="18"/>
        <v>#VALUE!</v>
      </c>
      <c r="Z212" s="24"/>
      <c r="AA212" s="36">
        <f t="shared" si="14"/>
        <v>2.85</v>
      </c>
      <c r="AB212" s="8"/>
    </row>
    <row r="213" spans="9:28" x14ac:dyDescent="0.25">
      <c r="I213" s="8"/>
      <c r="J213" s="8"/>
      <c r="K213" s="8"/>
      <c r="L213" s="8"/>
      <c r="M213" s="8"/>
      <c r="N213" s="8"/>
      <c r="O213" s="8"/>
      <c r="P213" s="8"/>
      <c r="Q213" s="8"/>
      <c r="R213" s="8"/>
      <c r="S213" s="23"/>
      <c r="T213" s="25">
        <v>172</v>
      </c>
      <c r="U213" s="26">
        <f t="shared" si="15"/>
        <v>2.8666666666666667</v>
      </c>
      <c r="V213" s="28">
        <f t="shared" si="13"/>
        <v>16.268712498680721</v>
      </c>
      <c r="W213" s="28">
        <f t="shared" si="16"/>
        <v>0</v>
      </c>
      <c r="X213" s="27" t="e">
        <f t="shared" si="17"/>
        <v>#VALUE!</v>
      </c>
      <c r="Y213" s="28" t="e">
        <f t="shared" si="18"/>
        <v>#VALUE!</v>
      </c>
      <c r="Z213" s="24"/>
      <c r="AA213" s="36">
        <f t="shared" si="14"/>
        <v>2.8666666666666667</v>
      </c>
      <c r="AB213" s="8"/>
    </row>
    <row r="214" spans="9:28" x14ac:dyDescent="0.25">
      <c r="I214" s="8"/>
      <c r="J214" s="8"/>
      <c r="K214" s="8"/>
      <c r="L214" s="8"/>
      <c r="M214" s="8"/>
      <c r="N214" s="8"/>
      <c r="O214" s="8"/>
      <c r="P214" s="8"/>
      <c r="Q214" s="8"/>
      <c r="R214" s="8"/>
      <c r="S214" s="23"/>
      <c r="T214" s="25">
        <v>173</v>
      </c>
      <c r="U214" s="26">
        <f t="shared" si="15"/>
        <v>2.8833333333333333</v>
      </c>
      <c r="V214" s="28">
        <f t="shared" si="13"/>
        <v>16.295141201779902</v>
      </c>
      <c r="W214" s="28">
        <f t="shared" si="16"/>
        <v>0</v>
      </c>
      <c r="X214" s="27" t="e">
        <f t="shared" si="17"/>
        <v>#VALUE!</v>
      </c>
      <c r="Y214" s="28" t="e">
        <f t="shared" si="18"/>
        <v>#VALUE!</v>
      </c>
      <c r="Z214" s="24"/>
      <c r="AA214" s="36">
        <f t="shared" si="14"/>
        <v>2.8833333333333333</v>
      </c>
      <c r="AB214" s="8"/>
    </row>
    <row r="215" spans="9:28" x14ac:dyDescent="0.25">
      <c r="I215" s="8"/>
      <c r="J215" s="8"/>
      <c r="K215" s="8"/>
      <c r="L215" s="8"/>
      <c r="M215" s="8"/>
      <c r="N215" s="8"/>
      <c r="O215" s="8"/>
      <c r="P215" s="8"/>
      <c r="Q215" s="8"/>
      <c r="R215" s="8"/>
      <c r="S215" s="23"/>
      <c r="T215" s="25">
        <v>174</v>
      </c>
      <c r="U215" s="26">
        <f t="shared" si="15"/>
        <v>2.9</v>
      </c>
      <c r="V215" s="28">
        <f t="shared" si="13"/>
        <v>16.321460140327638</v>
      </c>
      <c r="W215" s="28">
        <f t="shared" si="16"/>
        <v>0</v>
      </c>
      <c r="X215" s="27" t="e">
        <f t="shared" si="17"/>
        <v>#VALUE!</v>
      </c>
      <c r="Y215" s="28" t="e">
        <f t="shared" si="18"/>
        <v>#VALUE!</v>
      </c>
      <c r="Z215" s="24"/>
      <c r="AA215" s="36">
        <f t="shared" si="14"/>
        <v>2.9</v>
      </c>
      <c r="AB215" s="8"/>
    </row>
    <row r="216" spans="9:28" x14ac:dyDescent="0.25">
      <c r="I216" s="8"/>
      <c r="J216" s="8"/>
      <c r="K216" s="8"/>
      <c r="L216" s="8"/>
      <c r="M216" s="8"/>
      <c r="N216" s="8"/>
      <c r="O216" s="8"/>
      <c r="P216" s="8"/>
      <c r="Q216" s="8"/>
      <c r="R216" s="8"/>
      <c r="S216" s="23"/>
      <c r="T216" s="25">
        <v>175</v>
      </c>
      <c r="U216" s="26">
        <f t="shared" si="15"/>
        <v>2.9166666666666665</v>
      </c>
      <c r="V216" s="28">
        <f t="shared" si="13"/>
        <v>16.347670397122968</v>
      </c>
      <c r="W216" s="28">
        <f t="shared" si="16"/>
        <v>0</v>
      </c>
      <c r="X216" s="27" t="e">
        <f t="shared" si="17"/>
        <v>#VALUE!</v>
      </c>
      <c r="Y216" s="28" t="e">
        <f t="shared" si="18"/>
        <v>#VALUE!</v>
      </c>
      <c r="Z216" s="24"/>
      <c r="AA216" s="36">
        <f t="shared" si="14"/>
        <v>2.9166666666666665</v>
      </c>
      <c r="AB216" s="8"/>
    </row>
    <row r="217" spans="9:28" x14ac:dyDescent="0.25">
      <c r="I217" s="8"/>
      <c r="J217" s="8"/>
      <c r="K217" s="8"/>
      <c r="L217" s="8"/>
      <c r="M217" s="8"/>
      <c r="N217" s="8"/>
      <c r="O217" s="8"/>
      <c r="P217" s="8"/>
      <c r="Q217" s="8"/>
      <c r="R217" s="8"/>
      <c r="S217" s="23"/>
      <c r="T217" s="25">
        <v>176</v>
      </c>
      <c r="U217" s="26">
        <f t="shared" si="15"/>
        <v>2.9333333333333331</v>
      </c>
      <c r="V217" s="28">
        <f t="shared" si="13"/>
        <v>16.37377303816946</v>
      </c>
      <c r="W217" s="28">
        <f t="shared" si="16"/>
        <v>0</v>
      </c>
      <c r="X217" s="27" t="e">
        <f t="shared" si="17"/>
        <v>#VALUE!</v>
      </c>
      <c r="Y217" s="28" t="e">
        <f t="shared" si="18"/>
        <v>#VALUE!</v>
      </c>
      <c r="Z217" s="24"/>
      <c r="AA217" s="36">
        <f t="shared" si="14"/>
        <v>2.9333333333333331</v>
      </c>
      <c r="AB217" s="8"/>
    </row>
    <row r="218" spans="9:28" x14ac:dyDescent="0.25">
      <c r="I218" s="8"/>
      <c r="J218" s="8"/>
      <c r="K218" s="8"/>
      <c r="L218" s="8"/>
      <c r="M218" s="8"/>
      <c r="N218" s="8"/>
      <c r="O218" s="8"/>
      <c r="P218" s="8"/>
      <c r="Q218" s="8"/>
      <c r="R218" s="8"/>
      <c r="S218" s="23"/>
      <c r="T218" s="25">
        <v>177</v>
      </c>
      <c r="U218" s="26">
        <f t="shared" si="15"/>
        <v>2.95</v>
      </c>
      <c r="V218" s="28">
        <f t="shared" si="13"/>
        <v>16.399769113029507</v>
      </c>
      <c r="W218" s="28">
        <f t="shared" si="16"/>
        <v>0</v>
      </c>
      <c r="X218" s="27" t="e">
        <f t="shared" si="17"/>
        <v>#VALUE!</v>
      </c>
      <c r="Y218" s="28" t="e">
        <f t="shared" si="18"/>
        <v>#VALUE!</v>
      </c>
      <c r="Z218" s="24"/>
      <c r="AA218" s="36">
        <f t="shared" si="14"/>
        <v>2.95</v>
      </c>
      <c r="AB218" s="8"/>
    </row>
    <row r="219" spans="9:28" x14ac:dyDescent="0.25">
      <c r="I219" s="8"/>
      <c r="J219" s="8"/>
      <c r="K219" s="8"/>
      <c r="L219" s="8"/>
      <c r="M219" s="8"/>
      <c r="N219" s="8"/>
      <c r="O219" s="8"/>
      <c r="P219" s="8"/>
      <c r="Q219" s="8"/>
      <c r="R219" s="8"/>
      <c r="S219" s="23"/>
      <c r="T219" s="25">
        <v>178</v>
      </c>
      <c r="U219" s="26">
        <f t="shared" si="15"/>
        <v>2.9666666666666668</v>
      </c>
      <c r="V219" s="28">
        <f t="shared" si="13"/>
        <v>16.425659655169159</v>
      </c>
      <c r="W219" s="28">
        <f t="shared" si="16"/>
        <v>0</v>
      </c>
      <c r="X219" s="27" t="e">
        <f t="shared" si="17"/>
        <v>#VALUE!</v>
      </c>
      <c r="Y219" s="28" t="e">
        <f t="shared" si="18"/>
        <v>#VALUE!</v>
      </c>
      <c r="Z219" s="24"/>
      <c r="AA219" s="36">
        <f t="shared" si="14"/>
        <v>2.9666666666666668</v>
      </c>
      <c r="AB219" s="8"/>
    </row>
    <row r="220" spans="9:28" x14ac:dyDescent="0.25">
      <c r="I220" s="8"/>
      <c r="J220" s="8"/>
      <c r="K220" s="8"/>
      <c r="L220" s="8"/>
      <c r="M220" s="8"/>
      <c r="N220" s="8"/>
      <c r="O220" s="8"/>
      <c r="P220" s="8"/>
      <c r="Q220" s="8"/>
      <c r="R220" s="8"/>
      <c r="S220" s="23"/>
      <c r="T220" s="25">
        <v>179</v>
      </c>
      <c r="U220" s="26">
        <f t="shared" si="15"/>
        <v>2.9833333333333334</v>
      </c>
      <c r="V220" s="28">
        <f t="shared" si="13"/>
        <v>16.451445682293866</v>
      </c>
      <c r="W220" s="28">
        <f t="shared" si="16"/>
        <v>0</v>
      </c>
      <c r="X220" s="27" t="e">
        <f t="shared" si="17"/>
        <v>#VALUE!</v>
      </c>
      <c r="Y220" s="28" t="e">
        <f t="shared" si="18"/>
        <v>#VALUE!</v>
      </c>
      <c r="Z220" s="24"/>
      <c r="AA220" s="36">
        <f t="shared" si="14"/>
        <v>2.9833333333333334</v>
      </c>
      <c r="AB220" s="8"/>
    </row>
    <row r="221" spans="9:28" x14ac:dyDescent="0.25">
      <c r="I221" s="8"/>
      <c r="J221" s="8"/>
      <c r="K221" s="8"/>
      <c r="L221" s="8"/>
      <c r="M221" s="8"/>
      <c r="N221" s="8"/>
      <c r="O221" s="8"/>
      <c r="P221" s="8"/>
      <c r="Q221" s="8"/>
      <c r="R221" s="8"/>
      <c r="S221" s="23"/>
      <c r="T221" s="25">
        <v>180</v>
      </c>
      <c r="U221" s="26">
        <f t="shared" si="15"/>
        <v>3</v>
      </c>
      <c r="V221" s="28">
        <f t="shared" si="13"/>
        <v>16.477128196675338</v>
      </c>
      <c r="W221" s="28">
        <f t="shared" si="16"/>
        <v>0</v>
      </c>
      <c r="X221" s="27" t="e">
        <f t="shared" si="17"/>
        <v>#VALUE!</v>
      </c>
      <c r="Y221" s="28" t="e">
        <f t="shared" si="18"/>
        <v>#VALUE!</v>
      </c>
      <c r="Z221" s="24"/>
      <c r="AA221" s="36">
        <f t="shared" si="14"/>
        <v>3</v>
      </c>
      <c r="AB221" s="8"/>
    </row>
    <row r="222" spans="9:28" x14ac:dyDescent="0.25">
      <c r="I222" s="8"/>
      <c r="J222" s="8"/>
      <c r="K222" s="8"/>
      <c r="L222" s="8"/>
      <c r="M222" s="8"/>
      <c r="N222" s="8"/>
      <c r="O222" s="8"/>
      <c r="P222" s="8"/>
      <c r="Q222" s="8"/>
      <c r="R222" s="8"/>
      <c r="S222" s="23"/>
      <c r="T222" s="25">
        <v>181</v>
      </c>
      <c r="U222" s="26">
        <f t="shared" si="15"/>
        <v>3.0166666666666666</v>
      </c>
      <c r="V222" s="28">
        <f t="shared" si="13"/>
        <v>16.502708185469896</v>
      </c>
      <c r="W222" s="28">
        <f t="shared" si="16"/>
        <v>0</v>
      </c>
      <c r="X222" s="27" t="e">
        <f t="shared" si="17"/>
        <v>#VALUE!</v>
      </c>
      <c r="Y222" s="28" t="e">
        <f t="shared" si="18"/>
        <v>#VALUE!</v>
      </c>
      <c r="Z222" s="24"/>
      <c r="AA222" s="36">
        <f t="shared" si="14"/>
        <v>3.0166666666666666</v>
      </c>
      <c r="AB222" s="8"/>
    </row>
    <row r="223" spans="9:28" x14ac:dyDescent="0.25">
      <c r="I223" s="8"/>
      <c r="J223" s="8"/>
      <c r="K223" s="8"/>
      <c r="L223" s="8"/>
      <c r="M223" s="8"/>
      <c r="N223" s="8"/>
      <c r="O223" s="8"/>
      <c r="P223" s="8"/>
      <c r="Q223" s="8"/>
      <c r="R223" s="8"/>
      <c r="S223" s="23"/>
      <c r="T223" s="25">
        <v>182</v>
      </c>
      <c r="U223" s="26">
        <f t="shared" si="15"/>
        <v>3.0333333333333332</v>
      </c>
      <c r="V223" s="28">
        <f t="shared" si="13"/>
        <v>16.528186621028514</v>
      </c>
      <c r="W223" s="28">
        <f t="shared" si="16"/>
        <v>0</v>
      </c>
      <c r="X223" s="27" t="e">
        <f t="shared" si="17"/>
        <v>#VALUE!</v>
      </c>
      <c r="Y223" s="28" t="e">
        <f t="shared" si="18"/>
        <v>#VALUE!</v>
      </c>
      <c r="Z223" s="24"/>
      <c r="AA223" s="36">
        <f t="shared" si="14"/>
        <v>3.0333333333333332</v>
      </c>
      <c r="AB223" s="8"/>
    </row>
    <row r="224" spans="9:28" x14ac:dyDescent="0.25">
      <c r="I224" s="8"/>
      <c r="J224" s="8"/>
      <c r="K224" s="8"/>
      <c r="L224" s="8"/>
      <c r="M224" s="8"/>
      <c r="N224" s="8"/>
      <c r="O224" s="8"/>
      <c r="P224" s="8"/>
      <c r="Q224" s="8"/>
      <c r="R224" s="8"/>
      <c r="S224" s="23"/>
      <c r="T224" s="25">
        <v>183</v>
      </c>
      <c r="U224" s="26">
        <f t="shared" si="15"/>
        <v>3.05</v>
      </c>
      <c r="V224" s="28">
        <f t="shared" si="13"/>
        <v>16.553564461198835</v>
      </c>
      <c r="W224" s="28">
        <f t="shared" si="16"/>
        <v>0</v>
      </c>
      <c r="X224" s="27" t="e">
        <f t="shared" si="17"/>
        <v>#VALUE!</v>
      </c>
      <c r="Y224" s="28" t="e">
        <f t="shared" si="18"/>
        <v>#VALUE!</v>
      </c>
      <c r="Z224" s="24"/>
      <c r="AA224" s="36">
        <f t="shared" si="14"/>
        <v>3.05</v>
      </c>
      <c r="AB224" s="8"/>
    </row>
    <row r="225" spans="9:28" x14ac:dyDescent="0.25">
      <c r="I225" s="8"/>
      <c r="J225" s="8"/>
      <c r="K225" s="8"/>
      <c r="L225" s="8"/>
      <c r="M225" s="8"/>
      <c r="N225" s="8"/>
      <c r="O225" s="8"/>
      <c r="P225" s="8"/>
      <c r="Q225" s="8"/>
      <c r="R225" s="8"/>
      <c r="S225" s="23"/>
      <c r="T225" s="25">
        <v>184</v>
      </c>
      <c r="U225" s="26">
        <f t="shared" si="15"/>
        <v>3.0666666666666669</v>
      </c>
      <c r="V225" s="28">
        <f t="shared" si="13"/>
        <v>16.578842649619435</v>
      </c>
      <c r="W225" s="28">
        <f t="shared" si="16"/>
        <v>0</v>
      </c>
      <c r="X225" s="27" t="e">
        <f t="shared" si="17"/>
        <v>#VALUE!</v>
      </c>
      <c r="Y225" s="28" t="e">
        <f t="shared" si="18"/>
        <v>#VALUE!</v>
      </c>
      <c r="Z225" s="24"/>
      <c r="AA225" s="36">
        <f t="shared" si="14"/>
        <v>3.0666666666666669</v>
      </c>
      <c r="AB225" s="8"/>
    </row>
    <row r="226" spans="9:28" x14ac:dyDescent="0.25">
      <c r="I226" s="8"/>
      <c r="J226" s="8"/>
      <c r="K226" s="8"/>
      <c r="L226" s="8"/>
      <c r="M226" s="8"/>
      <c r="N226" s="8"/>
      <c r="O226" s="8"/>
      <c r="P226" s="8"/>
      <c r="Q226" s="8"/>
      <c r="R226" s="8"/>
      <c r="S226" s="23"/>
      <c r="T226" s="25">
        <v>185</v>
      </c>
      <c r="U226" s="26">
        <f t="shared" si="15"/>
        <v>3.0833333333333335</v>
      </c>
      <c r="V226" s="28">
        <f t="shared" ref="V226:V289" si="19">$G$10*U226^(1-$G$11)</f>
        <v>16.604022116006519</v>
      </c>
      <c r="W226" s="28">
        <f t="shared" si="16"/>
        <v>0</v>
      </c>
      <c r="X226" s="27" t="e">
        <f t="shared" si="17"/>
        <v>#VALUE!</v>
      </c>
      <c r="Y226" s="28" t="e">
        <f t="shared" si="18"/>
        <v>#VALUE!</v>
      </c>
      <c r="Z226" s="24"/>
      <c r="AA226" s="36">
        <f t="shared" si="14"/>
        <v>3.0833333333333335</v>
      </c>
      <c r="AB226" s="8"/>
    </row>
    <row r="227" spans="9:28" x14ac:dyDescent="0.25">
      <c r="I227" s="8"/>
      <c r="J227" s="8"/>
      <c r="K227" s="8"/>
      <c r="L227" s="8"/>
      <c r="M227" s="8"/>
      <c r="N227" s="8"/>
      <c r="O227" s="8"/>
      <c r="P227" s="8"/>
      <c r="Q227" s="8"/>
      <c r="R227" s="8"/>
      <c r="S227" s="23"/>
      <c r="T227" s="25">
        <v>186</v>
      </c>
      <c r="U227" s="26">
        <f t="shared" si="15"/>
        <v>3.1</v>
      </c>
      <c r="V227" s="28">
        <f t="shared" si="19"/>
        <v>16.629103776433336</v>
      </c>
      <c r="W227" s="28">
        <f t="shared" si="16"/>
        <v>0</v>
      </c>
      <c r="X227" s="27" t="e">
        <f t="shared" si="17"/>
        <v>#VALUE!</v>
      </c>
      <c r="Y227" s="28" t="e">
        <f t="shared" si="18"/>
        <v>#VALUE!</v>
      </c>
      <c r="Z227" s="24"/>
      <c r="AA227" s="36">
        <f t="shared" si="14"/>
        <v>3.1</v>
      </c>
      <c r="AB227" s="8"/>
    </row>
    <row r="228" spans="9:28" x14ac:dyDescent="0.25">
      <c r="I228" s="8"/>
      <c r="J228" s="8"/>
      <c r="K228" s="8"/>
      <c r="L228" s="8"/>
      <c r="M228" s="8"/>
      <c r="N228" s="8"/>
      <c r="O228" s="8"/>
      <c r="P228" s="8"/>
      <c r="Q228" s="8"/>
      <c r="R228" s="8"/>
      <c r="S228" s="23"/>
      <c r="T228" s="25">
        <v>187</v>
      </c>
      <c r="U228" s="26">
        <f t="shared" si="15"/>
        <v>3.1166666666666667</v>
      </c>
      <c r="V228" s="28">
        <f t="shared" si="19"/>
        <v>16.654088533602522</v>
      </c>
      <c r="W228" s="28">
        <f t="shared" si="16"/>
        <v>0</v>
      </c>
      <c r="X228" s="27" t="e">
        <f t="shared" si="17"/>
        <v>#VALUE!</v>
      </c>
      <c r="Y228" s="28" t="e">
        <f t="shared" si="18"/>
        <v>#VALUE!</v>
      </c>
      <c r="Z228" s="24"/>
      <c r="AA228" s="36">
        <f t="shared" si="14"/>
        <v>3.1166666666666667</v>
      </c>
      <c r="AB228" s="8"/>
    </row>
    <row r="229" spans="9:28" x14ac:dyDescent="0.25">
      <c r="I229" s="8"/>
      <c r="J229" s="8"/>
      <c r="K229" s="8"/>
      <c r="L229" s="8"/>
      <c r="M229" s="8"/>
      <c r="N229" s="8"/>
      <c r="O229" s="8"/>
      <c r="P229" s="8"/>
      <c r="Q229" s="8"/>
      <c r="R229" s="8"/>
      <c r="S229" s="23"/>
      <c r="T229" s="25">
        <v>188</v>
      </c>
      <c r="U229" s="26">
        <f t="shared" si="15"/>
        <v>3.1333333333333333</v>
      </c>
      <c r="V229" s="28">
        <f t="shared" si="19"/>
        <v>16.678977277111581</v>
      </c>
      <c r="W229" s="28">
        <f t="shared" si="16"/>
        <v>0</v>
      </c>
      <c r="X229" s="27" t="e">
        <f t="shared" si="17"/>
        <v>#VALUE!</v>
      </c>
      <c r="Y229" s="28" t="e">
        <f t="shared" si="18"/>
        <v>#VALUE!</v>
      </c>
      <c r="Z229" s="24"/>
      <c r="AA229" s="36">
        <f t="shared" si="14"/>
        <v>3.1333333333333333</v>
      </c>
      <c r="AB229" s="8"/>
    </row>
    <row r="230" spans="9:28" x14ac:dyDescent="0.25">
      <c r="I230" s="8"/>
      <c r="J230" s="8"/>
      <c r="K230" s="8"/>
      <c r="L230" s="8"/>
      <c r="M230" s="8"/>
      <c r="N230" s="8"/>
      <c r="O230" s="8"/>
      <c r="P230" s="8"/>
      <c r="Q230" s="8"/>
      <c r="R230" s="8"/>
      <c r="S230" s="23"/>
      <c r="T230" s="25">
        <v>189</v>
      </c>
      <c r="U230" s="26">
        <f t="shared" si="15"/>
        <v>3.15</v>
      </c>
      <c r="V230" s="28">
        <f t="shared" si="19"/>
        <v>16.703770883711687</v>
      </c>
      <c r="W230" s="28">
        <f t="shared" si="16"/>
        <v>0</v>
      </c>
      <c r="X230" s="27" t="e">
        <f t="shared" si="17"/>
        <v>#VALUE!</v>
      </c>
      <c r="Y230" s="28" t="e">
        <f t="shared" si="18"/>
        <v>#VALUE!</v>
      </c>
      <c r="Z230" s="24"/>
      <c r="AA230" s="36">
        <f t="shared" si="14"/>
        <v>3.15</v>
      </c>
      <c r="AB230" s="8"/>
    </row>
    <row r="231" spans="9:28" x14ac:dyDescent="0.25">
      <c r="I231" s="8"/>
      <c r="J231" s="8"/>
      <c r="K231" s="8"/>
      <c r="L231" s="8"/>
      <c r="M231" s="8"/>
      <c r="N231" s="8"/>
      <c r="O231" s="8"/>
      <c r="P231" s="8"/>
      <c r="Q231" s="8"/>
      <c r="R231" s="8"/>
      <c r="S231" s="23"/>
      <c r="T231" s="25">
        <v>190</v>
      </c>
      <c r="U231" s="26">
        <f t="shared" si="15"/>
        <v>3.1666666666666665</v>
      </c>
      <c r="V231" s="28">
        <f t="shared" si="19"/>
        <v>16.728470217560073</v>
      </c>
      <c r="W231" s="28">
        <f t="shared" si="16"/>
        <v>0</v>
      </c>
      <c r="X231" s="27" t="e">
        <f t="shared" si="17"/>
        <v>#VALUE!</v>
      </c>
      <c r="Y231" s="28" t="e">
        <f t="shared" si="18"/>
        <v>#VALUE!</v>
      </c>
      <c r="Z231" s="24"/>
      <c r="AA231" s="36">
        <f t="shared" si="14"/>
        <v>3.1666666666666665</v>
      </c>
      <c r="AB231" s="8"/>
    </row>
    <row r="232" spans="9:28" x14ac:dyDescent="0.25">
      <c r="I232" s="8"/>
      <c r="J232" s="8"/>
      <c r="K232" s="8"/>
      <c r="L232" s="8"/>
      <c r="M232" s="8"/>
      <c r="N232" s="8"/>
      <c r="O232" s="8"/>
      <c r="P232" s="8"/>
      <c r="Q232" s="8"/>
      <c r="R232" s="8"/>
      <c r="S232" s="23"/>
      <c r="T232" s="25">
        <v>191</v>
      </c>
      <c r="U232" s="26">
        <f t="shared" si="15"/>
        <v>3.1833333333333331</v>
      </c>
      <c r="V232" s="28">
        <f t="shared" si="19"/>
        <v>16.753076130466138</v>
      </c>
      <c r="W232" s="28">
        <f t="shared" si="16"/>
        <v>0</v>
      </c>
      <c r="X232" s="27" t="e">
        <f t="shared" si="17"/>
        <v>#VALUE!</v>
      </c>
      <c r="Y232" s="28" t="e">
        <f t="shared" si="18"/>
        <v>#VALUE!</v>
      </c>
      <c r="Z232" s="24"/>
      <c r="AA232" s="36">
        <f t="shared" si="14"/>
        <v>3.1833333333333331</v>
      </c>
      <c r="AB232" s="8"/>
    </row>
    <row r="233" spans="9:28" x14ac:dyDescent="0.25">
      <c r="I233" s="8"/>
      <c r="J233" s="8"/>
      <c r="K233" s="8"/>
      <c r="L233" s="8"/>
      <c r="M233" s="8"/>
      <c r="N233" s="8"/>
      <c r="O233" s="8"/>
      <c r="P233" s="8"/>
      <c r="Q233" s="8"/>
      <c r="R233" s="8"/>
      <c r="S233" s="23"/>
      <c r="T233" s="25">
        <v>192</v>
      </c>
      <c r="U233" s="26">
        <f t="shared" si="15"/>
        <v>3.2</v>
      </c>
      <c r="V233" s="28">
        <f t="shared" si="19"/>
        <v>16.777589462131491</v>
      </c>
      <c r="W233" s="28">
        <f t="shared" si="16"/>
        <v>0</v>
      </c>
      <c r="X233" s="27" t="e">
        <f t="shared" si="17"/>
        <v>#VALUE!</v>
      </c>
      <c r="Y233" s="28" t="e">
        <f t="shared" si="18"/>
        <v>#VALUE!</v>
      </c>
      <c r="Z233" s="24"/>
      <c r="AA233" s="36">
        <f t="shared" ref="AA233:AA296" si="20">U233</f>
        <v>3.2</v>
      </c>
      <c r="AB233" s="8"/>
    </row>
    <row r="234" spans="9:28" x14ac:dyDescent="0.25">
      <c r="I234" s="8"/>
      <c r="J234" s="8"/>
      <c r="K234" s="8"/>
      <c r="L234" s="8"/>
      <c r="M234" s="8"/>
      <c r="N234" s="8"/>
      <c r="O234" s="8"/>
      <c r="P234" s="8"/>
      <c r="Q234" s="8"/>
      <c r="R234" s="8"/>
      <c r="S234" s="23"/>
      <c r="T234" s="25">
        <v>193</v>
      </c>
      <c r="U234" s="26">
        <f t="shared" ref="U234:U297" si="21">T234/60</f>
        <v>3.2166666666666668</v>
      </c>
      <c r="V234" s="28">
        <f t="shared" si="19"/>
        <v>16.802011040384105</v>
      </c>
      <c r="W234" s="28">
        <f t="shared" ref="W234:W297" si="22">V234*0.001*$G$4</f>
        <v>0</v>
      </c>
      <c r="X234" s="27" t="e">
        <f t="shared" ref="X234:X297" si="23">($G$5/1000)*U234*3600</f>
        <v>#VALUE!</v>
      </c>
      <c r="Y234" s="28" t="e">
        <f t="shared" si="18"/>
        <v>#VALUE!</v>
      </c>
      <c r="Z234" s="24"/>
      <c r="AA234" s="36">
        <f t="shared" si="20"/>
        <v>3.2166666666666668</v>
      </c>
      <c r="AB234" s="8"/>
    </row>
    <row r="235" spans="9:28" x14ac:dyDescent="0.25">
      <c r="I235" s="8"/>
      <c r="J235" s="8"/>
      <c r="K235" s="8"/>
      <c r="L235" s="8"/>
      <c r="M235" s="8"/>
      <c r="N235" s="8"/>
      <c r="O235" s="8"/>
      <c r="P235" s="8"/>
      <c r="Q235" s="8"/>
      <c r="R235" s="8"/>
      <c r="S235" s="23"/>
      <c r="T235" s="25">
        <v>194</v>
      </c>
      <c r="U235" s="26">
        <f t="shared" si="21"/>
        <v>3.2333333333333334</v>
      </c>
      <c r="V235" s="28">
        <f t="shared" si="19"/>
        <v>16.826341681406742</v>
      </c>
      <c r="W235" s="28">
        <f t="shared" si="22"/>
        <v>0</v>
      </c>
      <c r="X235" s="27" t="e">
        <f t="shared" si="23"/>
        <v>#VALUE!</v>
      </c>
      <c r="Y235" s="28" t="e">
        <f t="shared" ref="Y235:Y298" si="24">MAX(0,W235-X235)</f>
        <v>#VALUE!</v>
      </c>
      <c r="Z235" s="24"/>
      <c r="AA235" s="36">
        <f t="shared" si="20"/>
        <v>3.2333333333333334</v>
      </c>
      <c r="AB235" s="8"/>
    </row>
    <row r="236" spans="9:28" x14ac:dyDescent="0.25">
      <c r="I236" s="8"/>
      <c r="J236" s="8"/>
      <c r="K236" s="8"/>
      <c r="L236" s="8"/>
      <c r="M236" s="8"/>
      <c r="N236" s="8"/>
      <c r="O236" s="8"/>
      <c r="P236" s="8"/>
      <c r="Q236" s="8"/>
      <c r="R236" s="8"/>
      <c r="S236" s="23"/>
      <c r="T236" s="25">
        <v>195</v>
      </c>
      <c r="U236" s="26">
        <f t="shared" si="21"/>
        <v>3.25</v>
      </c>
      <c r="V236" s="28">
        <f t="shared" si="19"/>
        <v>16.850582189959859</v>
      </c>
      <c r="W236" s="28">
        <f t="shared" si="22"/>
        <v>0</v>
      </c>
      <c r="X236" s="27" t="e">
        <f t="shared" si="23"/>
        <v>#VALUE!</v>
      </c>
      <c r="Y236" s="28" t="e">
        <f t="shared" si="24"/>
        <v>#VALUE!</v>
      </c>
      <c r="Z236" s="24"/>
      <c r="AA236" s="36">
        <f t="shared" si="20"/>
        <v>3.25</v>
      </c>
      <c r="AB236" s="8"/>
    </row>
    <row r="237" spans="9:28" x14ac:dyDescent="0.25">
      <c r="I237" s="8"/>
      <c r="J237" s="8"/>
      <c r="K237" s="8"/>
      <c r="L237" s="8"/>
      <c r="M237" s="8"/>
      <c r="N237" s="8"/>
      <c r="O237" s="8"/>
      <c r="P237" s="8"/>
      <c r="Q237" s="8"/>
      <c r="R237" s="8"/>
      <c r="S237" s="23"/>
      <c r="T237" s="25">
        <v>196</v>
      </c>
      <c r="U237" s="26">
        <f t="shared" si="21"/>
        <v>3.2666666666666666</v>
      </c>
      <c r="V237" s="28">
        <f t="shared" si="19"/>
        <v>16.874733359599105</v>
      </c>
      <c r="W237" s="28">
        <f t="shared" si="22"/>
        <v>0</v>
      </c>
      <c r="X237" s="27" t="e">
        <f t="shared" si="23"/>
        <v>#VALUE!</v>
      </c>
      <c r="Y237" s="28" t="e">
        <f t="shared" si="24"/>
        <v>#VALUE!</v>
      </c>
      <c r="Z237" s="24"/>
      <c r="AA237" s="36">
        <f t="shared" si="20"/>
        <v>3.2666666666666666</v>
      </c>
      <c r="AB237" s="8"/>
    </row>
    <row r="238" spans="9:28" x14ac:dyDescent="0.25">
      <c r="I238" s="8"/>
      <c r="J238" s="8"/>
      <c r="K238" s="8"/>
      <c r="L238" s="8"/>
      <c r="M238" s="8"/>
      <c r="N238" s="8"/>
      <c r="O238" s="8"/>
      <c r="P238" s="8"/>
      <c r="Q238" s="8"/>
      <c r="R238" s="8"/>
      <c r="S238" s="23"/>
      <c r="T238" s="25">
        <v>197</v>
      </c>
      <c r="U238" s="26">
        <f t="shared" si="21"/>
        <v>3.2833333333333332</v>
      </c>
      <c r="V238" s="28">
        <f t="shared" si="19"/>
        <v>16.898795972887598</v>
      </c>
      <c r="W238" s="28">
        <f t="shared" si="22"/>
        <v>0</v>
      </c>
      <c r="X238" s="27" t="e">
        <f t="shared" si="23"/>
        <v>#VALUE!</v>
      </c>
      <c r="Y238" s="28" t="e">
        <f t="shared" si="24"/>
        <v>#VALUE!</v>
      </c>
      <c r="Z238" s="24"/>
      <c r="AA238" s="36">
        <f t="shared" si="20"/>
        <v>3.2833333333333332</v>
      </c>
      <c r="AB238" s="8"/>
    </row>
    <row r="239" spans="9:28" x14ac:dyDescent="0.25">
      <c r="I239" s="8"/>
      <c r="J239" s="8"/>
      <c r="K239" s="8"/>
      <c r="L239" s="8"/>
      <c r="M239" s="8"/>
      <c r="N239" s="8"/>
      <c r="O239" s="8"/>
      <c r="P239" s="8"/>
      <c r="Q239" s="8"/>
      <c r="R239" s="8"/>
      <c r="S239" s="23"/>
      <c r="T239" s="25">
        <v>198</v>
      </c>
      <c r="U239" s="26">
        <f t="shared" si="21"/>
        <v>3.3</v>
      </c>
      <c r="V239" s="28">
        <f t="shared" si="19"/>
        <v>16.922770801603114</v>
      </c>
      <c r="W239" s="28">
        <f t="shared" si="22"/>
        <v>0</v>
      </c>
      <c r="X239" s="27" t="e">
        <f t="shared" si="23"/>
        <v>#VALUE!</v>
      </c>
      <c r="Y239" s="28" t="e">
        <f t="shared" si="24"/>
        <v>#VALUE!</v>
      </c>
      <c r="Z239" s="24"/>
      <c r="AA239" s="36">
        <f t="shared" si="20"/>
        <v>3.3</v>
      </c>
      <c r="AB239" s="8"/>
    </row>
    <row r="240" spans="9:28" x14ac:dyDescent="0.25">
      <c r="I240" s="8"/>
      <c r="J240" s="8"/>
      <c r="K240" s="8"/>
      <c r="L240" s="8"/>
      <c r="M240" s="8"/>
      <c r="N240" s="8"/>
      <c r="O240" s="8"/>
      <c r="P240" s="8"/>
      <c r="Q240" s="8"/>
      <c r="R240" s="8"/>
      <c r="S240" s="23"/>
      <c r="T240" s="25">
        <v>199</v>
      </c>
      <c r="U240" s="26">
        <f t="shared" si="21"/>
        <v>3.3166666666666669</v>
      </c>
      <c r="V240" s="28">
        <f t="shared" si="19"/>
        <v>16.946658606940371</v>
      </c>
      <c r="W240" s="28">
        <f t="shared" si="22"/>
        <v>0</v>
      </c>
      <c r="X240" s="27" t="e">
        <f t="shared" si="23"/>
        <v>#VALUE!</v>
      </c>
      <c r="Y240" s="28" t="e">
        <f t="shared" si="24"/>
        <v>#VALUE!</v>
      </c>
      <c r="Z240" s="24"/>
      <c r="AA240" s="36">
        <f t="shared" si="20"/>
        <v>3.3166666666666669</v>
      </c>
      <c r="AB240" s="8"/>
    </row>
    <row r="241" spans="9:28" x14ac:dyDescent="0.25">
      <c r="I241" s="8"/>
      <c r="J241" s="8"/>
      <c r="K241" s="8"/>
      <c r="L241" s="8"/>
      <c r="M241" s="8"/>
      <c r="N241" s="8"/>
      <c r="O241" s="8"/>
      <c r="P241" s="8"/>
      <c r="Q241" s="8"/>
      <c r="R241" s="8"/>
      <c r="S241" s="23"/>
      <c r="T241" s="25">
        <v>200</v>
      </c>
      <c r="U241" s="26">
        <f t="shared" si="21"/>
        <v>3.3333333333333335</v>
      </c>
      <c r="V241" s="28">
        <f t="shared" si="19"/>
        <v>16.970460139708496</v>
      </c>
      <c r="W241" s="28">
        <f t="shared" si="22"/>
        <v>0</v>
      </c>
      <c r="X241" s="27" t="e">
        <f t="shared" si="23"/>
        <v>#VALUE!</v>
      </c>
      <c r="Y241" s="28" t="e">
        <f t="shared" si="24"/>
        <v>#VALUE!</v>
      </c>
      <c r="Z241" s="24"/>
      <c r="AA241" s="36">
        <f t="shared" si="20"/>
        <v>3.3333333333333335</v>
      </c>
      <c r="AB241" s="8"/>
    </row>
    <row r="242" spans="9:28" x14ac:dyDescent="0.25">
      <c r="I242" s="8"/>
      <c r="J242" s="8"/>
      <c r="K242" s="8"/>
      <c r="L242" s="8"/>
      <c r="M242" s="8"/>
      <c r="N242" s="8"/>
      <c r="O242" s="8"/>
      <c r="P242" s="8"/>
      <c r="Q242" s="8"/>
      <c r="R242" s="8"/>
      <c r="S242" s="23"/>
      <c r="T242" s="25">
        <v>201</v>
      </c>
      <c r="U242" s="26">
        <f t="shared" si="21"/>
        <v>3.35</v>
      </c>
      <c r="V242" s="28">
        <f t="shared" si="19"/>
        <v>16.994176140523859</v>
      </c>
      <c r="W242" s="28">
        <f t="shared" si="22"/>
        <v>0</v>
      </c>
      <c r="X242" s="27" t="e">
        <f t="shared" si="23"/>
        <v>#VALUE!</v>
      </c>
      <c r="Y242" s="28" t="e">
        <f t="shared" si="24"/>
        <v>#VALUE!</v>
      </c>
      <c r="Z242" s="24"/>
      <c r="AA242" s="36">
        <f t="shared" si="20"/>
        <v>3.35</v>
      </c>
      <c r="AB242" s="8"/>
    </row>
    <row r="243" spans="9:28" x14ac:dyDescent="0.25">
      <c r="I243" s="8"/>
      <c r="J243" s="8"/>
      <c r="K243" s="8"/>
      <c r="L243" s="8"/>
      <c r="M243" s="8"/>
      <c r="N243" s="8"/>
      <c r="O243" s="8"/>
      <c r="P243" s="8"/>
      <c r="Q243" s="8"/>
      <c r="R243" s="8"/>
      <c r="S243" s="23"/>
      <c r="T243" s="25">
        <v>202</v>
      </c>
      <c r="U243" s="26">
        <f t="shared" si="21"/>
        <v>3.3666666666666667</v>
      </c>
      <c r="V243" s="28">
        <f t="shared" si="19"/>
        <v>17.017807339998388</v>
      </c>
      <c r="W243" s="28">
        <f t="shared" si="22"/>
        <v>0</v>
      </c>
      <c r="X243" s="27" t="e">
        <f t="shared" si="23"/>
        <v>#VALUE!</v>
      </c>
      <c r="Y243" s="28" t="e">
        <f t="shared" si="24"/>
        <v>#VALUE!</v>
      </c>
      <c r="Z243" s="24"/>
      <c r="AA243" s="36">
        <f t="shared" si="20"/>
        <v>3.3666666666666667</v>
      </c>
      <c r="AB243" s="8"/>
    </row>
    <row r="244" spans="9:28" x14ac:dyDescent="0.25">
      <c r="I244" s="8"/>
      <c r="J244" s="8"/>
      <c r="K244" s="8"/>
      <c r="L244" s="8"/>
      <c r="M244" s="8"/>
      <c r="N244" s="8"/>
      <c r="O244" s="8"/>
      <c r="P244" s="8"/>
      <c r="Q244" s="8"/>
      <c r="R244" s="8"/>
      <c r="S244" s="23"/>
      <c r="T244" s="25">
        <v>203</v>
      </c>
      <c r="U244" s="26">
        <f t="shared" si="21"/>
        <v>3.3833333333333333</v>
      </c>
      <c r="V244" s="28">
        <f t="shared" si="19"/>
        <v>17.041354458923458</v>
      </c>
      <c r="W244" s="28">
        <f t="shared" si="22"/>
        <v>0</v>
      </c>
      <c r="X244" s="27" t="e">
        <f t="shared" si="23"/>
        <v>#VALUE!</v>
      </c>
      <c r="Y244" s="28" t="e">
        <f t="shared" si="24"/>
        <v>#VALUE!</v>
      </c>
      <c r="Z244" s="24"/>
      <c r="AA244" s="36">
        <f t="shared" si="20"/>
        <v>3.3833333333333333</v>
      </c>
      <c r="AB244" s="8"/>
    </row>
    <row r="245" spans="9:28" x14ac:dyDescent="0.25">
      <c r="I245" s="8"/>
      <c r="J245" s="8"/>
      <c r="K245" s="8"/>
      <c r="L245" s="8"/>
      <c r="M245" s="8"/>
      <c r="N245" s="8"/>
      <c r="O245" s="8"/>
      <c r="P245" s="8"/>
      <c r="Q245" s="8"/>
      <c r="R245" s="8"/>
      <c r="S245" s="23"/>
      <c r="T245" s="25">
        <v>204</v>
      </c>
      <c r="U245" s="26">
        <f t="shared" si="21"/>
        <v>3.4</v>
      </c>
      <c r="V245" s="28">
        <f t="shared" si="19"/>
        <v>17.064818208449555</v>
      </c>
      <c r="W245" s="28">
        <f t="shared" si="22"/>
        <v>0</v>
      </c>
      <c r="X245" s="27" t="e">
        <f t="shared" si="23"/>
        <v>#VALUE!</v>
      </c>
      <c r="Y245" s="28" t="e">
        <f t="shared" si="24"/>
        <v>#VALUE!</v>
      </c>
      <c r="Z245" s="24"/>
      <c r="AA245" s="36">
        <f t="shared" si="20"/>
        <v>3.4</v>
      </c>
      <c r="AB245" s="8"/>
    </row>
    <row r="246" spans="9:28" x14ac:dyDescent="0.25">
      <c r="I246" s="8"/>
      <c r="J246" s="8"/>
      <c r="K246" s="8"/>
      <c r="L246" s="8"/>
      <c r="M246" s="8"/>
      <c r="N246" s="8"/>
      <c r="O246" s="8"/>
      <c r="P246" s="8"/>
      <c r="Q246" s="8"/>
      <c r="R246" s="8"/>
      <c r="S246" s="23"/>
      <c r="T246" s="25">
        <v>205</v>
      </c>
      <c r="U246" s="26">
        <f t="shared" si="21"/>
        <v>3.4166666666666665</v>
      </c>
      <c r="V246" s="28">
        <f t="shared" si="19"/>
        <v>17.088199290261787</v>
      </c>
      <c r="W246" s="28">
        <f t="shared" si="22"/>
        <v>0</v>
      </c>
      <c r="X246" s="27" t="e">
        <f t="shared" si="23"/>
        <v>#VALUE!</v>
      </c>
      <c r="Y246" s="28" t="e">
        <f t="shared" si="24"/>
        <v>#VALUE!</v>
      </c>
      <c r="Z246" s="24"/>
      <c r="AA246" s="36">
        <f t="shared" si="20"/>
        <v>3.4166666666666665</v>
      </c>
      <c r="AB246" s="8"/>
    </row>
    <row r="247" spans="9:28" x14ac:dyDescent="0.25">
      <c r="I247" s="8"/>
      <c r="J247" s="8"/>
      <c r="K247" s="8"/>
      <c r="L247" s="8"/>
      <c r="M247" s="8"/>
      <c r="N247" s="8"/>
      <c r="O247" s="8"/>
      <c r="P247" s="8"/>
      <c r="Q247" s="8"/>
      <c r="R247" s="8"/>
      <c r="S247" s="23"/>
      <c r="T247" s="25">
        <v>206</v>
      </c>
      <c r="U247" s="26">
        <f t="shared" si="21"/>
        <v>3.4333333333333331</v>
      </c>
      <c r="V247" s="28">
        <f t="shared" si="19"/>
        <v>17.111498396751319</v>
      </c>
      <c r="W247" s="28">
        <f t="shared" si="22"/>
        <v>0</v>
      </c>
      <c r="X247" s="27" t="e">
        <f t="shared" si="23"/>
        <v>#VALUE!</v>
      </c>
      <c r="Y247" s="28" t="e">
        <f t="shared" si="24"/>
        <v>#VALUE!</v>
      </c>
      <c r="Z247" s="24"/>
      <c r="AA247" s="36">
        <f t="shared" si="20"/>
        <v>3.4333333333333331</v>
      </c>
      <c r="AB247" s="8"/>
    </row>
    <row r="248" spans="9:28" x14ac:dyDescent="0.25">
      <c r="I248" s="8"/>
      <c r="J248" s="8"/>
      <c r="K248" s="8"/>
      <c r="L248" s="8"/>
      <c r="M248" s="8"/>
      <c r="N248" s="8"/>
      <c r="O248" s="8"/>
      <c r="P248" s="8"/>
      <c r="Q248" s="8"/>
      <c r="R248" s="8"/>
      <c r="S248" s="23"/>
      <c r="T248" s="25">
        <v>207</v>
      </c>
      <c r="U248" s="26">
        <f t="shared" si="21"/>
        <v>3.45</v>
      </c>
      <c r="V248" s="28">
        <f t="shared" si="19"/>
        <v>17.134716211182926</v>
      </c>
      <c r="W248" s="28">
        <f t="shared" si="22"/>
        <v>0</v>
      </c>
      <c r="X248" s="27" t="e">
        <f t="shared" si="23"/>
        <v>#VALUE!</v>
      </c>
      <c r="Y248" s="28" t="e">
        <f t="shared" si="24"/>
        <v>#VALUE!</v>
      </c>
      <c r="Z248" s="24"/>
      <c r="AA248" s="36">
        <f t="shared" si="20"/>
        <v>3.45</v>
      </c>
      <c r="AB248" s="8"/>
    </row>
    <row r="249" spans="9:28" x14ac:dyDescent="0.25">
      <c r="I249" s="8"/>
      <c r="J249" s="8"/>
      <c r="K249" s="8"/>
      <c r="L249" s="8"/>
      <c r="M249" s="8"/>
      <c r="N249" s="8"/>
      <c r="O249" s="8"/>
      <c r="P249" s="8"/>
      <c r="Q249" s="8"/>
      <c r="R249" s="8"/>
      <c r="S249" s="23"/>
      <c r="T249" s="25">
        <v>208</v>
      </c>
      <c r="U249" s="26">
        <f t="shared" si="21"/>
        <v>3.4666666666666668</v>
      </c>
      <c r="V249" s="28">
        <f t="shared" si="19"/>
        <v>17.157853407858731</v>
      </c>
      <c r="W249" s="28">
        <f t="shared" si="22"/>
        <v>0</v>
      </c>
      <c r="X249" s="27" t="e">
        <f t="shared" si="23"/>
        <v>#VALUE!</v>
      </c>
      <c r="Y249" s="28" t="e">
        <f t="shared" si="24"/>
        <v>#VALUE!</v>
      </c>
      <c r="Z249" s="24"/>
      <c r="AA249" s="36">
        <f t="shared" si="20"/>
        <v>3.4666666666666668</v>
      </c>
      <c r="AB249" s="8"/>
    </row>
    <row r="250" spans="9:28" x14ac:dyDescent="0.25">
      <c r="I250" s="8"/>
      <c r="J250" s="8"/>
      <c r="K250" s="8"/>
      <c r="L250" s="8"/>
      <c r="M250" s="8"/>
      <c r="N250" s="8"/>
      <c r="O250" s="8"/>
      <c r="P250" s="8"/>
      <c r="Q250" s="8"/>
      <c r="R250" s="8"/>
      <c r="S250" s="23"/>
      <c r="T250" s="25">
        <v>209</v>
      </c>
      <c r="U250" s="26">
        <f t="shared" si="21"/>
        <v>3.4833333333333334</v>
      </c>
      <c r="V250" s="28">
        <f t="shared" si="19"/>
        <v>17.180910652278204</v>
      </c>
      <c r="W250" s="28">
        <f t="shared" si="22"/>
        <v>0</v>
      </c>
      <c r="X250" s="27" t="e">
        <f t="shared" si="23"/>
        <v>#VALUE!</v>
      </c>
      <c r="Y250" s="28" t="e">
        <f t="shared" si="24"/>
        <v>#VALUE!</v>
      </c>
      <c r="Z250" s="24"/>
      <c r="AA250" s="36">
        <f t="shared" si="20"/>
        <v>3.4833333333333334</v>
      </c>
      <c r="AB250" s="8"/>
    </row>
    <row r="251" spans="9:28" x14ac:dyDescent="0.25">
      <c r="I251" s="8"/>
      <c r="J251" s="8"/>
      <c r="K251" s="8"/>
      <c r="L251" s="8"/>
      <c r="M251" s="8"/>
      <c r="N251" s="8"/>
      <c r="O251" s="8"/>
      <c r="P251" s="8"/>
      <c r="Q251" s="8"/>
      <c r="R251" s="8"/>
      <c r="S251" s="23"/>
      <c r="T251" s="25">
        <v>210</v>
      </c>
      <c r="U251" s="26">
        <f t="shared" si="21"/>
        <v>3.5</v>
      </c>
      <c r="V251" s="28">
        <f t="shared" si="19"/>
        <v>17.203888601294587</v>
      </c>
      <c r="W251" s="28">
        <f t="shared" si="22"/>
        <v>0</v>
      </c>
      <c r="X251" s="27" t="e">
        <f t="shared" si="23"/>
        <v>#VALUE!</v>
      </c>
      <c r="Y251" s="28" t="e">
        <f t="shared" si="24"/>
        <v>#VALUE!</v>
      </c>
      <c r="Z251" s="24"/>
      <c r="AA251" s="36">
        <f t="shared" si="20"/>
        <v>3.5</v>
      </c>
      <c r="AB251" s="8"/>
    </row>
    <row r="252" spans="9:28" x14ac:dyDescent="0.25">
      <c r="I252" s="8"/>
      <c r="J252" s="8"/>
      <c r="K252" s="8"/>
      <c r="L252" s="8"/>
      <c r="M252" s="8"/>
      <c r="N252" s="8"/>
      <c r="O252" s="8"/>
      <c r="P252" s="8"/>
      <c r="Q252" s="8"/>
      <c r="R252" s="8"/>
      <c r="S252" s="23"/>
      <c r="T252" s="25">
        <v>211</v>
      </c>
      <c r="U252" s="26">
        <f t="shared" si="21"/>
        <v>3.5166666666666666</v>
      </c>
      <c r="V252" s="28">
        <f t="shared" si="19"/>
        <v>17.226787903267798</v>
      </c>
      <c r="W252" s="28">
        <f t="shared" si="22"/>
        <v>0</v>
      </c>
      <c r="X252" s="27" t="e">
        <f t="shared" si="23"/>
        <v>#VALUE!</v>
      </c>
      <c r="Y252" s="28" t="e">
        <f t="shared" si="24"/>
        <v>#VALUE!</v>
      </c>
      <c r="Z252" s="24"/>
      <c r="AA252" s="36">
        <f t="shared" si="20"/>
        <v>3.5166666666666666</v>
      </c>
      <c r="AB252" s="8"/>
    </row>
    <row r="253" spans="9:28" x14ac:dyDescent="0.25">
      <c r="I253" s="8"/>
      <c r="J253" s="8"/>
      <c r="K253" s="8"/>
      <c r="L253" s="8"/>
      <c r="M253" s="8"/>
      <c r="N253" s="8"/>
      <c r="O253" s="8"/>
      <c r="P253" s="8"/>
      <c r="Q253" s="8"/>
      <c r="R253" s="8"/>
      <c r="S253" s="23"/>
      <c r="T253" s="25">
        <v>212</v>
      </c>
      <c r="U253" s="26">
        <f t="shared" si="21"/>
        <v>3.5333333333333332</v>
      </c>
      <c r="V253" s="28">
        <f t="shared" si="19"/>
        <v>17.249609198213903</v>
      </c>
      <c r="W253" s="28">
        <f t="shared" si="22"/>
        <v>0</v>
      </c>
      <c r="X253" s="27" t="e">
        <f t="shared" si="23"/>
        <v>#VALUE!</v>
      </c>
      <c r="Y253" s="28" t="e">
        <f t="shared" si="24"/>
        <v>#VALUE!</v>
      </c>
      <c r="Z253" s="24"/>
      <c r="AA253" s="36">
        <f t="shared" si="20"/>
        <v>3.5333333333333332</v>
      </c>
      <c r="AB253" s="8"/>
    </row>
    <row r="254" spans="9:28" x14ac:dyDescent="0.25">
      <c r="I254" s="8"/>
      <c r="J254" s="8"/>
      <c r="K254" s="8"/>
      <c r="L254" s="8"/>
      <c r="M254" s="8"/>
      <c r="N254" s="8"/>
      <c r="O254" s="8"/>
      <c r="P254" s="8"/>
      <c r="Q254" s="8"/>
      <c r="R254" s="8"/>
      <c r="S254" s="23"/>
      <c r="T254" s="25">
        <v>213</v>
      </c>
      <c r="U254" s="26">
        <f t="shared" si="21"/>
        <v>3.55</v>
      </c>
      <c r="V254" s="28">
        <f t="shared" si="19"/>
        <v>17.272353117951294</v>
      </c>
      <c r="W254" s="28">
        <f t="shared" si="22"/>
        <v>0</v>
      </c>
      <c r="X254" s="27" t="e">
        <f t="shared" si="23"/>
        <v>#VALUE!</v>
      </c>
      <c r="Y254" s="28" t="e">
        <f t="shared" si="24"/>
        <v>#VALUE!</v>
      </c>
      <c r="Z254" s="24"/>
      <c r="AA254" s="36">
        <f t="shared" si="20"/>
        <v>3.55</v>
      </c>
      <c r="AB254" s="8"/>
    </row>
    <row r="255" spans="9:28" x14ac:dyDescent="0.25">
      <c r="I255" s="8"/>
      <c r="J255" s="8"/>
      <c r="K255" s="8"/>
      <c r="L255" s="8"/>
      <c r="M255" s="8"/>
      <c r="N255" s="8"/>
      <c r="O255" s="8"/>
      <c r="P255" s="8"/>
      <c r="Q255" s="8"/>
      <c r="R255" s="8"/>
      <c r="S255" s="23"/>
      <c r="T255" s="25">
        <v>214</v>
      </c>
      <c r="U255" s="26">
        <f t="shared" si="21"/>
        <v>3.5666666666666669</v>
      </c>
      <c r="V255" s="28">
        <f t="shared" si="19"/>
        <v>17.295020286243609</v>
      </c>
      <c r="W255" s="28">
        <f t="shared" si="22"/>
        <v>0</v>
      </c>
      <c r="X255" s="27" t="e">
        <f t="shared" si="23"/>
        <v>#VALUE!</v>
      </c>
      <c r="Y255" s="28" t="e">
        <f t="shared" si="24"/>
        <v>#VALUE!</v>
      </c>
      <c r="Z255" s="24"/>
      <c r="AA255" s="36">
        <f t="shared" si="20"/>
        <v>3.5666666666666669</v>
      </c>
      <c r="AB255" s="8"/>
    </row>
    <row r="256" spans="9:28" x14ac:dyDescent="0.25">
      <c r="I256" s="8"/>
      <c r="J256" s="8"/>
      <c r="K256" s="8"/>
      <c r="L256" s="8"/>
      <c r="M256" s="8"/>
      <c r="N256" s="8"/>
      <c r="O256" s="8"/>
      <c r="P256" s="8"/>
      <c r="Q256" s="8"/>
      <c r="R256" s="8"/>
      <c r="S256" s="23"/>
      <c r="T256" s="25">
        <v>215</v>
      </c>
      <c r="U256" s="26">
        <f t="shared" si="21"/>
        <v>3.5833333333333335</v>
      </c>
      <c r="V256" s="28">
        <f t="shared" si="19"/>
        <v>17.317611318939527</v>
      </c>
      <c r="W256" s="28">
        <f t="shared" si="22"/>
        <v>0</v>
      </c>
      <c r="X256" s="27" t="e">
        <f t="shared" si="23"/>
        <v>#VALUE!</v>
      </c>
      <c r="Y256" s="28" t="e">
        <f t="shared" si="24"/>
        <v>#VALUE!</v>
      </c>
      <c r="Z256" s="24"/>
      <c r="AA256" s="36">
        <f t="shared" si="20"/>
        <v>3.5833333333333335</v>
      </c>
      <c r="AB256" s="8"/>
    </row>
    <row r="257" spans="9:28" x14ac:dyDescent="0.25">
      <c r="I257" s="8"/>
      <c r="J257" s="8"/>
      <c r="K257" s="8"/>
      <c r="L257" s="8"/>
      <c r="M257" s="8"/>
      <c r="N257" s="8"/>
      <c r="O257" s="8"/>
      <c r="P257" s="8"/>
      <c r="Q257" s="8"/>
      <c r="R257" s="8"/>
      <c r="S257" s="23"/>
      <c r="T257" s="25">
        <v>216</v>
      </c>
      <c r="U257" s="26">
        <f t="shared" si="21"/>
        <v>3.6</v>
      </c>
      <c r="V257" s="28">
        <f t="shared" si="19"/>
        <v>17.340126824109486</v>
      </c>
      <c r="W257" s="28">
        <f t="shared" si="22"/>
        <v>0</v>
      </c>
      <c r="X257" s="27" t="e">
        <f t="shared" si="23"/>
        <v>#VALUE!</v>
      </c>
      <c r="Y257" s="28" t="e">
        <f t="shared" si="24"/>
        <v>#VALUE!</v>
      </c>
      <c r="Z257" s="24"/>
      <c r="AA257" s="36">
        <f t="shared" si="20"/>
        <v>3.6</v>
      </c>
      <c r="AB257" s="8"/>
    </row>
    <row r="258" spans="9:28" x14ac:dyDescent="0.25">
      <c r="I258" s="8"/>
      <c r="J258" s="8"/>
      <c r="K258" s="8"/>
      <c r="L258" s="8"/>
      <c r="M258" s="8"/>
      <c r="N258" s="8"/>
      <c r="O258" s="8"/>
      <c r="P258" s="8"/>
      <c r="Q258" s="8"/>
      <c r="R258" s="8"/>
      <c r="S258" s="23"/>
      <c r="T258" s="25">
        <v>217</v>
      </c>
      <c r="U258" s="26">
        <f t="shared" si="21"/>
        <v>3.6166666666666667</v>
      </c>
      <c r="V258" s="28">
        <f t="shared" si="19"/>
        <v>17.362567402179401</v>
      </c>
      <c r="W258" s="28">
        <f t="shared" si="22"/>
        <v>0</v>
      </c>
      <c r="X258" s="27" t="e">
        <f t="shared" si="23"/>
        <v>#VALUE!</v>
      </c>
      <c r="Y258" s="28" t="e">
        <f t="shared" si="24"/>
        <v>#VALUE!</v>
      </c>
      <c r="Z258" s="24"/>
      <c r="AA258" s="36">
        <f t="shared" si="20"/>
        <v>3.6166666666666667</v>
      </c>
      <c r="AB258" s="8"/>
    </row>
    <row r="259" spans="9:28" x14ac:dyDescent="0.25">
      <c r="I259" s="8"/>
      <c r="J259" s="8"/>
      <c r="K259" s="8"/>
      <c r="L259" s="8"/>
      <c r="M259" s="8"/>
      <c r="N259" s="8"/>
      <c r="O259" s="8"/>
      <c r="P259" s="8"/>
      <c r="Q259" s="8"/>
      <c r="R259" s="8"/>
      <c r="S259" s="23"/>
      <c r="T259" s="25">
        <v>218</v>
      </c>
      <c r="U259" s="26">
        <f t="shared" si="21"/>
        <v>3.6333333333333333</v>
      </c>
      <c r="V259" s="28">
        <f t="shared" si="19"/>
        <v>17.384933646061526</v>
      </c>
      <c r="W259" s="28">
        <f t="shared" si="22"/>
        <v>0</v>
      </c>
      <c r="X259" s="27" t="e">
        <f t="shared" si="23"/>
        <v>#VALUE!</v>
      </c>
      <c r="Y259" s="28" t="e">
        <f t="shared" si="24"/>
        <v>#VALUE!</v>
      </c>
      <c r="Z259" s="24"/>
      <c r="AA259" s="36">
        <f t="shared" si="20"/>
        <v>3.6333333333333333</v>
      </c>
      <c r="AB259" s="8"/>
    </row>
    <row r="260" spans="9:28" x14ac:dyDescent="0.25">
      <c r="I260" s="8"/>
      <c r="J260" s="8"/>
      <c r="K260" s="8"/>
      <c r="L260" s="8"/>
      <c r="M260" s="8"/>
      <c r="N260" s="8"/>
      <c r="O260" s="8"/>
      <c r="P260" s="8"/>
      <c r="Q260" s="8"/>
      <c r="R260" s="8"/>
      <c r="S260" s="23"/>
      <c r="T260" s="25">
        <v>219</v>
      </c>
      <c r="U260" s="26">
        <f t="shared" si="21"/>
        <v>3.65</v>
      </c>
      <c r="V260" s="28">
        <f t="shared" si="19"/>
        <v>17.407226141282443</v>
      </c>
      <c r="W260" s="28">
        <f t="shared" si="22"/>
        <v>0</v>
      </c>
      <c r="X260" s="27" t="e">
        <f t="shared" si="23"/>
        <v>#VALUE!</v>
      </c>
      <c r="Y260" s="28" t="e">
        <f t="shared" si="24"/>
        <v>#VALUE!</v>
      </c>
      <c r="Z260" s="24"/>
      <c r="AA260" s="36">
        <f t="shared" si="20"/>
        <v>3.65</v>
      </c>
      <c r="AB260" s="8"/>
    </row>
    <row r="261" spans="9:28" x14ac:dyDescent="0.25">
      <c r="I261" s="8"/>
      <c r="J261" s="8"/>
      <c r="K261" s="8"/>
      <c r="L261" s="8"/>
      <c r="M261" s="8"/>
      <c r="N261" s="8"/>
      <c r="O261" s="8"/>
      <c r="P261" s="8"/>
      <c r="Q261" s="8"/>
      <c r="R261" s="8"/>
      <c r="S261" s="23"/>
      <c r="T261" s="25">
        <v>220</v>
      </c>
      <c r="U261" s="26">
        <f t="shared" si="21"/>
        <v>3.6666666666666665</v>
      </c>
      <c r="V261" s="28">
        <f t="shared" si="19"/>
        <v>17.429445466108312</v>
      </c>
      <c r="W261" s="28">
        <f t="shared" si="22"/>
        <v>0</v>
      </c>
      <c r="X261" s="27" t="e">
        <f t="shared" si="23"/>
        <v>#VALUE!</v>
      </c>
      <c r="Y261" s="28" t="e">
        <f t="shared" si="24"/>
        <v>#VALUE!</v>
      </c>
      <c r="Z261" s="24"/>
      <c r="AA261" s="36">
        <f t="shared" si="20"/>
        <v>3.6666666666666665</v>
      </c>
      <c r="AB261" s="8"/>
    </row>
    <row r="262" spans="9:28" x14ac:dyDescent="0.25">
      <c r="I262" s="8"/>
      <c r="J262" s="8"/>
      <c r="K262" s="8"/>
      <c r="L262" s="8"/>
      <c r="M262" s="8"/>
      <c r="N262" s="8"/>
      <c r="O262" s="8"/>
      <c r="P262" s="8"/>
      <c r="Q262" s="8"/>
      <c r="R262" s="8"/>
      <c r="S262" s="23"/>
      <c r="T262" s="25">
        <v>221</v>
      </c>
      <c r="U262" s="26">
        <f t="shared" si="21"/>
        <v>3.6833333333333331</v>
      </c>
      <c r="V262" s="28">
        <f t="shared" si="19"/>
        <v>17.451592191667444</v>
      </c>
      <c r="W262" s="28">
        <f t="shared" si="22"/>
        <v>0</v>
      </c>
      <c r="X262" s="27" t="e">
        <f t="shared" si="23"/>
        <v>#VALUE!</v>
      </c>
      <c r="Y262" s="28" t="e">
        <f t="shared" si="24"/>
        <v>#VALUE!</v>
      </c>
      <c r="Z262" s="24"/>
      <c r="AA262" s="36">
        <f t="shared" si="20"/>
        <v>3.6833333333333331</v>
      </c>
      <c r="AB262" s="8"/>
    </row>
    <row r="263" spans="9:28" x14ac:dyDescent="0.25">
      <c r="I263" s="8"/>
      <c r="J263" s="8"/>
      <c r="K263" s="8"/>
      <c r="L263" s="8"/>
      <c r="M263" s="8"/>
      <c r="N263" s="8"/>
      <c r="O263" s="8"/>
      <c r="P263" s="8"/>
      <c r="Q263" s="8"/>
      <c r="R263" s="8"/>
      <c r="S263" s="23"/>
      <c r="T263" s="25">
        <v>222</v>
      </c>
      <c r="U263" s="26">
        <f t="shared" si="21"/>
        <v>3.7</v>
      </c>
      <c r="V263" s="28">
        <f t="shared" si="19"/>
        <v>17.473666882070251</v>
      </c>
      <c r="W263" s="28">
        <f t="shared" si="22"/>
        <v>0</v>
      </c>
      <c r="X263" s="27" t="e">
        <f t="shared" si="23"/>
        <v>#VALUE!</v>
      </c>
      <c r="Y263" s="28" t="e">
        <f t="shared" si="24"/>
        <v>#VALUE!</v>
      </c>
      <c r="Z263" s="24"/>
      <c r="AA263" s="36">
        <f t="shared" si="20"/>
        <v>3.7</v>
      </c>
      <c r="AB263" s="8"/>
    </row>
    <row r="264" spans="9:28" x14ac:dyDescent="0.25">
      <c r="I264" s="8"/>
      <c r="J264" s="8"/>
      <c r="K264" s="8"/>
      <c r="L264" s="8"/>
      <c r="M264" s="8"/>
      <c r="N264" s="8"/>
      <c r="O264" s="8"/>
      <c r="P264" s="8"/>
      <c r="Q264" s="8"/>
      <c r="R264" s="8"/>
      <c r="S264" s="23"/>
      <c r="T264" s="25">
        <v>223</v>
      </c>
      <c r="U264" s="26">
        <f t="shared" si="21"/>
        <v>3.7166666666666668</v>
      </c>
      <c r="V264" s="28">
        <f t="shared" si="19"/>
        <v>17.495670094526655</v>
      </c>
      <c r="W264" s="28">
        <f t="shared" si="22"/>
        <v>0</v>
      </c>
      <c r="X264" s="27" t="e">
        <f t="shared" si="23"/>
        <v>#VALUE!</v>
      </c>
      <c r="Y264" s="28" t="e">
        <f t="shared" si="24"/>
        <v>#VALUE!</v>
      </c>
      <c r="Z264" s="24"/>
      <c r="AA264" s="36">
        <f t="shared" si="20"/>
        <v>3.7166666666666668</v>
      </c>
      <c r="AB264" s="8"/>
    </row>
    <row r="265" spans="9:28" x14ac:dyDescent="0.25">
      <c r="I265" s="8"/>
      <c r="J265" s="8"/>
      <c r="K265" s="8"/>
      <c r="L265" s="8"/>
      <c r="M265" s="8"/>
      <c r="N265" s="8"/>
      <c r="O265" s="8"/>
      <c r="P265" s="8"/>
      <c r="Q265" s="8"/>
      <c r="R265" s="8"/>
      <c r="S265" s="23"/>
      <c r="T265" s="25">
        <v>224</v>
      </c>
      <c r="U265" s="26">
        <f t="shared" si="21"/>
        <v>3.7333333333333334</v>
      </c>
      <c r="V265" s="28">
        <f t="shared" si="19"/>
        <v>17.517602379461024</v>
      </c>
      <c r="W265" s="28">
        <f t="shared" si="22"/>
        <v>0</v>
      </c>
      <c r="X265" s="27" t="e">
        <f t="shared" si="23"/>
        <v>#VALUE!</v>
      </c>
      <c r="Y265" s="28" t="e">
        <f t="shared" si="24"/>
        <v>#VALUE!</v>
      </c>
      <c r="Z265" s="24"/>
      <c r="AA265" s="36">
        <f t="shared" si="20"/>
        <v>3.7333333333333334</v>
      </c>
      <c r="AB265" s="8"/>
    </row>
    <row r="266" spans="9:28" x14ac:dyDescent="0.25">
      <c r="I266" s="8"/>
      <c r="J266" s="8"/>
      <c r="K266" s="8"/>
      <c r="L266" s="8"/>
      <c r="M266" s="8"/>
      <c r="N266" s="8"/>
      <c r="O266" s="8"/>
      <c r="P266" s="8"/>
      <c r="Q266" s="8"/>
      <c r="R266" s="8"/>
      <c r="S266" s="23"/>
      <c r="T266" s="25">
        <v>225</v>
      </c>
      <c r="U266" s="26">
        <f t="shared" si="21"/>
        <v>3.75</v>
      </c>
      <c r="V266" s="28">
        <f t="shared" si="19"/>
        <v>17.539464280624664</v>
      </c>
      <c r="W266" s="28">
        <f t="shared" si="22"/>
        <v>0</v>
      </c>
      <c r="X266" s="27" t="e">
        <f t="shared" si="23"/>
        <v>#VALUE!</v>
      </c>
      <c r="Y266" s="28" t="e">
        <f t="shared" si="24"/>
        <v>#VALUE!</v>
      </c>
      <c r="Z266" s="24"/>
      <c r="AA266" s="36">
        <f t="shared" si="20"/>
        <v>3.75</v>
      </c>
      <c r="AB266" s="8"/>
    </row>
    <row r="267" spans="9:28" x14ac:dyDescent="0.25">
      <c r="I267" s="8"/>
      <c r="J267" s="8"/>
      <c r="K267" s="8"/>
      <c r="L267" s="8"/>
      <c r="M267" s="8"/>
      <c r="N267" s="8"/>
      <c r="O267" s="8"/>
      <c r="P267" s="8"/>
      <c r="Q267" s="8"/>
      <c r="R267" s="8"/>
      <c r="S267" s="23"/>
      <c r="T267" s="25">
        <v>226</v>
      </c>
      <c r="U267" s="26">
        <f t="shared" si="21"/>
        <v>3.7666666666666666</v>
      </c>
      <c r="V267" s="28">
        <f t="shared" si="19"/>
        <v>17.561256335205979</v>
      </c>
      <c r="W267" s="28">
        <f t="shared" si="22"/>
        <v>0</v>
      </c>
      <c r="X267" s="27" t="e">
        <f t="shared" si="23"/>
        <v>#VALUE!</v>
      </c>
      <c r="Y267" s="28" t="e">
        <f t="shared" si="24"/>
        <v>#VALUE!</v>
      </c>
      <c r="Z267" s="24"/>
      <c r="AA267" s="36">
        <f t="shared" si="20"/>
        <v>3.7666666666666666</v>
      </c>
      <c r="AB267" s="8"/>
    </row>
    <row r="268" spans="9:28" x14ac:dyDescent="0.25">
      <c r="I268" s="8"/>
      <c r="J268" s="8"/>
      <c r="K268" s="8"/>
      <c r="L268" s="8"/>
      <c r="M268" s="8"/>
      <c r="N268" s="8"/>
      <c r="O268" s="8"/>
      <c r="P268" s="8"/>
      <c r="Q268" s="8"/>
      <c r="R268" s="8"/>
      <c r="S268" s="23"/>
      <c r="T268" s="25">
        <v>227</v>
      </c>
      <c r="U268" s="26">
        <f t="shared" si="21"/>
        <v>3.7833333333333332</v>
      </c>
      <c r="V268" s="28">
        <f t="shared" si="19"/>
        <v>17.582979073938343</v>
      </c>
      <c r="W268" s="28">
        <f t="shared" si="22"/>
        <v>0</v>
      </c>
      <c r="X268" s="27" t="e">
        <f t="shared" si="23"/>
        <v>#VALUE!</v>
      </c>
      <c r="Y268" s="28" t="e">
        <f t="shared" si="24"/>
        <v>#VALUE!</v>
      </c>
      <c r="Z268" s="24"/>
      <c r="AA268" s="36">
        <f t="shared" si="20"/>
        <v>3.7833333333333332</v>
      </c>
      <c r="AB268" s="8"/>
    </row>
    <row r="269" spans="9:28" x14ac:dyDescent="0.25">
      <c r="I269" s="8"/>
      <c r="J269" s="8"/>
      <c r="K269" s="8"/>
      <c r="L269" s="8"/>
      <c r="M269" s="8"/>
      <c r="N269" s="8"/>
      <c r="O269" s="8"/>
      <c r="P269" s="8"/>
      <c r="Q269" s="8"/>
      <c r="R269" s="8"/>
      <c r="S269" s="23"/>
      <c r="T269" s="25">
        <v>228</v>
      </c>
      <c r="U269" s="26">
        <f t="shared" si="21"/>
        <v>3.8</v>
      </c>
      <c r="V269" s="28">
        <f t="shared" si="19"/>
        <v>17.604633021205689</v>
      </c>
      <c r="W269" s="28">
        <f t="shared" si="22"/>
        <v>0</v>
      </c>
      <c r="X269" s="27" t="e">
        <f t="shared" si="23"/>
        <v>#VALUE!</v>
      </c>
      <c r="Y269" s="28" t="e">
        <f t="shared" si="24"/>
        <v>#VALUE!</v>
      </c>
      <c r="Z269" s="24"/>
      <c r="AA269" s="36">
        <f t="shared" si="20"/>
        <v>3.8</v>
      </c>
      <c r="AB269" s="8"/>
    </row>
    <row r="270" spans="9:28" x14ac:dyDescent="0.25">
      <c r="I270" s="8"/>
      <c r="J270" s="8"/>
      <c r="K270" s="8"/>
      <c r="L270" s="8"/>
      <c r="M270" s="8"/>
      <c r="N270" s="8"/>
      <c r="O270" s="8"/>
      <c r="P270" s="8"/>
      <c r="Q270" s="8"/>
      <c r="R270" s="8"/>
      <c r="S270" s="23"/>
      <c r="T270" s="25">
        <v>229</v>
      </c>
      <c r="U270" s="26">
        <f t="shared" si="21"/>
        <v>3.8166666666666669</v>
      </c>
      <c r="V270" s="28">
        <f t="shared" si="19"/>
        <v>17.626218695145962</v>
      </c>
      <c r="W270" s="28">
        <f t="shared" si="22"/>
        <v>0</v>
      </c>
      <c r="X270" s="27" t="e">
        <f t="shared" si="23"/>
        <v>#VALUE!</v>
      </c>
      <c r="Y270" s="28" t="e">
        <f t="shared" si="24"/>
        <v>#VALUE!</v>
      </c>
      <c r="Z270" s="24"/>
      <c r="AA270" s="36">
        <f t="shared" si="20"/>
        <v>3.8166666666666669</v>
      </c>
      <c r="AB270" s="8"/>
    </row>
    <row r="271" spans="9:28" x14ac:dyDescent="0.25">
      <c r="I271" s="8"/>
      <c r="J271" s="8"/>
      <c r="K271" s="8"/>
      <c r="L271" s="8"/>
      <c r="M271" s="8"/>
      <c r="N271" s="8"/>
      <c r="O271" s="8"/>
      <c r="P271" s="8"/>
      <c r="Q271" s="8"/>
      <c r="R271" s="8"/>
      <c r="S271" s="23"/>
      <c r="T271" s="25">
        <v>230</v>
      </c>
      <c r="U271" s="26">
        <f t="shared" si="21"/>
        <v>3.8333333333333335</v>
      </c>
      <c r="V271" s="28">
        <f t="shared" si="19"/>
        <v>17.64773660775241</v>
      </c>
      <c r="W271" s="28">
        <f t="shared" si="22"/>
        <v>0</v>
      </c>
      <c r="X271" s="27" t="e">
        <f t="shared" si="23"/>
        <v>#VALUE!</v>
      </c>
      <c r="Y271" s="28" t="e">
        <f t="shared" si="24"/>
        <v>#VALUE!</v>
      </c>
      <c r="Z271" s="24"/>
      <c r="AA271" s="36">
        <f t="shared" si="20"/>
        <v>3.8333333333333335</v>
      </c>
      <c r="AB271" s="8"/>
    </row>
    <row r="272" spans="9:28" x14ac:dyDescent="0.25">
      <c r="I272" s="8"/>
      <c r="J272" s="8"/>
      <c r="K272" s="8"/>
      <c r="L272" s="8"/>
      <c r="M272" s="8"/>
      <c r="N272" s="8"/>
      <c r="O272" s="8"/>
      <c r="P272" s="8"/>
      <c r="Q272" s="8"/>
      <c r="R272" s="8"/>
      <c r="S272" s="23"/>
      <c r="T272" s="25">
        <v>231</v>
      </c>
      <c r="U272" s="26">
        <f t="shared" si="21"/>
        <v>3.85</v>
      </c>
      <c r="V272" s="28">
        <f t="shared" si="19"/>
        <v>17.669187264972834</v>
      </c>
      <c r="W272" s="28">
        <f t="shared" si="22"/>
        <v>0</v>
      </c>
      <c r="X272" s="27" t="e">
        <f t="shared" si="23"/>
        <v>#VALUE!</v>
      </c>
      <c r="Y272" s="28" t="e">
        <f t="shared" si="24"/>
        <v>#VALUE!</v>
      </c>
      <c r="Z272" s="24"/>
      <c r="AA272" s="36">
        <f t="shared" si="20"/>
        <v>3.85</v>
      </c>
      <c r="AB272" s="8"/>
    </row>
    <row r="273" spans="9:28" x14ac:dyDescent="0.25">
      <c r="I273" s="8"/>
      <c r="J273" s="8"/>
      <c r="K273" s="8"/>
      <c r="L273" s="8"/>
      <c r="M273" s="8"/>
      <c r="N273" s="8"/>
      <c r="O273" s="8"/>
      <c r="P273" s="8"/>
      <c r="Q273" s="8"/>
      <c r="R273" s="8"/>
      <c r="S273" s="23"/>
      <c r="T273" s="25">
        <v>232</v>
      </c>
      <c r="U273" s="26">
        <f t="shared" si="21"/>
        <v>3.8666666666666667</v>
      </c>
      <c r="V273" s="28">
        <f t="shared" si="19"/>
        <v>17.69057116680677</v>
      </c>
      <c r="W273" s="28">
        <f t="shared" si="22"/>
        <v>0</v>
      </c>
      <c r="X273" s="27" t="e">
        <f t="shared" si="23"/>
        <v>#VALUE!</v>
      </c>
      <c r="Y273" s="28" t="e">
        <f t="shared" si="24"/>
        <v>#VALUE!</v>
      </c>
      <c r="Z273" s="24"/>
      <c r="AA273" s="36">
        <f t="shared" si="20"/>
        <v>3.8666666666666667</v>
      </c>
      <c r="AB273" s="8"/>
    </row>
    <row r="274" spans="9:28" x14ac:dyDescent="0.25">
      <c r="I274" s="8"/>
      <c r="J274" s="8"/>
      <c r="K274" s="8"/>
      <c r="L274" s="8"/>
      <c r="M274" s="8"/>
      <c r="N274" s="8"/>
      <c r="O274" s="8"/>
      <c r="P274" s="8"/>
      <c r="Q274" s="8"/>
      <c r="R274" s="8"/>
      <c r="S274" s="23"/>
      <c r="T274" s="25">
        <v>233</v>
      </c>
      <c r="U274" s="26">
        <f t="shared" si="21"/>
        <v>3.8833333333333333</v>
      </c>
      <c r="V274" s="28">
        <f t="shared" si="19"/>
        <v>17.711888807400726</v>
      </c>
      <c r="W274" s="28">
        <f t="shared" si="22"/>
        <v>0</v>
      </c>
      <c r="X274" s="27" t="e">
        <f t="shared" si="23"/>
        <v>#VALUE!</v>
      </c>
      <c r="Y274" s="28" t="e">
        <f t="shared" si="24"/>
        <v>#VALUE!</v>
      </c>
      <c r="Z274" s="24"/>
      <c r="AA274" s="36">
        <f t="shared" si="20"/>
        <v>3.8833333333333333</v>
      </c>
      <c r="AB274" s="8"/>
    </row>
    <row r="275" spans="9:28" x14ac:dyDescent="0.25">
      <c r="I275" s="8"/>
      <c r="J275" s="8"/>
      <c r="K275" s="8"/>
      <c r="L275" s="8"/>
      <c r="M275" s="8"/>
      <c r="N275" s="8"/>
      <c r="O275" s="8"/>
      <c r="P275" s="8"/>
      <c r="Q275" s="8"/>
      <c r="R275" s="8"/>
      <c r="S275" s="23"/>
      <c r="T275" s="25">
        <v>234</v>
      </c>
      <c r="U275" s="26">
        <f t="shared" si="21"/>
        <v>3.9</v>
      </c>
      <c r="V275" s="28">
        <f t="shared" si="19"/>
        <v>17.733140675141506</v>
      </c>
      <c r="W275" s="28">
        <f t="shared" si="22"/>
        <v>0</v>
      </c>
      <c r="X275" s="27" t="e">
        <f t="shared" si="23"/>
        <v>#VALUE!</v>
      </c>
      <c r="Y275" s="28" t="e">
        <f t="shared" si="24"/>
        <v>#VALUE!</v>
      </c>
      <c r="Z275" s="24"/>
      <c r="AA275" s="36">
        <f t="shared" si="20"/>
        <v>3.9</v>
      </c>
      <c r="AB275" s="8"/>
    </row>
    <row r="276" spans="9:28" x14ac:dyDescent="0.25">
      <c r="I276" s="8"/>
      <c r="J276" s="8"/>
      <c r="K276" s="8"/>
      <c r="L276" s="8"/>
      <c r="M276" s="8"/>
      <c r="N276" s="8"/>
      <c r="O276" s="8"/>
      <c r="P276" s="8"/>
      <c r="Q276" s="8"/>
      <c r="R276" s="8"/>
      <c r="S276" s="23"/>
      <c r="T276" s="25">
        <v>235</v>
      </c>
      <c r="U276" s="26">
        <f t="shared" si="21"/>
        <v>3.9166666666666665</v>
      </c>
      <c r="V276" s="28">
        <f t="shared" si="19"/>
        <v>17.754327252747604</v>
      </c>
      <c r="W276" s="28">
        <f t="shared" si="22"/>
        <v>0</v>
      </c>
      <c r="X276" s="27" t="e">
        <f t="shared" si="23"/>
        <v>#VALUE!</v>
      </c>
      <c r="Y276" s="28" t="e">
        <f t="shared" si="24"/>
        <v>#VALUE!</v>
      </c>
      <c r="Z276" s="24"/>
      <c r="AA276" s="36">
        <f t="shared" si="20"/>
        <v>3.9166666666666665</v>
      </c>
      <c r="AB276" s="8"/>
    </row>
    <row r="277" spans="9:28" x14ac:dyDescent="0.25">
      <c r="I277" s="8"/>
      <c r="J277" s="8"/>
      <c r="K277" s="8"/>
      <c r="L277" s="8"/>
      <c r="M277" s="8"/>
      <c r="N277" s="8"/>
      <c r="O277" s="8"/>
      <c r="P277" s="8"/>
      <c r="Q277" s="8"/>
      <c r="R277" s="8"/>
      <c r="S277" s="23"/>
      <c r="T277" s="25">
        <v>236</v>
      </c>
      <c r="U277" s="26">
        <f t="shared" si="21"/>
        <v>3.9333333333333331</v>
      </c>
      <c r="V277" s="28">
        <f t="shared" si="19"/>
        <v>17.775449017358817</v>
      </c>
      <c r="W277" s="28">
        <f t="shared" si="22"/>
        <v>0</v>
      </c>
      <c r="X277" s="27" t="e">
        <f t="shared" si="23"/>
        <v>#VALUE!</v>
      </c>
      <c r="Y277" s="28" t="e">
        <f t="shared" si="24"/>
        <v>#VALUE!</v>
      </c>
      <c r="Z277" s="24"/>
      <c r="AA277" s="36">
        <f t="shared" si="20"/>
        <v>3.9333333333333331</v>
      </c>
      <c r="AB277" s="8"/>
    </row>
    <row r="278" spans="9:28" x14ac:dyDescent="0.25">
      <c r="I278" s="8"/>
      <c r="J278" s="8"/>
      <c r="K278" s="8"/>
      <c r="L278" s="8"/>
      <c r="M278" s="8"/>
      <c r="N278" s="8"/>
      <c r="O278" s="8"/>
      <c r="P278" s="8"/>
      <c r="Q278" s="8"/>
      <c r="R278" s="8"/>
      <c r="S278" s="23"/>
      <c r="T278" s="25">
        <v>237</v>
      </c>
      <c r="U278" s="26">
        <f t="shared" si="21"/>
        <v>3.95</v>
      </c>
      <c r="V278" s="28">
        <f t="shared" si="19"/>
        <v>17.796506440624029</v>
      </c>
      <c r="W278" s="28">
        <f t="shared" si="22"/>
        <v>0</v>
      </c>
      <c r="X278" s="27" t="e">
        <f t="shared" si="23"/>
        <v>#VALUE!</v>
      </c>
      <c r="Y278" s="28" t="e">
        <f t="shared" si="24"/>
        <v>#VALUE!</v>
      </c>
      <c r="Z278" s="24"/>
      <c r="AA278" s="36">
        <f t="shared" si="20"/>
        <v>3.95</v>
      </c>
      <c r="AB278" s="8"/>
    </row>
    <row r="279" spans="9:28" x14ac:dyDescent="0.25">
      <c r="I279" s="8"/>
      <c r="J279" s="8"/>
      <c r="K279" s="8"/>
      <c r="L279" s="8"/>
      <c r="M279" s="8"/>
      <c r="N279" s="8"/>
      <c r="O279" s="8"/>
      <c r="P279" s="8"/>
      <c r="Q279" s="8"/>
      <c r="R279" s="8"/>
      <c r="S279" s="23"/>
      <c r="T279" s="25">
        <v>238</v>
      </c>
      <c r="U279" s="26">
        <f t="shared" si="21"/>
        <v>3.9666666666666668</v>
      </c>
      <c r="V279" s="28">
        <f t="shared" si="19"/>
        <v>17.817499988787297</v>
      </c>
      <c r="W279" s="28">
        <f t="shared" si="22"/>
        <v>0</v>
      </c>
      <c r="X279" s="27" t="e">
        <f t="shared" si="23"/>
        <v>#VALUE!</v>
      </c>
      <c r="Y279" s="28" t="e">
        <f t="shared" si="24"/>
        <v>#VALUE!</v>
      </c>
      <c r="Z279" s="24"/>
      <c r="AA279" s="36">
        <f t="shared" si="20"/>
        <v>3.9666666666666668</v>
      </c>
      <c r="AB279" s="8"/>
    </row>
    <row r="280" spans="9:28" x14ac:dyDescent="0.25">
      <c r="I280" s="8"/>
      <c r="J280" s="8"/>
      <c r="K280" s="8"/>
      <c r="L280" s="8"/>
      <c r="M280" s="8"/>
      <c r="N280" s="8"/>
      <c r="O280" s="8"/>
      <c r="P280" s="8"/>
      <c r="Q280" s="8"/>
      <c r="R280" s="8"/>
      <c r="S280" s="23"/>
      <c r="T280" s="25">
        <v>239</v>
      </c>
      <c r="U280" s="26">
        <f t="shared" si="21"/>
        <v>3.9833333333333334</v>
      </c>
      <c r="V280" s="28">
        <f t="shared" si="19"/>
        <v>17.83843012277217</v>
      </c>
      <c r="W280" s="28">
        <f t="shared" si="22"/>
        <v>0</v>
      </c>
      <c r="X280" s="27" t="e">
        <f t="shared" si="23"/>
        <v>#VALUE!</v>
      </c>
      <c r="Y280" s="28" t="e">
        <f t="shared" si="24"/>
        <v>#VALUE!</v>
      </c>
      <c r="Z280" s="24"/>
      <c r="AA280" s="36">
        <f t="shared" si="20"/>
        <v>3.9833333333333334</v>
      </c>
      <c r="AB280" s="8"/>
    </row>
    <row r="281" spans="9:28" x14ac:dyDescent="0.25">
      <c r="I281" s="8"/>
      <c r="J281" s="8"/>
      <c r="K281" s="8"/>
      <c r="L281" s="8"/>
      <c r="M281" s="8"/>
      <c r="N281" s="8"/>
      <c r="O281" s="8"/>
      <c r="P281" s="8"/>
      <c r="Q281" s="8"/>
      <c r="R281" s="8"/>
      <c r="S281" s="23"/>
      <c r="T281" s="25">
        <v>240</v>
      </c>
      <c r="U281" s="26">
        <f t="shared" si="21"/>
        <v>4</v>
      </c>
      <c r="V281" s="28">
        <f t="shared" si="19"/>
        <v>17.859297298264401</v>
      </c>
      <c r="W281" s="28">
        <f t="shared" si="22"/>
        <v>0</v>
      </c>
      <c r="X281" s="27" t="e">
        <f t="shared" si="23"/>
        <v>#VALUE!</v>
      </c>
      <c r="Y281" s="28" t="e">
        <f t="shared" si="24"/>
        <v>#VALUE!</v>
      </c>
      <c r="Z281" s="24"/>
      <c r="AA281" s="36">
        <f t="shared" si="20"/>
        <v>4</v>
      </c>
      <c r="AB281" s="8"/>
    </row>
    <row r="282" spans="9:28" x14ac:dyDescent="0.25">
      <c r="I282" s="8"/>
      <c r="J282" s="8"/>
      <c r="K282" s="8"/>
      <c r="L282" s="8"/>
      <c r="M282" s="8"/>
      <c r="N282" s="8"/>
      <c r="O282" s="8"/>
      <c r="P282" s="8"/>
      <c r="Q282" s="8"/>
      <c r="R282" s="8"/>
      <c r="S282" s="23"/>
      <c r="T282" s="25">
        <v>241</v>
      </c>
      <c r="U282" s="26">
        <f t="shared" si="21"/>
        <v>4.0166666666666666</v>
      </c>
      <c r="V282" s="28">
        <f t="shared" si="19"/>
        <v>17.880101965793003</v>
      </c>
      <c r="W282" s="28">
        <f t="shared" si="22"/>
        <v>0</v>
      </c>
      <c r="X282" s="27" t="e">
        <f t="shared" si="23"/>
        <v>#VALUE!</v>
      </c>
      <c r="Y282" s="28" t="e">
        <f t="shared" si="24"/>
        <v>#VALUE!</v>
      </c>
      <c r="Z282" s="24"/>
      <c r="AA282" s="36">
        <f t="shared" si="20"/>
        <v>4.0166666666666666</v>
      </c>
      <c r="AB282" s="8"/>
    </row>
    <row r="283" spans="9:28" x14ac:dyDescent="0.25">
      <c r="I283" s="8"/>
      <c r="J283" s="8"/>
      <c r="K283" s="8"/>
      <c r="L283" s="8"/>
      <c r="M283" s="8"/>
      <c r="N283" s="8"/>
      <c r="O283" s="8"/>
      <c r="P283" s="8"/>
      <c r="Q283" s="8"/>
      <c r="R283" s="8"/>
      <c r="S283" s="23"/>
      <c r="T283" s="25">
        <v>242</v>
      </c>
      <c r="U283" s="26">
        <f t="shared" si="21"/>
        <v>4.0333333333333332</v>
      </c>
      <c r="V283" s="28">
        <f t="shared" si="19"/>
        <v>17.900844570809724</v>
      </c>
      <c r="W283" s="28">
        <f t="shared" si="22"/>
        <v>0</v>
      </c>
      <c r="X283" s="27" t="e">
        <f t="shared" si="23"/>
        <v>#VALUE!</v>
      </c>
      <c r="Y283" s="28" t="e">
        <f t="shared" si="24"/>
        <v>#VALUE!</v>
      </c>
      <c r="Z283" s="24"/>
      <c r="AA283" s="36">
        <f t="shared" si="20"/>
        <v>4.0333333333333332</v>
      </c>
      <c r="AB283" s="8"/>
    </row>
    <row r="284" spans="9:28" x14ac:dyDescent="0.25">
      <c r="I284" s="8"/>
      <c r="J284" s="8"/>
      <c r="K284" s="8"/>
      <c r="L284" s="8"/>
      <c r="M284" s="8"/>
      <c r="N284" s="8"/>
      <c r="O284" s="8"/>
      <c r="P284" s="8"/>
      <c r="Q284" s="8"/>
      <c r="R284" s="8"/>
      <c r="S284" s="23"/>
      <c r="T284" s="25">
        <v>243</v>
      </c>
      <c r="U284" s="26">
        <f t="shared" si="21"/>
        <v>4.05</v>
      </c>
      <c r="V284" s="28">
        <f t="shared" si="19"/>
        <v>17.921525553766987</v>
      </c>
      <c r="W284" s="28">
        <f t="shared" si="22"/>
        <v>0</v>
      </c>
      <c r="X284" s="27" t="e">
        <f t="shared" si="23"/>
        <v>#VALUE!</v>
      </c>
      <c r="Y284" s="28" t="e">
        <f t="shared" si="24"/>
        <v>#VALUE!</v>
      </c>
      <c r="Z284" s="24"/>
      <c r="AA284" s="36">
        <f t="shared" si="20"/>
        <v>4.05</v>
      </c>
      <c r="AB284" s="8"/>
    </row>
    <row r="285" spans="9:28" x14ac:dyDescent="0.25">
      <c r="I285" s="8"/>
      <c r="J285" s="8"/>
      <c r="K285" s="8"/>
      <c r="L285" s="8"/>
      <c r="M285" s="8"/>
      <c r="N285" s="8"/>
      <c r="O285" s="8"/>
      <c r="P285" s="8"/>
      <c r="Q285" s="8"/>
      <c r="R285" s="8"/>
      <c r="S285" s="23"/>
      <c r="T285" s="25">
        <v>244</v>
      </c>
      <c r="U285" s="26">
        <f t="shared" si="21"/>
        <v>4.0666666666666664</v>
      </c>
      <c r="V285" s="28">
        <f t="shared" si="19"/>
        <v>17.942145350194313</v>
      </c>
      <c r="W285" s="28">
        <f t="shared" si="22"/>
        <v>0</v>
      </c>
      <c r="X285" s="27" t="e">
        <f t="shared" si="23"/>
        <v>#VALUE!</v>
      </c>
      <c r="Y285" s="28" t="e">
        <f t="shared" si="24"/>
        <v>#VALUE!</v>
      </c>
      <c r="Z285" s="24"/>
      <c r="AA285" s="36">
        <f t="shared" si="20"/>
        <v>4.0666666666666664</v>
      </c>
      <c r="AB285" s="8"/>
    </row>
    <row r="286" spans="9:28" x14ac:dyDescent="0.25">
      <c r="I286" s="8"/>
      <c r="J286" s="8"/>
      <c r="K286" s="8"/>
      <c r="L286" s="8"/>
      <c r="M286" s="8"/>
      <c r="N286" s="8"/>
      <c r="O286" s="8"/>
      <c r="P286" s="8"/>
      <c r="Q286" s="8"/>
      <c r="R286" s="8"/>
      <c r="S286" s="23"/>
      <c r="T286" s="25">
        <v>245</v>
      </c>
      <c r="U286" s="26">
        <f t="shared" si="21"/>
        <v>4.083333333333333</v>
      </c>
      <c r="V286" s="28">
        <f t="shared" si="19"/>
        <v>17.962704390773254</v>
      </c>
      <c r="W286" s="28">
        <f t="shared" si="22"/>
        <v>0</v>
      </c>
      <c r="X286" s="27" t="e">
        <f t="shared" si="23"/>
        <v>#VALUE!</v>
      </c>
      <c r="Y286" s="28" t="e">
        <f t="shared" si="24"/>
        <v>#VALUE!</v>
      </c>
      <c r="Z286" s="24"/>
      <c r="AA286" s="36">
        <f t="shared" si="20"/>
        <v>4.083333333333333</v>
      </c>
      <c r="AB286" s="8"/>
    </row>
    <row r="287" spans="9:28" x14ac:dyDescent="0.25">
      <c r="I287" s="8"/>
      <c r="J287" s="8"/>
      <c r="K287" s="8"/>
      <c r="L287" s="8"/>
      <c r="M287" s="8"/>
      <c r="N287" s="8"/>
      <c r="O287" s="8"/>
      <c r="P287" s="8"/>
      <c r="Q287" s="8"/>
      <c r="R287" s="8"/>
      <c r="S287" s="23"/>
      <c r="T287" s="25">
        <v>246</v>
      </c>
      <c r="U287" s="26">
        <f t="shared" si="21"/>
        <v>4.0999999999999996</v>
      </c>
      <c r="V287" s="28">
        <f t="shared" si="19"/>
        <v>17.983203101410908</v>
      </c>
      <c r="W287" s="28">
        <f t="shared" si="22"/>
        <v>0</v>
      </c>
      <c r="X287" s="27" t="e">
        <f t="shared" si="23"/>
        <v>#VALUE!</v>
      </c>
      <c r="Y287" s="28" t="e">
        <f t="shared" si="24"/>
        <v>#VALUE!</v>
      </c>
      <c r="Z287" s="24"/>
      <c r="AA287" s="36">
        <f t="shared" si="20"/>
        <v>4.0999999999999996</v>
      </c>
      <c r="AB287" s="8"/>
    </row>
    <row r="288" spans="9:28" x14ac:dyDescent="0.25">
      <c r="I288" s="8"/>
      <c r="J288" s="8"/>
      <c r="K288" s="8"/>
      <c r="L288" s="8"/>
      <c r="M288" s="8"/>
      <c r="N288" s="8"/>
      <c r="O288" s="8"/>
      <c r="P288" s="8"/>
      <c r="Q288" s="8"/>
      <c r="R288" s="8"/>
      <c r="S288" s="23"/>
      <c r="T288" s="25">
        <v>247</v>
      </c>
      <c r="U288" s="26">
        <f t="shared" si="21"/>
        <v>4.1166666666666663</v>
      </c>
      <c r="V288" s="28">
        <f t="shared" si="19"/>
        <v>18.003641903312001</v>
      </c>
      <c r="W288" s="28">
        <f t="shared" si="22"/>
        <v>0</v>
      </c>
      <c r="X288" s="27" t="e">
        <f t="shared" si="23"/>
        <v>#VALUE!</v>
      </c>
      <c r="Y288" s="28" t="e">
        <f t="shared" si="24"/>
        <v>#VALUE!</v>
      </c>
      <c r="Z288" s="24"/>
      <c r="AA288" s="36">
        <f t="shared" si="20"/>
        <v>4.1166666666666663</v>
      </c>
      <c r="AB288" s="8"/>
    </row>
    <row r="289" spans="9:28" x14ac:dyDescent="0.25">
      <c r="I289" s="8"/>
      <c r="J289" s="8"/>
      <c r="K289" s="8"/>
      <c r="L289" s="8"/>
      <c r="M289" s="8"/>
      <c r="N289" s="8"/>
      <c r="O289" s="8"/>
      <c r="P289" s="8"/>
      <c r="Q289" s="8"/>
      <c r="R289" s="8"/>
      <c r="S289" s="23"/>
      <c r="T289" s="25">
        <v>248</v>
      </c>
      <c r="U289" s="26">
        <f t="shared" si="21"/>
        <v>4.1333333333333337</v>
      </c>
      <c r="V289" s="28">
        <f t="shared" si="19"/>
        <v>18.024021213049615</v>
      </c>
      <c r="W289" s="28">
        <f t="shared" si="22"/>
        <v>0</v>
      </c>
      <c r="X289" s="27" t="e">
        <f t="shared" si="23"/>
        <v>#VALUE!</v>
      </c>
      <c r="Y289" s="28" t="e">
        <f t="shared" si="24"/>
        <v>#VALUE!</v>
      </c>
      <c r="Z289" s="24"/>
      <c r="AA289" s="36">
        <f t="shared" si="20"/>
        <v>4.1333333333333337</v>
      </c>
      <c r="AB289" s="8"/>
    </row>
    <row r="290" spans="9:28" x14ac:dyDescent="0.25">
      <c r="I290" s="8"/>
      <c r="J290" s="8"/>
      <c r="K290" s="8"/>
      <c r="L290" s="8"/>
      <c r="M290" s="8"/>
      <c r="N290" s="8"/>
      <c r="O290" s="8"/>
      <c r="P290" s="8"/>
      <c r="Q290" s="8"/>
      <c r="R290" s="8"/>
      <c r="S290" s="23"/>
      <c r="T290" s="25">
        <v>249</v>
      </c>
      <c r="U290" s="26">
        <f t="shared" si="21"/>
        <v>4.1500000000000004</v>
      </c>
      <c r="V290" s="28">
        <f t="shared" ref="V290:V353" si="25">$G$10*U290^(1-$G$11)</f>
        <v>18.044341442634554</v>
      </c>
      <c r="W290" s="28">
        <f t="shared" si="22"/>
        <v>0</v>
      </c>
      <c r="X290" s="27" t="e">
        <f t="shared" si="23"/>
        <v>#VALUE!</v>
      </c>
      <c r="Y290" s="28" t="e">
        <f t="shared" si="24"/>
        <v>#VALUE!</v>
      </c>
      <c r="Z290" s="24"/>
      <c r="AA290" s="36">
        <f t="shared" si="20"/>
        <v>4.1500000000000004</v>
      </c>
      <c r="AB290" s="8"/>
    </row>
    <row r="291" spans="9:28" x14ac:dyDescent="0.25">
      <c r="I291" s="8"/>
      <c r="J291" s="8"/>
      <c r="K291" s="8"/>
      <c r="L291" s="8"/>
      <c r="M291" s="8"/>
      <c r="N291" s="8"/>
      <c r="O291" s="8"/>
      <c r="P291" s="8"/>
      <c r="Q291" s="8"/>
      <c r="R291" s="8"/>
      <c r="S291" s="23"/>
      <c r="T291" s="25">
        <v>250</v>
      </c>
      <c r="U291" s="26">
        <f t="shared" si="21"/>
        <v>4.166666666666667</v>
      </c>
      <c r="V291" s="28">
        <f t="shared" si="25"/>
        <v>18.064602999583414</v>
      </c>
      <c r="W291" s="28">
        <f t="shared" si="22"/>
        <v>0</v>
      </c>
      <c r="X291" s="27" t="e">
        <f t="shared" si="23"/>
        <v>#VALUE!</v>
      </c>
      <c r="Y291" s="28" t="e">
        <f t="shared" si="24"/>
        <v>#VALUE!</v>
      </c>
      <c r="Z291" s="24"/>
      <c r="AA291" s="36">
        <f t="shared" si="20"/>
        <v>4.166666666666667</v>
      </c>
      <c r="AB291" s="8"/>
    </row>
    <row r="292" spans="9:28" x14ac:dyDescent="0.25">
      <c r="I292" s="8"/>
      <c r="J292" s="8"/>
      <c r="K292" s="8"/>
      <c r="L292" s="8"/>
      <c r="M292" s="8"/>
      <c r="N292" s="8"/>
      <c r="O292" s="8"/>
      <c r="P292" s="8"/>
      <c r="Q292" s="8"/>
      <c r="R292" s="8"/>
      <c r="S292" s="23"/>
      <c r="T292" s="25">
        <v>251</v>
      </c>
      <c r="U292" s="26">
        <f t="shared" si="21"/>
        <v>4.1833333333333336</v>
      </c>
      <c r="V292" s="28">
        <f t="shared" si="25"/>
        <v>18.084806286985362</v>
      </c>
      <c r="W292" s="28">
        <f t="shared" si="22"/>
        <v>0</v>
      </c>
      <c r="X292" s="27" t="e">
        <f t="shared" si="23"/>
        <v>#VALUE!</v>
      </c>
      <c r="Y292" s="28" t="e">
        <f t="shared" si="24"/>
        <v>#VALUE!</v>
      </c>
      <c r="Z292" s="24"/>
      <c r="AA292" s="36">
        <f t="shared" si="20"/>
        <v>4.1833333333333336</v>
      </c>
      <c r="AB292" s="8"/>
    </row>
    <row r="293" spans="9:28" x14ac:dyDescent="0.25">
      <c r="I293" s="8"/>
      <c r="J293" s="8"/>
      <c r="K293" s="8"/>
      <c r="L293" s="8"/>
      <c r="M293" s="8"/>
      <c r="N293" s="8"/>
      <c r="O293" s="8"/>
      <c r="P293" s="8"/>
      <c r="Q293" s="8"/>
      <c r="R293" s="8"/>
      <c r="S293" s="23"/>
      <c r="T293" s="25">
        <v>252</v>
      </c>
      <c r="U293" s="26">
        <f t="shared" si="21"/>
        <v>4.2</v>
      </c>
      <c r="V293" s="28">
        <f t="shared" si="25"/>
        <v>18.10495170356765</v>
      </c>
      <c r="W293" s="28">
        <f t="shared" si="22"/>
        <v>0</v>
      </c>
      <c r="X293" s="27" t="e">
        <f t="shared" si="23"/>
        <v>#VALUE!</v>
      </c>
      <c r="Y293" s="28" t="e">
        <f t="shared" si="24"/>
        <v>#VALUE!</v>
      </c>
      <c r="Z293" s="24"/>
      <c r="AA293" s="36">
        <f t="shared" si="20"/>
        <v>4.2</v>
      </c>
      <c r="AB293" s="8"/>
    </row>
    <row r="294" spans="9:28" x14ac:dyDescent="0.25">
      <c r="I294" s="8"/>
      <c r="J294" s="8"/>
      <c r="K294" s="8"/>
      <c r="L294" s="8"/>
      <c r="M294" s="8"/>
      <c r="N294" s="8"/>
      <c r="O294" s="8"/>
      <c r="P294" s="8"/>
      <c r="Q294" s="8"/>
      <c r="R294" s="8"/>
      <c r="S294" s="23"/>
      <c r="T294" s="25">
        <v>253</v>
      </c>
      <c r="U294" s="26">
        <f t="shared" si="21"/>
        <v>4.2166666666666668</v>
      </c>
      <c r="V294" s="28">
        <f t="shared" si="25"/>
        <v>18.125039643759919</v>
      </c>
      <c r="W294" s="28">
        <f t="shared" si="22"/>
        <v>0</v>
      </c>
      <c r="X294" s="27" t="e">
        <f t="shared" si="23"/>
        <v>#VALUE!</v>
      </c>
      <c r="Y294" s="28" t="e">
        <f t="shared" si="24"/>
        <v>#VALUE!</v>
      </c>
      <c r="Z294" s="24"/>
      <c r="AA294" s="36">
        <f t="shared" si="20"/>
        <v>4.2166666666666668</v>
      </c>
      <c r="AB294" s="8"/>
    </row>
    <row r="295" spans="9:28" x14ac:dyDescent="0.25">
      <c r="I295" s="8"/>
      <c r="J295" s="8"/>
      <c r="K295" s="8"/>
      <c r="L295" s="8"/>
      <c r="M295" s="8"/>
      <c r="N295" s="8"/>
      <c r="O295" s="8"/>
      <c r="P295" s="8"/>
      <c r="Q295" s="8"/>
      <c r="R295" s="8"/>
      <c r="S295" s="23"/>
      <c r="T295" s="25">
        <v>254</v>
      </c>
      <c r="U295" s="26">
        <f t="shared" si="21"/>
        <v>4.2333333333333334</v>
      </c>
      <c r="V295" s="28">
        <f t="shared" si="25"/>
        <v>18.145070497757306</v>
      </c>
      <c r="W295" s="28">
        <f t="shared" si="22"/>
        <v>0</v>
      </c>
      <c r="X295" s="27" t="e">
        <f t="shared" si="23"/>
        <v>#VALUE!</v>
      </c>
      <c r="Y295" s="28" t="e">
        <f t="shared" si="24"/>
        <v>#VALUE!</v>
      </c>
      <c r="Z295" s="24"/>
      <c r="AA295" s="36">
        <f t="shared" si="20"/>
        <v>4.2333333333333334</v>
      </c>
      <c r="AB295" s="8"/>
    </row>
    <row r="296" spans="9:28" x14ac:dyDescent="0.25">
      <c r="I296" s="8"/>
      <c r="J296" s="8"/>
      <c r="K296" s="8"/>
      <c r="L296" s="8"/>
      <c r="M296" s="8"/>
      <c r="N296" s="8"/>
      <c r="O296" s="8"/>
      <c r="P296" s="8"/>
      <c r="Q296" s="8"/>
      <c r="R296" s="8"/>
      <c r="S296" s="23"/>
      <c r="T296" s="25">
        <v>255</v>
      </c>
      <c r="U296" s="26">
        <f t="shared" si="21"/>
        <v>4.25</v>
      </c>
      <c r="V296" s="28">
        <f t="shared" si="25"/>
        <v>18.165044651582367</v>
      </c>
      <c r="W296" s="28">
        <f t="shared" si="22"/>
        <v>0</v>
      </c>
      <c r="X296" s="27" t="e">
        <f t="shared" si="23"/>
        <v>#VALUE!</v>
      </c>
      <c r="Y296" s="28" t="e">
        <f t="shared" si="24"/>
        <v>#VALUE!</v>
      </c>
      <c r="Z296" s="24"/>
      <c r="AA296" s="36">
        <f t="shared" si="20"/>
        <v>4.25</v>
      </c>
      <c r="AB296" s="8"/>
    </row>
    <row r="297" spans="9:28" x14ac:dyDescent="0.25">
      <c r="I297" s="8"/>
      <c r="J297" s="8"/>
      <c r="K297" s="8"/>
      <c r="L297" s="8"/>
      <c r="M297" s="8"/>
      <c r="N297" s="8"/>
      <c r="O297" s="8"/>
      <c r="P297" s="8"/>
      <c r="Q297" s="8"/>
      <c r="R297" s="8"/>
      <c r="S297" s="23"/>
      <c r="T297" s="25">
        <v>256</v>
      </c>
      <c r="U297" s="26">
        <f t="shared" si="21"/>
        <v>4.2666666666666666</v>
      </c>
      <c r="V297" s="28">
        <f t="shared" si="25"/>
        <v>18.184962487145857</v>
      </c>
      <c r="W297" s="28">
        <f t="shared" si="22"/>
        <v>0</v>
      </c>
      <c r="X297" s="27" t="e">
        <f t="shared" si="23"/>
        <v>#VALUE!</v>
      </c>
      <c r="Y297" s="28" t="e">
        <f t="shared" si="24"/>
        <v>#VALUE!</v>
      </c>
      <c r="Z297" s="24"/>
      <c r="AA297" s="36">
        <f t="shared" ref="AA297:AA360" si="26">U297</f>
        <v>4.2666666666666666</v>
      </c>
      <c r="AB297" s="8"/>
    </row>
    <row r="298" spans="9:28" x14ac:dyDescent="0.25">
      <c r="I298" s="8"/>
      <c r="J298" s="8"/>
      <c r="K298" s="8"/>
      <c r="L298" s="8"/>
      <c r="M298" s="8"/>
      <c r="N298" s="8"/>
      <c r="O298" s="8"/>
      <c r="P298" s="8"/>
      <c r="Q298" s="8"/>
      <c r="R298" s="8"/>
      <c r="S298" s="23"/>
      <c r="T298" s="25">
        <v>257</v>
      </c>
      <c r="U298" s="26">
        <f t="shared" ref="U298:U361" si="27">T298/60</f>
        <v>4.2833333333333332</v>
      </c>
      <c r="V298" s="28">
        <f t="shared" si="25"/>
        <v>18.204824382306413</v>
      </c>
      <c r="W298" s="28">
        <f t="shared" ref="W298:W361" si="28">V298*0.001*$G$4</f>
        <v>0</v>
      </c>
      <c r="X298" s="27" t="e">
        <f t="shared" ref="X298:X361" si="29">($G$5/1000)*U298*3600</f>
        <v>#VALUE!</v>
      </c>
      <c r="Y298" s="28" t="e">
        <f t="shared" si="24"/>
        <v>#VALUE!</v>
      </c>
      <c r="Z298" s="24"/>
      <c r="AA298" s="36">
        <f t="shared" si="26"/>
        <v>4.2833333333333332</v>
      </c>
      <c r="AB298" s="8"/>
    </row>
    <row r="299" spans="9:28" x14ac:dyDescent="0.25">
      <c r="I299" s="8"/>
      <c r="J299" s="8"/>
      <c r="K299" s="8"/>
      <c r="L299" s="8"/>
      <c r="M299" s="8"/>
      <c r="N299" s="8"/>
      <c r="O299" s="8"/>
      <c r="P299" s="8"/>
      <c r="Q299" s="8"/>
      <c r="R299" s="8"/>
      <c r="S299" s="23"/>
      <c r="T299" s="25">
        <v>258</v>
      </c>
      <c r="U299" s="26">
        <f t="shared" si="27"/>
        <v>4.3</v>
      </c>
      <c r="V299" s="28">
        <f t="shared" si="25"/>
        <v>18.224630710929109</v>
      </c>
      <c r="W299" s="28">
        <f t="shared" si="28"/>
        <v>0</v>
      </c>
      <c r="X299" s="27" t="e">
        <f t="shared" si="29"/>
        <v>#VALUE!</v>
      </c>
      <c r="Y299" s="28" t="e">
        <f t="shared" ref="Y299:Y362" si="30">MAX(0,W299-X299)</f>
        <v>#VALUE!</v>
      </c>
      <c r="Z299" s="24"/>
      <c r="AA299" s="36">
        <f t="shared" si="26"/>
        <v>4.3</v>
      </c>
      <c r="AB299" s="8"/>
    </row>
    <row r="300" spans="9:28" x14ac:dyDescent="0.25">
      <c r="I300" s="8"/>
      <c r="J300" s="8"/>
      <c r="K300" s="8"/>
      <c r="L300" s="8"/>
      <c r="M300" s="8"/>
      <c r="N300" s="8"/>
      <c r="O300" s="8"/>
      <c r="P300" s="8"/>
      <c r="Q300" s="8"/>
      <c r="R300" s="8"/>
      <c r="S300" s="23"/>
      <c r="T300" s="25">
        <v>259</v>
      </c>
      <c r="U300" s="26">
        <f t="shared" si="27"/>
        <v>4.3166666666666664</v>
      </c>
      <c r="V300" s="28">
        <f t="shared" si="25"/>
        <v>18.244381842942968</v>
      </c>
      <c r="W300" s="28">
        <f t="shared" si="28"/>
        <v>0</v>
      </c>
      <c r="X300" s="27" t="e">
        <f t="shared" si="29"/>
        <v>#VALUE!</v>
      </c>
      <c r="Y300" s="28" t="e">
        <f t="shared" si="30"/>
        <v>#VALUE!</v>
      </c>
      <c r="Z300" s="24"/>
      <c r="AA300" s="36">
        <f t="shared" si="26"/>
        <v>4.3166666666666664</v>
      </c>
      <c r="AB300" s="8"/>
    </row>
    <row r="301" spans="9:28" x14ac:dyDescent="0.25">
      <c r="I301" s="8"/>
      <c r="J301" s="8"/>
      <c r="K301" s="8"/>
      <c r="L301" s="8"/>
      <c r="M301" s="8"/>
      <c r="N301" s="8"/>
      <c r="O301" s="8"/>
      <c r="P301" s="8"/>
      <c r="Q301" s="8"/>
      <c r="R301" s="8"/>
      <c r="S301" s="23"/>
      <c r="T301" s="25">
        <v>260</v>
      </c>
      <c r="U301" s="26">
        <f t="shared" si="27"/>
        <v>4.333333333333333</v>
      </c>
      <c r="V301" s="28">
        <f t="shared" si="25"/>
        <v>18.264078144397409</v>
      </c>
      <c r="W301" s="28">
        <f t="shared" si="28"/>
        <v>0</v>
      </c>
      <c r="X301" s="27" t="e">
        <f t="shared" si="29"/>
        <v>#VALUE!</v>
      </c>
      <c r="Y301" s="28" t="e">
        <f t="shared" si="30"/>
        <v>#VALUE!</v>
      </c>
      <c r="Z301" s="24"/>
      <c r="AA301" s="36">
        <f t="shared" si="26"/>
        <v>4.333333333333333</v>
      </c>
      <c r="AB301" s="8"/>
    </row>
    <row r="302" spans="9:28" x14ac:dyDescent="0.25">
      <c r="I302" s="8"/>
      <c r="J302" s="8"/>
      <c r="K302" s="8"/>
      <c r="L302" s="8"/>
      <c r="M302" s="8"/>
      <c r="N302" s="8"/>
      <c r="O302" s="8"/>
      <c r="P302" s="8"/>
      <c r="Q302" s="8"/>
      <c r="R302" s="8"/>
      <c r="S302" s="23"/>
      <c r="T302" s="25">
        <v>261</v>
      </c>
      <c r="U302" s="26">
        <f t="shared" si="27"/>
        <v>4.3499999999999996</v>
      </c>
      <c r="V302" s="28">
        <f t="shared" si="25"/>
        <v>18.283719977517691</v>
      </c>
      <c r="W302" s="28">
        <f t="shared" si="28"/>
        <v>0</v>
      </c>
      <c r="X302" s="27" t="e">
        <f t="shared" si="29"/>
        <v>#VALUE!</v>
      </c>
      <c r="Y302" s="28" t="e">
        <f t="shared" si="30"/>
        <v>#VALUE!</v>
      </c>
      <c r="Z302" s="24"/>
      <c r="AA302" s="36">
        <f t="shared" si="26"/>
        <v>4.3499999999999996</v>
      </c>
      <c r="AB302" s="8"/>
    </row>
    <row r="303" spans="9:28" x14ac:dyDescent="0.25">
      <c r="I303" s="8"/>
      <c r="J303" s="8"/>
      <c r="K303" s="8"/>
      <c r="L303" s="8"/>
      <c r="M303" s="8"/>
      <c r="N303" s="8"/>
      <c r="O303" s="8"/>
      <c r="P303" s="8"/>
      <c r="Q303" s="8"/>
      <c r="R303" s="8"/>
      <c r="S303" s="23"/>
      <c r="T303" s="25">
        <v>262</v>
      </c>
      <c r="U303" s="26">
        <f t="shared" si="27"/>
        <v>4.3666666666666663</v>
      </c>
      <c r="V303" s="28">
        <f t="shared" si="25"/>
        <v>18.303307700759326</v>
      </c>
      <c r="W303" s="28">
        <f t="shared" si="28"/>
        <v>0</v>
      </c>
      <c r="X303" s="27" t="e">
        <f t="shared" si="29"/>
        <v>#VALUE!</v>
      </c>
      <c r="Y303" s="28" t="e">
        <f t="shared" si="30"/>
        <v>#VALUE!</v>
      </c>
      <c r="Z303" s="24"/>
      <c r="AA303" s="36">
        <f t="shared" si="26"/>
        <v>4.3666666666666663</v>
      </c>
      <c r="AB303" s="8"/>
    </row>
    <row r="304" spans="9:28" x14ac:dyDescent="0.25">
      <c r="I304" s="8"/>
      <c r="J304" s="8"/>
      <c r="K304" s="8"/>
      <c r="L304" s="8"/>
      <c r="M304" s="8"/>
      <c r="N304" s="8"/>
      <c r="O304" s="8"/>
      <c r="P304" s="8"/>
      <c r="Q304" s="8"/>
      <c r="R304" s="8"/>
      <c r="S304" s="23"/>
      <c r="T304" s="25">
        <v>263</v>
      </c>
      <c r="U304" s="26">
        <f t="shared" si="27"/>
        <v>4.3833333333333337</v>
      </c>
      <c r="V304" s="28">
        <f t="shared" si="25"/>
        <v>18.322841668861546</v>
      </c>
      <c r="W304" s="28">
        <f t="shared" si="28"/>
        <v>0</v>
      </c>
      <c r="X304" s="27" t="e">
        <f t="shared" si="29"/>
        <v>#VALUE!</v>
      </c>
      <c r="Y304" s="28" t="e">
        <f t="shared" si="30"/>
        <v>#VALUE!</v>
      </c>
      <c r="Z304" s="24"/>
      <c r="AA304" s="36">
        <f t="shared" si="26"/>
        <v>4.3833333333333337</v>
      </c>
      <c r="AB304" s="8"/>
    </row>
    <row r="305" spans="9:28" x14ac:dyDescent="0.25">
      <c r="I305" s="8"/>
      <c r="J305" s="8"/>
      <c r="K305" s="8"/>
      <c r="L305" s="8"/>
      <c r="M305" s="8"/>
      <c r="N305" s="8"/>
      <c r="O305" s="8"/>
      <c r="P305" s="8"/>
      <c r="Q305" s="8"/>
      <c r="R305" s="8"/>
      <c r="S305" s="23"/>
      <c r="T305" s="25">
        <v>264</v>
      </c>
      <c r="U305" s="26">
        <f t="shared" si="27"/>
        <v>4.4000000000000004</v>
      </c>
      <c r="V305" s="28">
        <f t="shared" si="25"/>
        <v>18.342322232899797</v>
      </c>
      <c r="W305" s="28">
        <f t="shared" si="28"/>
        <v>0</v>
      </c>
      <c r="X305" s="27" t="e">
        <f t="shared" si="29"/>
        <v>#VALUE!</v>
      </c>
      <c r="Y305" s="28" t="e">
        <f t="shared" si="30"/>
        <v>#VALUE!</v>
      </c>
      <c r="Z305" s="24"/>
      <c r="AA305" s="36">
        <f t="shared" si="26"/>
        <v>4.4000000000000004</v>
      </c>
      <c r="AB305" s="8"/>
    </row>
    <row r="306" spans="9:28" x14ac:dyDescent="0.25">
      <c r="I306" s="8"/>
      <c r="J306" s="8"/>
      <c r="K306" s="8"/>
      <c r="L306" s="8"/>
      <c r="M306" s="8"/>
      <c r="N306" s="8"/>
      <c r="O306" s="8"/>
      <c r="P306" s="8"/>
      <c r="Q306" s="8"/>
      <c r="R306" s="8"/>
      <c r="S306" s="23"/>
      <c r="T306" s="25">
        <v>265</v>
      </c>
      <c r="U306" s="26">
        <f t="shared" si="27"/>
        <v>4.416666666666667</v>
      </c>
      <c r="V306" s="28">
        <f t="shared" si="25"/>
        <v>18.361749740337277</v>
      </c>
      <c r="W306" s="28">
        <f t="shared" si="28"/>
        <v>0</v>
      </c>
      <c r="X306" s="27" t="e">
        <f t="shared" si="29"/>
        <v>#VALUE!</v>
      </c>
      <c r="Y306" s="28" t="e">
        <f t="shared" si="30"/>
        <v>#VALUE!</v>
      </c>
      <c r="Z306" s="24"/>
      <c r="AA306" s="36">
        <f t="shared" si="26"/>
        <v>4.416666666666667</v>
      </c>
      <c r="AB306" s="8"/>
    </row>
    <row r="307" spans="9:28" x14ac:dyDescent="0.25">
      <c r="I307" s="8"/>
      <c r="J307" s="8"/>
      <c r="K307" s="8"/>
      <c r="L307" s="8"/>
      <c r="M307" s="8"/>
      <c r="N307" s="8"/>
      <c r="O307" s="8"/>
      <c r="P307" s="8"/>
      <c r="Q307" s="8"/>
      <c r="R307" s="8"/>
      <c r="S307" s="23"/>
      <c r="T307" s="25">
        <v>266</v>
      </c>
      <c r="U307" s="26">
        <f t="shared" si="27"/>
        <v>4.4333333333333336</v>
      </c>
      <c r="V307" s="28">
        <f t="shared" si="25"/>
        <v>18.381124535075593</v>
      </c>
      <c r="W307" s="28">
        <f t="shared" si="28"/>
        <v>0</v>
      </c>
      <c r="X307" s="27" t="e">
        <f t="shared" si="29"/>
        <v>#VALUE!</v>
      </c>
      <c r="Y307" s="28" t="e">
        <f t="shared" si="30"/>
        <v>#VALUE!</v>
      </c>
      <c r="Z307" s="24"/>
      <c r="AA307" s="36">
        <f t="shared" si="26"/>
        <v>4.4333333333333336</v>
      </c>
      <c r="AB307" s="8"/>
    </row>
    <row r="308" spans="9:28" x14ac:dyDescent="0.25">
      <c r="I308" s="8"/>
      <c r="J308" s="8"/>
      <c r="K308" s="8"/>
      <c r="L308" s="8"/>
      <c r="M308" s="8"/>
      <c r="N308" s="8"/>
      <c r="O308" s="8"/>
      <c r="P308" s="8"/>
      <c r="Q308" s="8"/>
      <c r="R308" s="8"/>
      <c r="S308" s="23"/>
      <c r="T308" s="25">
        <v>267</v>
      </c>
      <c r="U308" s="26">
        <f t="shared" si="27"/>
        <v>4.45</v>
      </c>
      <c r="V308" s="28">
        <f t="shared" si="25"/>
        <v>18.400446957504503</v>
      </c>
      <c r="W308" s="28">
        <f t="shared" si="28"/>
        <v>0</v>
      </c>
      <c r="X308" s="27" t="e">
        <f t="shared" si="29"/>
        <v>#VALUE!</v>
      </c>
      <c r="Y308" s="28" t="e">
        <f t="shared" si="30"/>
        <v>#VALUE!</v>
      </c>
      <c r="Z308" s="24"/>
      <c r="AA308" s="36">
        <f t="shared" si="26"/>
        <v>4.45</v>
      </c>
      <c r="AB308" s="8"/>
    </row>
    <row r="309" spans="9:28" x14ac:dyDescent="0.25">
      <c r="I309" s="8"/>
      <c r="J309" s="8"/>
      <c r="K309" s="8"/>
      <c r="L309" s="8"/>
      <c r="M309" s="8"/>
      <c r="N309" s="8"/>
      <c r="O309" s="8"/>
      <c r="P309" s="8"/>
      <c r="Q309" s="8"/>
      <c r="R309" s="8"/>
      <c r="S309" s="23"/>
      <c r="T309" s="25">
        <v>268</v>
      </c>
      <c r="U309" s="26">
        <f t="shared" si="27"/>
        <v>4.4666666666666668</v>
      </c>
      <c r="V309" s="28">
        <f t="shared" si="25"/>
        <v>18.419717344550765</v>
      </c>
      <c r="W309" s="28">
        <f t="shared" si="28"/>
        <v>0</v>
      </c>
      <c r="X309" s="27" t="e">
        <f t="shared" si="29"/>
        <v>#VALUE!</v>
      </c>
      <c r="Y309" s="28" t="e">
        <f t="shared" si="30"/>
        <v>#VALUE!</v>
      </c>
      <c r="Z309" s="24"/>
      <c r="AA309" s="36">
        <f t="shared" si="26"/>
        <v>4.4666666666666668</v>
      </c>
      <c r="AB309" s="8"/>
    </row>
    <row r="310" spans="9:28" x14ac:dyDescent="0.25">
      <c r="I310" s="8"/>
      <c r="J310" s="8"/>
      <c r="K310" s="8"/>
      <c r="L310" s="8"/>
      <c r="M310" s="8"/>
      <c r="N310" s="8"/>
      <c r="O310" s="8"/>
      <c r="P310" s="8"/>
      <c r="Q310" s="8"/>
      <c r="R310" s="8"/>
      <c r="S310" s="23"/>
      <c r="T310" s="25">
        <v>269</v>
      </c>
      <c r="U310" s="26">
        <f t="shared" si="27"/>
        <v>4.4833333333333334</v>
      </c>
      <c r="V310" s="28">
        <f t="shared" si="25"/>
        <v>18.438936029726154</v>
      </c>
      <c r="W310" s="28">
        <f t="shared" si="28"/>
        <v>0</v>
      </c>
      <c r="X310" s="27" t="e">
        <f t="shared" si="29"/>
        <v>#VALUE!</v>
      </c>
      <c r="Y310" s="28" t="e">
        <f t="shared" si="30"/>
        <v>#VALUE!</v>
      </c>
      <c r="Z310" s="24"/>
      <c r="AA310" s="36">
        <f t="shared" si="26"/>
        <v>4.4833333333333334</v>
      </c>
      <c r="AB310" s="8"/>
    </row>
    <row r="311" spans="9:28" x14ac:dyDescent="0.25">
      <c r="I311" s="8"/>
      <c r="J311" s="8"/>
      <c r="K311" s="8"/>
      <c r="L311" s="8"/>
      <c r="M311" s="8"/>
      <c r="N311" s="8"/>
      <c r="O311" s="8"/>
      <c r="P311" s="8"/>
      <c r="Q311" s="8"/>
      <c r="R311" s="8"/>
      <c r="S311" s="23"/>
      <c r="T311" s="25">
        <v>270</v>
      </c>
      <c r="U311" s="26">
        <f t="shared" si="27"/>
        <v>4.5</v>
      </c>
      <c r="V311" s="28">
        <f t="shared" si="25"/>
        <v>18.458103343174621</v>
      </c>
      <c r="W311" s="28">
        <f t="shared" si="28"/>
        <v>0</v>
      </c>
      <c r="X311" s="27" t="e">
        <f t="shared" si="29"/>
        <v>#VALUE!</v>
      </c>
      <c r="Y311" s="28" t="e">
        <f t="shared" si="30"/>
        <v>#VALUE!</v>
      </c>
      <c r="Z311" s="24"/>
      <c r="AA311" s="36">
        <f t="shared" si="26"/>
        <v>4.5</v>
      </c>
      <c r="AB311" s="8"/>
    </row>
    <row r="312" spans="9:28" x14ac:dyDescent="0.25">
      <c r="I312" s="8"/>
      <c r="J312" s="8"/>
      <c r="K312" s="8"/>
      <c r="L312" s="8"/>
      <c r="M312" s="8"/>
      <c r="N312" s="8"/>
      <c r="O312" s="8"/>
      <c r="P312" s="8"/>
      <c r="Q312" s="8"/>
      <c r="R312" s="8"/>
      <c r="S312" s="23"/>
      <c r="T312" s="25">
        <v>271</v>
      </c>
      <c r="U312" s="26">
        <f t="shared" si="27"/>
        <v>4.5166666666666666</v>
      </c>
      <c r="V312" s="28">
        <f t="shared" si="25"/>
        <v>18.477219611718631</v>
      </c>
      <c r="W312" s="28">
        <f t="shared" si="28"/>
        <v>0</v>
      </c>
      <c r="X312" s="27" t="e">
        <f t="shared" si="29"/>
        <v>#VALUE!</v>
      </c>
      <c r="Y312" s="28" t="e">
        <f t="shared" si="30"/>
        <v>#VALUE!</v>
      </c>
      <c r="Z312" s="24"/>
      <c r="AA312" s="36">
        <f t="shared" si="26"/>
        <v>4.5166666666666666</v>
      </c>
      <c r="AB312" s="8"/>
    </row>
    <row r="313" spans="9:28" x14ac:dyDescent="0.25">
      <c r="I313" s="8"/>
      <c r="J313" s="8"/>
      <c r="K313" s="8"/>
      <c r="L313" s="8"/>
      <c r="M313" s="8"/>
      <c r="N313" s="8"/>
      <c r="O313" s="8"/>
      <c r="P313" s="8"/>
      <c r="Q313" s="8"/>
      <c r="R313" s="8"/>
      <c r="S313" s="23"/>
      <c r="T313" s="25">
        <v>272</v>
      </c>
      <c r="U313" s="26">
        <f t="shared" si="27"/>
        <v>4.5333333333333332</v>
      </c>
      <c r="V313" s="28">
        <f t="shared" si="25"/>
        <v>18.496285158904708</v>
      </c>
      <c r="W313" s="28">
        <f t="shared" si="28"/>
        <v>0</v>
      </c>
      <c r="X313" s="27" t="e">
        <f t="shared" si="29"/>
        <v>#VALUE!</v>
      </c>
      <c r="Y313" s="28" t="e">
        <f t="shared" si="30"/>
        <v>#VALUE!</v>
      </c>
      <c r="Z313" s="24"/>
      <c r="AA313" s="36">
        <f t="shared" si="26"/>
        <v>4.5333333333333332</v>
      </c>
      <c r="AB313" s="8"/>
    </row>
    <row r="314" spans="9:28" x14ac:dyDescent="0.25">
      <c r="I314" s="8"/>
      <c r="J314" s="8"/>
      <c r="K314" s="8"/>
      <c r="L314" s="8"/>
      <c r="M314" s="8"/>
      <c r="N314" s="8"/>
      <c r="O314" s="8"/>
      <c r="P314" s="8"/>
      <c r="Q314" s="8"/>
      <c r="R314" s="8"/>
      <c r="S314" s="23"/>
      <c r="T314" s="25">
        <v>273</v>
      </c>
      <c r="U314" s="26">
        <f t="shared" si="27"/>
        <v>4.55</v>
      </c>
      <c r="V314" s="28">
        <f t="shared" si="25"/>
        <v>18.515300305048154</v>
      </c>
      <c r="W314" s="28">
        <f t="shared" si="28"/>
        <v>0</v>
      </c>
      <c r="X314" s="27" t="e">
        <f t="shared" si="29"/>
        <v>#VALUE!</v>
      </c>
      <c r="Y314" s="28" t="e">
        <f t="shared" si="30"/>
        <v>#VALUE!</v>
      </c>
      <c r="Z314" s="24"/>
      <c r="AA314" s="36">
        <f t="shared" si="26"/>
        <v>4.55</v>
      </c>
      <c r="AB314" s="8"/>
    </row>
    <row r="315" spans="9:28" x14ac:dyDescent="0.25">
      <c r="I315" s="8"/>
      <c r="J315" s="8"/>
      <c r="K315" s="8"/>
      <c r="L315" s="8"/>
      <c r="M315" s="8"/>
      <c r="N315" s="8"/>
      <c r="O315" s="8"/>
      <c r="P315" s="8"/>
      <c r="Q315" s="8"/>
      <c r="R315" s="8"/>
      <c r="S315" s="23"/>
      <c r="T315" s="25">
        <v>274</v>
      </c>
      <c r="U315" s="26">
        <f t="shared" si="27"/>
        <v>4.5666666666666664</v>
      </c>
      <c r="V315" s="28">
        <f t="shared" si="25"/>
        <v>18.534265367277051</v>
      </c>
      <c r="W315" s="28">
        <f t="shared" si="28"/>
        <v>0</v>
      </c>
      <c r="X315" s="27" t="e">
        <f t="shared" si="29"/>
        <v>#VALUE!</v>
      </c>
      <c r="Y315" s="28" t="e">
        <f t="shared" si="30"/>
        <v>#VALUE!</v>
      </c>
      <c r="Z315" s="24"/>
      <c r="AA315" s="36">
        <f t="shared" si="26"/>
        <v>4.5666666666666664</v>
      </c>
      <c r="AB315" s="8"/>
    </row>
    <row r="316" spans="9:28" x14ac:dyDescent="0.25">
      <c r="I316" s="8"/>
      <c r="J316" s="8"/>
      <c r="K316" s="8"/>
      <c r="L316" s="8"/>
      <c r="M316" s="8"/>
      <c r="N316" s="8"/>
      <c r="O316" s="8"/>
      <c r="P316" s="8"/>
      <c r="Q316" s="8"/>
      <c r="R316" s="8"/>
      <c r="S316" s="23"/>
      <c r="T316" s="25">
        <v>275</v>
      </c>
      <c r="U316" s="26">
        <f t="shared" si="27"/>
        <v>4.583333333333333</v>
      </c>
      <c r="V316" s="28">
        <f t="shared" si="25"/>
        <v>18.55318065957545</v>
      </c>
      <c r="W316" s="28">
        <f t="shared" si="28"/>
        <v>0</v>
      </c>
      <c r="X316" s="27" t="e">
        <f t="shared" si="29"/>
        <v>#VALUE!</v>
      </c>
      <c r="Y316" s="28" t="e">
        <f t="shared" si="30"/>
        <v>#VALUE!</v>
      </c>
      <c r="Z316" s="24"/>
      <c r="AA316" s="36">
        <f t="shared" si="26"/>
        <v>4.583333333333333</v>
      </c>
      <c r="AB316" s="8"/>
    </row>
    <row r="317" spans="9:28" x14ac:dyDescent="0.25">
      <c r="I317" s="8"/>
      <c r="J317" s="8"/>
      <c r="K317" s="8"/>
      <c r="L317" s="8"/>
      <c r="M317" s="8"/>
      <c r="N317" s="8"/>
      <c r="O317" s="8"/>
      <c r="P317" s="8"/>
      <c r="Q317" s="8"/>
      <c r="R317" s="8"/>
      <c r="S317" s="23"/>
      <c r="T317" s="25">
        <v>276</v>
      </c>
      <c r="U317" s="26">
        <f t="shared" si="27"/>
        <v>4.5999999999999996</v>
      </c>
      <c r="V317" s="28">
        <f t="shared" si="25"/>
        <v>18.572046492825873</v>
      </c>
      <c r="W317" s="28">
        <f t="shared" si="28"/>
        <v>0</v>
      </c>
      <c r="X317" s="27" t="e">
        <f t="shared" si="29"/>
        <v>#VALUE!</v>
      </c>
      <c r="Y317" s="28" t="e">
        <f t="shared" si="30"/>
        <v>#VALUE!</v>
      </c>
      <c r="Z317" s="24"/>
      <c r="AA317" s="36">
        <f t="shared" si="26"/>
        <v>4.5999999999999996</v>
      </c>
      <c r="AB317" s="8"/>
    </row>
    <row r="318" spans="9:28" x14ac:dyDescent="0.25">
      <c r="I318" s="8"/>
      <c r="J318" s="8"/>
      <c r="K318" s="8"/>
      <c r="L318" s="8"/>
      <c r="M318" s="8"/>
      <c r="N318" s="8"/>
      <c r="O318" s="8"/>
      <c r="P318" s="8"/>
      <c r="Q318" s="8"/>
      <c r="R318" s="8"/>
      <c r="S318" s="23"/>
      <c r="T318" s="25">
        <v>277</v>
      </c>
      <c r="U318" s="26">
        <f t="shared" si="27"/>
        <v>4.6166666666666663</v>
      </c>
      <c r="V318" s="28">
        <f t="shared" si="25"/>
        <v>18.590863174851034</v>
      </c>
      <c r="W318" s="28">
        <f t="shared" si="28"/>
        <v>0</v>
      </c>
      <c r="X318" s="27" t="e">
        <f t="shared" si="29"/>
        <v>#VALUE!</v>
      </c>
      <c r="Y318" s="28" t="e">
        <f t="shared" si="30"/>
        <v>#VALUE!</v>
      </c>
      <c r="Z318" s="24"/>
      <c r="AA318" s="36">
        <f t="shared" si="26"/>
        <v>4.6166666666666663</v>
      </c>
      <c r="AB318" s="8"/>
    </row>
    <row r="319" spans="9:28" x14ac:dyDescent="0.25">
      <c r="I319" s="8"/>
      <c r="J319" s="8"/>
      <c r="K319" s="8"/>
      <c r="L319" s="8"/>
      <c r="M319" s="8"/>
      <c r="N319" s="8"/>
      <c r="O319" s="8"/>
      <c r="P319" s="8"/>
      <c r="Q319" s="8"/>
      <c r="R319" s="8"/>
      <c r="S319" s="23"/>
      <c r="T319" s="25">
        <v>278</v>
      </c>
      <c r="U319" s="26">
        <f t="shared" si="27"/>
        <v>4.6333333333333337</v>
      </c>
      <c r="V319" s="28">
        <f t="shared" si="25"/>
        <v>18.609631010454901</v>
      </c>
      <c r="W319" s="28">
        <f t="shared" si="28"/>
        <v>0</v>
      </c>
      <c r="X319" s="27" t="e">
        <f t="shared" si="29"/>
        <v>#VALUE!</v>
      </c>
      <c r="Y319" s="28" t="e">
        <f t="shared" si="30"/>
        <v>#VALUE!</v>
      </c>
      <c r="Z319" s="24"/>
      <c r="AA319" s="36">
        <f t="shared" si="26"/>
        <v>4.6333333333333337</v>
      </c>
      <c r="AB319" s="8"/>
    </row>
    <row r="320" spans="9:28" x14ac:dyDescent="0.25">
      <c r="I320" s="8"/>
      <c r="J320" s="8"/>
      <c r="K320" s="8"/>
      <c r="L320" s="8"/>
      <c r="M320" s="8"/>
      <c r="N320" s="8"/>
      <c r="O320" s="8"/>
      <c r="P320" s="8"/>
      <c r="Q320" s="8"/>
      <c r="R320" s="8"/>
      <c r="S320" s="23"/>
      <c r="T320" s="25">
        <v>279</v>
      </c>
      <c r="U320" s="26">
        <f t="shared" si="27"/>
        <v>4.6500000000000004</v>
      </c>
      <c r="V320" s="28">
        <f t="shared" si="25"/>
        <v>18.628350301463019</v>
      </c>
      <c r="W320" s="28">
        <f t="shared" si="28"/>
        <v>0</v>
      </c>
      <c r="X320" s="27" t="e">
        <f t="shared" si="29"/>
        <v>#VALUE!</v>
      </c>
      <c r="Y320" s="28" t="e">
        <f t="shared" si="30"/>
        <v>#VALUE!</v>
      </c>
      <c r="Z320" s="24"/>
      <c r="AA320" s="36">
        <f t="shared" si="26"/>
        <v>4.6500000000000004</v>
      </c>
      <c r="AB320" s="8"/>
    </row>
    <row r="321" spans="9:28" x14ac:dyDescent="0.25">
      <c r="I321" s="8"/>
      <c r="J321" s="8"/>
      <c r="K321" s="8"/>
      <c r="L321" s="8"/>
      <c r="M321" s="8"/>
      <c r="N321" s="8"/>
      <c r="O321" s="8"/>
      <c r="P321" s="8"/>
      <c r="Q321" s="8"/>
      <c r="R321" s="8"/>
      <c r="S321" s="23"/>
      <c r="T321" s="25">
        <v>280</v>
      </c>
      <c r="U321" s="26">
        <f t="shared" si="27"/>
        <v>4.666666666666667</v>
      </c>
      <c r="V321" s="28">
        <f t="shared" si="25"/>
        <v>18.647021346762191</v>
      </c>
      <c r="W321" s="28">
        <f t="shared" si="28"/>
        <v>0</v>
      </c>
      <c r="X321" s="27" t="e">
        <f t="shared" si="29"/>
        <v>#VALUE!</v>
      </c>
      <c r="Y321" s="28" t="e">
        <f t="shared" si="30"/>
        <v>#VALUE!</v>
      </c>
      <c r="Z321" s="24"/>
      <c r="AA321" s="36">
        <f t="shared" si="26"/>
        <v>4.666666666666667</v>
      </c>
      <c r="AB321" s="8"/>
    </row>
    <row r="322" spans="9:28" x14ac:dyDescent="0.25">
      <c r="I322" s="8"/>
      <c r="J322" s="8"/>
      <c r="K322" s="8"/>
      <c r="L322" s="8"/>
      <c r="M322" s="8"/>
      <c r="N322" s="8"/>
      <c r="O322" s="8"/>
      <c r="P322" s="8"/>
      <c r="Q322" s="8"/>
      <c r="R322" s="8"/>
      <c r="S322" s="23"/>
      <c r="T322" s="25">
        <v>281</v>
      </c>
      <c r="U322" s="26">
        <f t="shared" si="27"/>
        <v>4.6833333333333336</v>
      </c>
      <c r="V322" s="28">
        <f t="shared" si="25"/>
        <v>18.665644442339453</v>
      </c>
      <c r="W322" s="28">
        <f t="shared" si="28"/>
        <v>0</v>
      </c>
      <c r="X322" s="27" t="e">
        <f t="shared" si="29"/>
        <v>#VALUE!</v>
      </c>
      <c r="Y322" s="28" t="e">
        <f t="shared" si="30"/>
        <v>#VALUE!</v>
      </c>
      <c r="Z322" s="24"/>
      <c r="AA322" s="36">
        <f t="shared" si="26"/>
        <v>4.6833333333333336</v>
      </c>
      <c r="AB322" s="8"/>
    </row>
    <row r="323" spans="9:28" x14ac:dyDescent="0.25">
      <c r="I323" s="8"/>
      <c r="J323" s="8"/>
      <c r="K323" s="8"/>
      <c r="L323" s="8"/>
      <c r="M323" s="8"/>
      <c r="N323" s="8"/>
      <c r="O323" s="8"/>
      <c r="P323" s="8"/>
      <c r="Q323" s="8"/>
      <c r="R323" s="8"/>
      <c r="S323" s="23"/>
      <c r="T323" s="25">
        <v>282</v>
      </c>
      <c r="U323" s="26">
        <f t="shared" si="27"/>
        <v>4.7</v>
      </c>
      <c r="V323" s="28">
        <f t="shared" si="25"/>
        <v>18.684219881320431</v>
      </c>
      <c r="W323" s="28">
        <f t="shared" si="28"/>
        <v>0</v>
      </c>
      <c r="X323" s="27" t="e">
        <f t="shared" si="29"/>
        <v>#VALUE!</v>
      </c>
      <c r="Y323" s="28" t="e">
        <f t="shared" si="30"/>
        <v>#VALUE!</v>
      </c>
      <c r="Z323" s="24"/>
      <c r="AA323" s="36">
        <f t="shared" si="26"/>
        <v>4.7</v>
      </c>
      <c r="AB323" s="8"/>
    </row>
    <row r="324" spans="9:28" x14ac:dyDescent="0.25">
      <c r="I324" s="8"/>
      <c r="J324" s="8"/>
      <c r="K324" s="8"/>
      <c r="L324" s="8"/>
      <c r="M324" s="8"/>
      <c r="N324" s="8"/>
      <c r="O324" s="8"/>
      <c r="P324" s="8"/>
      <c r="Q324" s="8"/>
      <c r="R324" s="8"/>
      <c r="S324" s="23"/>
      <c r="T324" s="25">
        <v>283</v>
      </c>
      <c r="U324" s="26">
        <f t="shared" si="27"/>
        <v>4.7166666666666668</v>
      </c>
      <c r="V324" s="28">
        <f t="shared" si="25"/>
        <v>18.70274795400702</v>
      </c>
      <c r="W324" s="28">
        <f t="shared" si="28"/>
        <v>0</v>
      </c>
      <c r="X324" s="27" t="e">
        <f t="shared" si="29"/>
        <v>#VALUE!</v>
      </c>
      <c r="Y324" s="28" t="e">
        <f t="shared" si="30"/>
        <v>#VALUE!</v>
      </c>
      <c r="Z324" s="24"/>
      <c r="AA324" s="36">
        <f t="shared" si="26"/>
        <v>4.7166666666666668</v>
      </c>
      <c r="AB324" s="8"/>
    </row>
    <row r="325" spans="9:28" x14ac:dyDescent="0.25">
      <c r="I325" s="8"/>
      <c r="J325" s="8"/>
      <c r="K325" s="8"/>
      <c r="L325" s="8"/>
      <c r="M325" s="8"/>
      <c r="N325" s="8"/>
      <c r="O325" s="8"/>
      <c r="P325" s="8"/>
      <c r="Q325" s="8"/>
      <c r="R325" s="8"/>
      <c r="S325" s="23"/>
      <c r="T325" s="25">
        <v>284</v>
      </c>
      <c r="U325" s="26">
        <f t="shared" si="27"/>
        <v>4.7333333333333334</v>
      </c>
      <c r="V325" s="28">
        <f t="shared" si="25"/>
        <v>18.721228947914479</v>
      </c>
      <c r="W325" s="28">
        <f t="shared" si="28"/>
        <v>0</v>
      </c>
      <c r="X325" s="27" t="e">
        <f t="shared" si="29"/>
        <v>#VALUE!</v>
      </c>
      <c r="Y325" s="28" t="e">
        <f t="shared" si="30"/>
        <v>#VALUE!</v>
      </c>
      <c r="Z325" s="24"/>
      <c r="AA325" s="36">
        <f t="shared" si="26"/>
        <v>4.7333333333333334</v>
      </c>
      <c r="AB325" s="8"/>
    </row>
    <row r="326" spans="9:28" x14ac:dyDescent="0.25">
      <c r="I326" s="8"/>
      <c r="J326" s="8"/>
      <c r="K326" s="8"/>
      <c r="L326" s="8"/>
      <c r="M326" s="8"/>
      <c r="N326" s="8"/>
      <c r="O326" s="8"/>
      <c r="P326" s="8"/>
      <c r="Q326" s="8"/>
      <c r="R326" s="8"/>
      <c r="S326" s="23"/>
      <c r="T326" s="25">
        <v>285</v>
      </c>
      <c r="U326" s="26">
        <f t="shared" si="27"/>
        <v>4.75</v>
      </c>
      <c r="V326" s="28">
        <f t="shared" si="25"/>
        <v>18.73966314780786</v>
      </c>
      <c r="W326" s="28">
        <f t="shared" si="28"/>
        <v>0</v>
      </c>
      <c r="X326" s="27" t="e">
        <f t="shared" si="29"/>
        <v>#VALUE!</v>
      </c>
      <c r="Y326" s="28" t="e">
        <f t="shared" si="30"/>
        <v>#VALUE!</v>
      </c>
      <c r="Z326" s="24"/>
      <c r="AA326" s="36">
        <f t="shared" si="26"/>
        <v>4.75</v>
      </c>
      <c r="AB326" s="8"/>
    </row>
    <row r="327" spans="9:28" x14ac:dyDescent="0.25">
      <c r="I327" s="8"/>
      <c r="J327" s="8"/>
      <c r="K327" s="8"/>
      <c r="L327" s="8"/>
      <c r="M327" s="8"/>
      <c r="N327" s="8"/>
      <c r="O327" s="8"/>
      <c r="P327" s="8"/>
      <c r="Q327" s="8"/>
      <c r="R327" s="8"/>
      <c r="S327" s="23"/>
      <c r="T327" s="25">
        <v>286</v>
      </c>
      <c r="U327" s="26">
        <f t="shared" si="27"/>
        <v>4.7666666666666666</v>
      </c>
      <c r="V327" s="28">
        <f t="shared" si="25"/>
        <v>18.75805083573788</v>
      </c>
      <c r="W327" s="28">
        <f t="shared" si="28"/>
        <v>0</v>
      </c>
      <c r="X327" s="27" t="e">
        <f t="shared" si="29"/>
        <v>#VALUE!</v>
      </c>
      <c r="Y327" s="28" t="e">
        <f t="shared" si="30"/>
        <v>#VALUE!</v>
      </c>
      <c r="Z327" s="24"/>
      <c r="AA327" s="36">
        <f t="shared" si="26"/>
        <v>4.7666666666666666</v>
      </c>
      <c r="AB327" s="8"/>
    </row>
    <row r="328" spans="9:28" x14ac:dyDescent="0.25">
      <c r="I328" s="8"/>
      <c r="J328" s="8"/>
      <c r="K328" s="8"/>
      <c r="L328" s="8"/>
      <c r="M328" s="8"/>
      <c r="N328" s="8"/>
      <c r="O328" s="8"/>
      <c r="P328" s="8"/>
      <c r="Q328" s="8"/>
      <c r="R328" s="8"/>
      <c r="S328" s="23"/>
      <c r="T328" s="25">
        <v>287</v>
      </c>
      <c r="U328" s="26">
        <f t="shared" si="27"/>
        <v>4.7833333333333332</v>
      </c>
      <c r="V328" s="28">
        <f t="shared" si="25"/>
        <v>18.776392291076171</v>
      </c>
      <c r="W328" s="28">
        <f t="shared" si="28"/>
        <v>0</v>
      </c>
      <c r="X328" s="27" t="e">
        <f t="shared" si="29"/>
        <v>#VALUE!</v>
      </c>
      <c r="Y328" s="28" t="e">
        <f t="shared" si="30"/>
        <v>#VALUE!</v>
      </c>
      <c r="Z328" s="24"/>
      <c r="AA328" s="36">
        <f t="shared" si="26"/>
        <v>4.7833333333333332</v>
      </c>
      <c r="AB328" s="8"/>
    </row>
    <row r="329" spans="9:28" x14ac:dyDescent="0.25">
      <c r="I329" s="8"/>
      <c r="J329" s="8"/>
      <c r="K329" s="8"/>
      <c r="L329" s="8"/>
      <c r="M329" s="8"/>
      <c r="N329" s="8"/>
      <c r="O329" s="8"/>
      <c r="P329" s="8"/>
      <c r="Q329" s="8"/>
      <c r="R329" s="8"/>
      <c r="S329" s="23"/>
      <c r="T329" s="25">
        <v>288</v>
      </c>
      <c r="U329" s="26">
        <f t="shared" si="27"/>
        <v>4.8</v>
      </c>
      <c r="V329" s="28">
        <f t="shared" si="25"/>
        <v>18.794687790549968</v>
      </c>
      <c r="W329" s="28">
        <f t="shared" si="28"/>
        <v>0</v>
      </c>
      <c r="X329" s="27" t="e">
        <f t="shared" si="29"/>
        <v>#VALUE!</v>
      </c>
      <c r="Y329" s="28" t="e">
        <f t="shared" si="30"/>
        <v>#VALUE!</v>
      </c>
      <c r="Z329" s="24"/>
      <c r="AA329" s="36">
        <f t="shared" si="26"/>
        <v>4.8</v>
      </c>
      <c r="AB329" s="8"/>
    </row>
    <row r="330" spans="9:28" x14ac:dyDescent="0.25">
      <c r="I330" s="8"/>
      <c r="J330" s="8"/>
      <c r="K330" s="8"/>
      <c r="L330" s="8"/>
      <c r="M330" s="8"/>
      <c r="N330" s="8"/>
      <c r="O330" s="8"/>
      <c r="P330" s="8"/>
      <c r="Q330" s="8"/>
      <c r="R330" s="8"/>
      <c r="S330" s="23"/>
      <c r="T330" s="25">
        <v>289</v>
      </c>
      <c r="U330" s="26">
        <f t="shared" si="27"/>
        <v>4.8166666666666664</v>
      </c>
      <c r="V330" s="28">
        <f t="shared" si="25"/>
        <v>18.812937608276215</v>
      </c>
      <c r="W330" s="28">
        <f t="shared" si="28"/>
        <v>0</v>
      </c>
      <c r="X330" s="27" t="e">
        <f t="shared" si="29"/>
        <v>#VALUE!</v>
      </c>
      <c r="Y330" s="28" t="e">
        <f t="shared" si="30"/>
        <v>#VALUE!</v>
      </c>
      <c r="Z330" s="24"/>
      <c r="AA330" s="36">
        <f t="shared" si="26"/>
        <v>4.8166666666666664</v>
      </c>
      <c r="AB330" s="8"/>
    </row>
    <row r="331" spans="9:28" x14ac:dyDescent="0.25">
      <c r="I331" s="8"/>
      <c r="J331" s="8"/>
      <c r="K331" s="8"/>
      <c r="L331" s="8"/>
      <c r="M331" s="8"/>
      <c r="N331" s="8"/>
      <c r="O331" s="8"/>
      <c r="P331" s="8"/>
      <c r="Q331" s="8"/>
      <c r="R331" s="8"/>
      <c r="S331" s="23"/>
      <c r="T331" s="25">
        <v>290</v>
      </c>
      <c r="U331" s="26">
        <f t="shared" si="27"/>
        <v>4.833333333333333</v>
      </c>
      <c r="V331" s="28">
        <f t="shared" si="25"/>
        <v>18.831142015795145</v>
      </c>
      <c r="W331" s="28">
        <f t="shared" si="28"/>
        <v>0</v>
      </c>
      <c r="X331" s="27" t="e">
        <f t="shared" si="29"/>
        <v>#VALUE!</v>
      </c>
      <c r="Y331" s="28" t="e">
        <f t="shared" si="30"/>
        <v>#VALUE!</v>
      </c>
      <c r="Z331" s="24"/>
      <c r="AA331" s="36">
        <f t="shared" si="26"/>
        <v>4.833333333333333</v>
      </c>
      <c r="AB331" s="8"/>
    </row>
    <row r="332" spans="9:28" x14ac:dyDescent="0.25">
      <c r="I332" s="8"/>
      <c r="J332" s="8"/>
      <c r="K332" s="8"/>
      <c r="L332" s="8"/>
      <c r="M332" s="8"/>
      <c r="N332" s="8"/>
      <c r="O332" s="8"/>
      <c r="P332" s="8"/>
      <c r="Q332" s="8"/>
      <c r="R332" s="8"/>
      <c r="S332" s="23"/>
      <c r="T332" s="25">
        <v>291</v>
      </c>
      <c r="U332" s="26">
        <f t="shared" si="27"/>
        <v>4.8499999999999996</v>
      </c>
      <c r="V332" s="28">
        <f t="shared" si="25"/>
        <v>18.849301282103259</v>
      </c>
      <c r="W332" s="28">
        <f t="shared" si="28"/>
        <v>0</v>
      </c>
      <c r="X332" s="27" t="e">
        <f t="shared" si="29"/>
        <v>#VALUE!</v>
      </c>
      <c r="Y332" s="28" t="e">
        <f t="shared" si="30"/>
        <v>#VALUE!</v>
      </c>
      <c r="Z332" s="24"/>
      <c r="AA332" s="36">
        <f t="shared" si="26"/>
        <v>4.8499999999999996</v>
      </c>
      <c r="AB332" s="8"/>
    </row>
    <row r="333" spans="9:28" x14ac:dyDescent="0.25">
      <c r="I333" s="8"/>
      <c r="J333" s="8"/>
      <c r="K333" s="8"/>
      <c r="L333" s="8"/>
      <c r="M333" s="8"/>
      <c r="N333" s="8"/>
      <c r="O333" s="8"/>
      <c r="P333" s="8"/>
      <c r="Q333" s="8"/>
      <c r="R333" s="8"/>
      <c r="S333" s="23"/>
      <c r="T333" s="25">
        <v>292</v>
      </c>
      <c r="U333" s="26">
        <f t="shared" si="27"/>
        <v>4.8666666666666663</v>
      </c>
      <c r="V333" s="28">
        <f t="shared" si="25"/>
        <v>18.86741567368583</v>
      </c>
      <c r="W333" s="28">
        <f t="shared" si="28"/>
        <v>0</v>
      </c>
      <c r="X333" s="27" t="e">
        <f t="shared" si="29"/>
        <v>#VALUE!</v>
      </c>
      <c r="Y333" s="28" t="e">
        <f t="shared" si="30"/>
        <v>#VALUE!</v>
      </c>
      <c r="Z333" s="24"/>
      <c r="AA333" s="36">
        <f t="shared" si="26"/>
        <v>4.8666666666666663</v>
      </c>
      <c r="AB333" s="8"/>
    </row>
    <row r="334" spans="9:28" x14ac:dyDescent="0.25">
      <c r="I334" s="8"/>
      <c r="J334" s="8"/>
      <c r="K334" s="8"/>
      <c r="L334" s="8"/>
      <c r="M334" s="8"/>
      <c r="N334" s="8"/>
      <c r="O334" s="8"/>
      <c r="P334" s="8"/>
      <c r="Q334" s="8"/>
      <c r="R334" s="8"/>
      <c r="S334" s="23"/>
      <c r="T334" s="25">
        <v>293</v>
      </c>
      <c r="U334" s="26">
        <f t="shared" si="27"/>
        <v>4.8833333333333337</v>
      </c>
      <c r="V334" s="28">
        <f t="shared" si="25"/>
        <v>18.885485454548846</v>
      </c>
      <c r="W334" s="28">
        <f t="shared" si="28"/>
        <v>0</v>
      </c>
      <c r="X334" s="27" t="e">
        <f t="shared" si="29"/>
        <v>#VALUE!</v>
      </c>
      <c r="Y334" s="28" t="e">
        <f t="shared" si="30"/>
        <v>#VALUE!</v>
      </c>
      <c r="Z334" s="24"/>
      <c r="AA334" s="36">
        <f t="shared" si="26"/>
        <v>4.8833333333333337</v>
      </c>
      <c r="AB334" s="8"/>
    </row>
    <row r="335" spans="9:28" x14ac:dyDescent="0.25">
      <c r="I335" s="8"/>
      <c r="J335" s="8"/>
      <c r="K335" s="8"/>
      <c r="L335" s="8"/>
      <c r="M335" s="8"/>
      <c r="N335" s="8"/>
      <c r="O335" s="8"/>
      <c r="P335" s="8"/>
      <c r="Q335" s="8"/>
      <c r="R335" s="8"/>
      <c r="S335" s="23"/>
      <c r="T335" s="25">
        <v>294</v>
      </c>
      <c r="U335" s="26">
        <f t="shared" si="27"/>
        <v>4.9000000000000004</v>
      </c>
      <c r="V335" s="28">
        <f t="shared" si="25"/>
        <v>18.903510886250452</v>
      </c>
      <c r="W335" s="28">
        <f t="shared" si="28"/>
        <v>0</v>
      </c>
      <c r="X335" s="27" t="e">
        <f t="shared" si="29"/>
        <v>#VALUE!</v>
      </c>
      <c r="Y335" s="28" t="e">
        <f t="shared" si="30"/>
        <v>#VALUE!</v>
      </c>
      <c r="Z335" s="24"/>
      <c r="AA335" s="36">
        <f t="shared" si="26"/>
        <v>4.9000000000000004</v>
      </c>
      <c r="AB335" s="8"/>
    </row>
    <row r="336" spans="9:28" x14ac:dyDescent="0.25">
      <c r="I336" s="8"/>
      <c r="J336" s="8"/>
      <c r="K336" s="8"/>
      <c r="L336" s="8"/>
      <c r="M336" s="8"/>
      <c r="N336" s="8"/>
      <c r="O336" s="8"/>
      <c r="P336" s="8"/>
      <c r="Q336" s="8"/>
      <c r="R336" s="8"/>
      <c r="S336" s="23"/>
      <c r="T336" s="25">
        <v>295</v>
      </c>
      <c r="U336" s="26">
        <f t="shared" si="27"/>
        <v>4.916666666666667</v>
      </c>
      <c r="V336" s="28">
        <f t="shared" si="25"/>
        <v>18.921492227931882</v>
      </c>
      <c r="W336" s="28">
        <f t="shared" si="28"/>
        <v>0</v>
      </c>
      <c r="X336" s="27" t="e">
        <f t="shared" si="29"/>
        <v>#VALUE!</v>
      </c>
      <c r="Y336" s="28" t="e">
        <f t="shared" si="30"/>
        <v>#VALUE!</v>
      </c>
      <c r="Z336" s="24"/>
      <c r="AA336" s="36">
        <f t="shared" si="26"/>
        <v>4.916666666666667</v>
      </c>
      <c r="AB336" s="8"/>
    </row>
    <row r="337" spans="9:28" x14ac:dyDescent="0.25">
      <c r="I337" s="8"/>
      <c r="J337" s="8"/>
      <c r="K337" s="8"/>
      <c r="L337" s="8"/>
      <c r="M337" s="8"/>
      <c r="N337" s="8"/>
      <c r="O337" s="8"/>
      <c r="P337" s="8"/>
      <c r="Q337" s="8"/>
      <c r="R337" s="8"/>
      <c r="S337" s="23"/>
      <c r="T337" s="25">
        <v>296</v>
      </c>
      <c r="U337" s="26">
        <f t="shared" si="27"/>
        <v>4.9333333333333336</v>
      </c>
      <c r="V337" s="28">
        <f t="shared" si="25"/>
        <v>18.939429736347904</v>
      </c>
      <c r="W337" s="28">
        <f t="shared" si="28"/>
        <v>0</v>
      </c>
      <c r="X337" s="27" t="e">
        <f t="shared" si="29"/>
        <v>#VALUE!</v>
      </c>
      <c r="Y337" s="28" t="e">
        <f t="shared" si="30"/>
        <v>#VALUE!</v>
      </c>
      <c r="Z337" s="24"/>
      <c r="AA337" s="36">
        <f t="shared" si="26"/>
        <v>4.9333333333333336</v>
      </c>
      <c r="AB337" s="8"/>
    </row>
    <row r="338" spans="9:28" x14ac:dyDescent="0.25">
      <c r="I338" s="8"/>
      <c r="J338" s="8"/>
      <c r="K338" s="8"/>
      <c r="L338" s="8"/>
      <c r="M338" s="8"/>
      <c r="N338" s="8"/>
      <c r="O338" s="8"/>
      <c r="P338" s="8"/>
      <c r="Q338" s="8"/>
      <c r="R338" s="8"/>
      <c r="S338" s="23"/>
      <c r="T338" s="25">
        <v>297</v>
      </c>
      <c r="U338" s="26">
        <f t="shared" si="27"/>
        <v>4.95</v>
      </c>
      <c r="V338" s="28">
        <f t="shared" si="25"/>
        <v>18.957323665896762</v>
      </c>
      <c r="W338" s="28">
        <f t="shared" si="28"/>
        <v>0</v>
      </c>
      <c r="X338" s="27" t="e">
        <f t="shared" si="29"/>
        <v>#VALUE!</v>
      </c>
      <c r="Y338" s="28" t="e">
        <f t="shared" si="30"/>
        <v>#VALUE!</v>
      </c>
      <c r="Z338" s="24"/>
      <c r="AA338" s="36">
        <f t="shared" si="26"/>
        <v>4.95</v>
      </c>
      <c r="AB338" s="8"/>
    </row>
    <row r="339" spans="9:28" x14ac:dyDescent="0.25">
      <c r="I339" s="8"/>
      <c r="J339" s="8"/>
      <c r="K339" s="8"/>
      <c r="L339" s="8"/>
      <c r="M339" s="8"/>
      <c r="N339" s="8"/>
      <c r="O339" s="8"/>
      <c r="P339" s="8"/>
      <c r="Q339" s="8"/>
      <c r="R339" s="8"/>
      <c r="S339" s="23"/>
      <c r="T339" s="25">
        <v>298</v>
      </c>
      <c r="U339" s="26">
        <f t="shared" si="27"/>
        <v>4.9666666666666668</v>
      </c>
      <c r="V339" s="28">
        <f t="shared" si="25"/>
        <v>18.975174268649688</v>
      </c>
      <c r="W339" s="28">
        <f t="shared" si="28"/>
        <v>0</v>
      </c>
      <c r="X339" s="27" t="e">
        <f t="shared" si="29"/>
        <v>#VALUE!</v>
      </c>
      <c r="Y339" s="28" t="e">
        <f t="shared" si="30"/>
        <v>#VALUE!</v>
      </c>
      <c r="Z339" s="24"/>
      <c r="AA339" s="36">
        <f t="shared" si="26"/>
        <v>4.9666666666666668</v>
      </c>
      <c r="AB339" s="8"/>
    </row>
    <row r="340" spans="9:28" x14ac:dyDescent="0.25">
      <c r="I340" s="8"/>
      <c r="J340" s="8"/>
      <c r="K340" s="8"/>
      <c r="L340" s="8"/>
      <c r="M340" s="8"/>
      <c r="N340" s="8"/>
      <c r="O340" s="8"/>
      <c r="P340" s="8"/>
      <c r="Q340" s="8"/>
      <c r="R340" s="8"/>
      <c r="S340" s="23"/>
      <c r="T340" s="25">
        <v>299</v>
      </c>
      <c r="U340" s="26">
        <f t="shared" si="27"/>
        <v>4.9833333333333334</v>
      </c>
      <c r="V340" s="28">
        <f t="shared" si="25"/>
        <v>18.992981794379883</v>
      </c>
      <c r="W340" s="28">
        <f t="shared" si="28"/>
        <v>0</v>
      </c>
      <c r="X340" s="27" t="e">
        <f t="shared" si="29"/>
        <v>#VALUE!</v>
      </c>
      <c r="Y340" s="28" t="e">
        <f t="shared" si="30"/>
        <v>#VALUE!</v>
      </c>
      <c r="Z340" s="24"/>
      <c r="AA340" s="36">
        <f t="shared" si="26"/>
        <v>4.9833333333333334</v>
      </c>
      <c r="AB340" s="8"/>
    </row>
    <row r="341" spans="9:28" x14ac:dyDescent="0.25">
      <c r="I341" s="8"/>
      <c r="J341" s="8"/>
      <c r="K341" s="8"/>
      <c r="L341" s="8"/>
      <c r="M341" s="8"/>
      <c r="N341" s="8"/>
      <c r="O341" s="8"/>
      <c r="P341" s="8"/>
      <c r="Q341" s="8"/>
      <c r="R341" s="8"/>
      <c r="S341" s="23"/>
      <c r="T341" s="25">
        <v>300</v>
      </c>
      <c r="U341" s="26">
        <f t="shared" si="27"/>
        <v>5</v>
      </c>
      <c r="V341" s="28">
        <f t="shared" si="25"/>
        <v>19.010746490591078</v>
      </c>
      <c r="W341" s="28">
        <f t="shared" si="28"/>
        <v>0</v>
      </c>
      <c r="X341" s="27" t="e">
        <f t="shared" si="29"/>
        <v>#VALUE!</v>
      </c>
      <c r="Y341" s="28" t="e">
        <f t="shared" si="30"/>
        <v>#VALUE!</v>
      </c>
      <c r="Z341" s="24"/>
      <c r="AA341" s="36">
        <f t="shared" si="26"/>
        <v>5</v>
      </c>
      <c r="AB341" s="8"/>
    </row>
    <row r="342" spans="9:28" x14ac:dyDescent="0.25">
      <c r="I342" s="8"/>
      <c r="J342" s="8"/>
      <c r="K342" s="8"/>
      <c r="L342" s="8"/>
      <c r="M342" s="8"/>
      <c r="N342" s="8"/>
      <c r="O342" s="8"/>
      <c r="P342" s="8"/>
      <c r="Q342" s="8"/>
      <c r="R342" s="8"/>
      <c r="S342" s="23"/>
      <c r="T342" s="25">
        <v>301</v>
      </c>
      <c r="U342" s="26">
        <f t="shared" si="27"/>
        <v>5.0166666666666666</v>
      </c>
      <c r="V342" s="28">
        <f t="shared" si="25"/>
        <v>19.028468602545669</v>
      </c>
      <c r="W342" s="28">
        <f t="shared" si="28"/>
        <v>0</v>
      </c>
      <c r="X342" s="27" t="e">
        <f t="shared" si="29"/>
        <v>#VALUE!</v>
      </c>
      <c r="Y342" s="28" t="e">
        <f t="shared" si="30"/>
        <v>#VALUE!</v>
      </c>
      <c r="Z342" s="24"/>
      <c r="AA342" s="36">
        <f t="shared" si="26"/>
        <v>5.0166666666666666</v>
      </c>
      <c r="AB342" s="8"/>
    </row>
    <row r="343" spans="9:28" x14ac:dyDescent="0.25">
      <c r="I343" s="8"/>
      <c r="J343" s="8"/>
      <c r="K343" s="8"/>
      <c r="L343" s="8"/>
      <c r="M343" s="8"/>
      <c r="N343" s="8"/>
      <c r="O343" s="8"/>
      <c r="P343" s="8"/>
      <c r="Q343" s="8"/>
      <c r="R343" s="8"/>
      <c r="S343" s="23"/>
      <c r="T343" s="25">
        <v>302</v>
      </c>
      <c r="U343" s="26">
        <f t="shared" si="27"/>
        <v>5.0333333333333332</v>
      </c>
      <c r="V343" s="28">
        <f t="shared" si="25"/>
        <v>19.04614837329235</v>
      </c>
      <c r="W343" s="28">
        <f t="shared" si="28"/>
        <v>0</v>
      </c>
      <c r="X343" s="27" t="e">
        <f t="shared" si="29"/>
        <v>#VALUE!</v>
      </c>
      <c r="Y343" s="28" t="e">
        <f t="shared" si="30"/>
        <v>#VALUE!</v>
      </c>
      <c r="Z343" s="24"/>
      <c r="AA343" s="36">
        <f t="shared" si="26"/>
        <v>5.0333333333333332</v>
      </c>
      <c r="AB343" s="8"/>
    </row>
    <row r="344" spans="9:28" x14ac:dyDescent="0.25">
      <c r="I344" s="8"/>
      <c r="J344" s="8"/>
      <c r="K344" s="8"/>
      <c r="L344" s="8"/>
      <c r="M344" s="8"/>
      <c r="N344" s="8"/>
      <c r="O344" s="8"/>
      <c r="P344" s="8"/>
      <c r="Q344" s="8"/>
      <c r="R344" s="8"/>
      <c r="S344" s="23"/>
      <c r="T344" s="25">
        <v>303</v>
      </c>
      <c r="U344" s="26">
        <f t="shared" si="27"/>
        <v>5.05</v>
      </c>
      <c r="V344" s="28">
        <f t="shared" si="25"/>
        <v>19.063786043693373</v>
      </c>
      <c r="W344" s="28">
        <f t="shared" si="28"/>
        <v>0</v>
      </c>
      <c r="X344" s="27" t="e">
        <f t="shared" si="29"/>
        <v>#VALUE!</v>
      </c>
      <c r="Y344" s="28" t="e">
        <f t="shared" si="30"/>
        <v>#VALUE!</v>
      </c>
      <c r="Z344" s="24"/>
      <c r="AA344" s="36">
        <f t="shared" si="26"/>
        <v>5.05</v>
      </c>
      <c r="AB344" s="8"/>
    </row>
    <row r="345" spans="9:28" x14ac:dyDescent="0.25">
      <c r="I345" s="8"/>
      <c r="J345" s="8"/>
      <c r="K345" s="8"/>
      <c r="L345" s="8"/>
      <c r="M345" s="8"/>
      <c r="N345" s="8"/>
      <c r="O345" s="8"/>
      <c r="P345" s="8"/>
      <c r="Q345" s="8"/>
      <c r="R345" s="8"/>
      <c r="S345" s="23"/>
      <c r="T345" s="25">
        <v>304</v>
      </c>
      <c r="U345" s="26">
        <f t="shared" si="27"/>
        <v>5.0666666666666664</v>
      </c>
      <c r="V345" s="28">
        <f t="shared" si="25"/>
        <v>19.08138185245134</v>
      </c>
      <c r="W345" s="28">
        <f t="shared" si="28"/>
        <v>0</v>
      </c>
      <c r="X345" s="27" t="e">
        <f t="shared" si="29"/>
        <v>#VALUE!</v>
      </c>
      <c r="Y345" s="28" t="e">
        <f t="shared" si="30"/>
        <v>#VALUE!</v>
      </c>
      <c r="Z345" s="24"/>
      <c r="AA345" s="36">
        <f t="shared" si="26"/>
        <v>5.0666666666666664</v>
      </c>
      <c r="AB345" s="8"/>
    </row>
    <row r="346" spans="9:28" x14ac:dyDescent="0.25">
      <c r="I346" s="8"/>
      <c r="J346" s="8"/>
      <c r="K346" s="8"/>
      <c r="L346" s="8"/>
      <c r="M346" s="8"/>
      <c r="N346" s="8"/>
      <c r="O346" s="8"/>
      <c r="P346" s="8"/>
      <c r="Q346" s="8"/>
      <c r="R346" s="8"/>
      <c r="S346" s="23"/>
      <c r="T346" s="25">
        <v>305</v>
      </c>
      <c r="U346" s="26">
        <f t="shared" si="27"/>
        <v>5.083333333333333</v>
      </c>
      <c r="V346" s="28">
        <f t="shared" si="25"/>
        <v>19.098936036135623</v>
      </c>
      <c r="W346" s="28">
        <f t="shared" si="28"/>
        <v>0</v>
      </c>
      <c r="X346" s="27" t="e">
        <f t="shared" si="29"/>
        <v>#VALUE!</v>
      </c>
      <c r="Y346" s="28" t="e">
        <f t="shared" si="30"/>
        <v>#VALUE!</v>
      </c>
      <c r="Z346" s="24"/>
      <c r="AA346" s="36">
        <f t="shared" si="26"/>
        <v>5.083333333333333</v>
      </c>
      <c r="AB346" s="8"/>
    </row>
    <row r="347" spans="9:28" x14ac:dyDescent="0.25">
      <c r="I347" s="8"/>
      <c r="J347" s="8"/>
      <c r="K347" s="8"/>
      <c r="L347" s="8"/>
      <c r="M347" s="8"/>
      <c r="N347" s="8"/>
      <c r="O347" s="8"/>
      <c r="P347" s="8"/>
      <c r="Q347" s="8"/>
      <c r="R347" s="8"/>
      <c r="S347" s="23"/>
      <c r="T347" s="25">
        <v>306</v>
      </c>
      <c r="U347" s="26">
        <f t="shared" si="27"/>
        <v>5.0999999999999996</v>
      </c>
      <c r="V347" s="28">
        <f t="shared" si="25"/>
        <v>19.116448829208334</v>
      </c>
      <c r="W347" s="28">
        <f t="shared" si="28"/>
        <v>0</v>
      </c>
      <c r="X347" s="27" t="e">
        <f t="shared" si="29"/>
        <v>#VALUE!</v>
      </c>
      <c r="Y347" s="28" t="e">
        <f t="shared" si="30"/>
        <v>#VALUE!</v>
      </c>
      <c r="Z347" s="24"/>
      <c r="AA347" s="36">
        <f t="shared" si="26"/>
        <v>5.0999999999999996</v>
      </c>
      <c r="AB347" s="8"/>
    </row>
    <row r="348" spans="9:28" x14ac:dyDescent="0.25">
      <c r="I348" s="8"/>
      <c r="J348" s="8"/>
      <c r="K348" s="8"/>
      <c r="L348" s="8"/>
      <c r="M348" s="8"/>
      <c r="N348" s="8"/>
      <c r="O348" s="8"/>
      <c r="P348" s="8"/>
      <c r="Q348" s="8"/>
      <c r="R348" s="8"/>
      <c r="S348" s="23"/>
      <c r="T348" s="25">
        <v>307</v>
      </c>
      <c r="U348" s="26">
        <f t="shared" si="27"/>
        <v>5.1166666666666663</v>
      </c>
      <c r="V348" s="28">
        <f t="shared" si="25"/>
        <v>19.133920464049911</v>
      </c>
      <c r="W348" s="28">
        <f t="shared" si="28"/>
        <v>0</v>
      </c>
      <c r="X348" s="27" t="e">
        <f t="shared" si="29"/>
        <v>#VALUE!</v>
      </c>
      <c r="Y348" s="28" t="e">
        <f t="shared" si="30"/>
        <v>#VALUE!</v>
      </c>
      <c r="Z348" s="24"/>
      <c r="AA348" s="36">
        <f t="shared" si="26"/>
        <v>5.1166666666666663</v>
      </c>
      <c r="AB348" s="8"/>
    </row>
    <row r="349" spans="9:28" x14ac:dyDescent="0.25">
      <c r="I349" s="8"/>
      <c r="J349" s="8"/>
      <c r="K349" s="8"/>
      <c r="L349" s="8"/>
      <c r="M349" s="8"/>
      <c r="N349" s="8"/>
      <c r="O349" s="8"/>
      <c r="P349" s="8"/>
      <c r="Q349" s="8"/>
      <c r="R349" s="8"/>
      <c r="S349" s="23"/>
      <c r="T349" s="25">
        <v>308</v>
      </c>
      <c r="U349" s="26">
        <f t="shared" si="27"/>
        <v>5.1333333333333337</v>
      </c>
      <c r="V349" s="28">
        <f t="shared" si="25"/>
        <v>19.151351170984327</v>
      </c>
      <c r="W349" s="28">
        <f t="shared" si="28"/>
        <v>0</v>
      </c>
      <c r="X349" s="27" t="e">
        <f t="shared" si="29"/>
        <v>#VALUE!</v>
      </c>
      <c r="Y349" s="28" t="e">
        <f t="shared" si="30"/>
        <v>#VALUE!</v>
      </c>
      <c r="Z349" s="24"/>
      <c r="AA349" s="36">
        <f t="shared" si="26"/>
        <v>5.1333333333333337</v>
      </c>
      <c r="AB349" s="8"/>
    </row>
    <row r="350" spans="9:28" x14ac:dyDescent="0.25">
      <c r="I350" s="8"/>
      <c r="J350" s="8"/>
      <c r="K350" s="8"/>
      <c r="L350" s="8"/>
      <c r="M350" s="8"/>
      <c r="N350" s="8"/>
      <c r="O350" s="8"/>
      <c r="P350" s="8"/>
      <c r="Q350" s="8"/>
      <c r="R350" s="8"/>
      <c r="S350" s="23"/>
      <c r="T350" s="25">
        <v>309</v>
      </c>
      <c r="U350" s="26">
        <f t="shared" si="27"/>
        <v>5.15</v>
      </c>
      <c r="V350" s="28">
        <f t="shared" si="25"/>
        <v>19.16874117830389</v>
      </c>
      <c r="W350" s="28">
        <f t="shared" si="28"/>
        <v>0</v>
      </c>
      <c r="X350" s="27" t="e">
        <f t="shared" si="29"/>
        <v>#VALUE!</v>
      </c>
      <c r="Y350" s="28" t="e">
        <f t="shared" si="30"/>
        <v>#VALUE!</v>
      </c>
      <c r="Z350" s="24"/>
      <c r="AA350" s="36">
        <f t="shared" si="26"/>
        <v>5.15</v>
      </c>
      <c r="AB350" s="8"/>
    </row>
    <row r="351" spans="9:28" x14ac:dyDescent="0.25">
      <c r="I351" s="8"/>
      <c r="J351" s="8"/>
      <c r="K351" s="8"/>
      <c r="L351" s="8"/>
      <c r="M351" s="8"/>
      <c r="N351" s="8"/>
      <c r="O351" s="8"/>
      <c r="P351" s="8"/>
      <c r="Q351" s="8"/>
      <c r="R351" s="8"/>
      <c r="S351" s="23"/>
      <c r="T351" s="25">
        <v>310</v>
      </c>
      <c r="U351" s="26">
        <f t="shared" si="27"/>
        <v>5.166666666666667</v>
      </c>
      <c r="V351" s="28">
        <f t="shared" si="25"/>
        <v>19.186090712293673</v>
      </c>
      <c r="W351" s="28">
        <f t="shared" si="28"/>
        <v>0</v>
      </c>
      <c r="X351" s="27" t="e">
        <f t="shared" si="29"/>
        <v>#VALUE!</v>
      </c>
      <c r="Y351" s="28" t="e">
        <f t="shared" si="30"/>
        <v>#VALUE!</v>
      </c>
      <c r="Z351" s="24"/>
      <c r="AA351" s="36">
        <f t="shared" si="26"/>
        <v>5.166666666666667</v>
      </c>
      <c r="AB351" s="8"/>
    </row>
    <row r="352" spans="9:28" x14ac:dyDescent="0.25">
      <c r="I352" s="8"/>
      <c r="J352" s="8"/>
      <c r="K352" s="8"/>
      <c r="L352" s="8"/>
      <c r="M352" s="8"/>
      <c r="N352" s="8"/>
      <c r="O352" s="8"/>
      <c r="P352" s="8"/>
      <c r="Q352" s="8"/>
      <c r="R352" s="8"/>
      <c r="S352" s="23"/>
      <c r="T352" s="25">
        <v>311</v>
      </c>
      <c r="U352" s="26">
        <f t="shared" si="27"/>
        <v>5.1833333333333336</v>
      </c>
      <c r="V352" s="28">
        <f t="shared" si="25"/>
        <v>19.203399997255573</v>
      </c>
      <c r="W352" s="28">
        <f t="shared" si="28"/>
        <v>0</v>
      </c>
      <c r="X352" s="27" t="e">
        <f t="shared" si="29"/>
        <v>#VALUE!</v>
      </c>
      <c r="Y352" s="28" t="e">
        <f t="shared" si="30"/>
        <v>#VALUE!</v>
      </c>
      <c r="Z352" s="24"/>
      <c r="AA352" s="36">
        <f t="shared" si="26"/>
        <v>5.1833333333333336</v>
      </c>
      <c r="AB352" s="8"/>
    </row>
    <row r="353" spans="9:28" x14ac:dyDescent="0.25">
      <c r="I353" s="8"/>
      <c r="J353" s="8"/>
      <c r="K353" s="8"/>
      <c r="L353" s="8"/>
      <c r="M353" s="8"/>
      <c r="N353" s="8"/>
      <c r="O353" s="8"/>
      <c r="P353" s="8"/>
      <c r="Q353" s="8"/>
      <c r="R353" s="8"/>
      <c r="S353" s="23"/>
      <c r="T353" s="25">
        <v>312</v>
      </c>
      <c r="U353" s="26">
        <f t="shared" si="27"/>
        <v>5.2</v>
      </c>
      <c r="V353" s="28">
        <f t="shared" si="25"/>
        <v>19.220669255532012</v>
      </c>
      <c r="W353" s="28">
        <f t="shared" si="28"/>
        <v>0</v>
      </c>
      <c r="X353" s="27" t="e">
        <f t="shared" si="29"/>
        <v>#VALUE!</v>
      </c>
      <c r="Y353" s="28" t="e">
        <f t="shared" si="30"/>
        <v>#VALUE!</v>
      </c>
      <c r="Z353" s="24"/>
      <c r="AA353" s="36">
        <f t="shared" si="26"/>
        <v>5.2</v>
      </c>
      <c r="AB353" s="8"/>
    </row>
    <row r="354" spans="9:28" x14ac:dyDescent="0.25">
      <c r="I354" s="8"/>
      <c r="J354" s="8"/>
      <c r="K354" s="8"/>
      <c r="L354" s="8"/>
      <c r="M354" s="8"/>
      <c r="N354" s="8"/>
      <c r="O354" s="8"/>
      <c r="P354" s="8"/>
      <c r="Q354" s="8"/>
      <c r="R354" s="8"/>
      <c r="S354" s="23"/>
      <c r="T354" s="25">
        <v>313</v>
      </c>
      <c r="U354" s="26">
        <f t="shared" si="27"/>
        <v>5.2166666666666668</v>
      </c>
      <c r="V354" s="28">
        <f t="shared" ref="V354:V399" si="31">$G$10*U354^(1-$G$11)</f>
        <v>19.237898707529265</v>
      </c>
      <c r="W354" s="28">
        <f t="shared" si="28"/>
        <v>0</v>
      </c>
      <c r="X354" s="27" t="e">
        <f t="shared" si="29"/>
        <v>#VALUE!</v>
      </c>
      <c r="Y354" s="28" t="e">
        <f t="shared" si="30"/>
        <v>#VALUE!</v>
      </c>
      <c r="Z354" s="24"/>
      <c r="AA354" s="36">
        <f t="shared" si="26"/>
        <v>5.2166666666666668</v>
      </c>
      <c r="AB354" s="8"/>
    </row>
    <row r="355" spans="9:28" x14ac:dyDescent="0.25">
      <c r="I355" s="8"/>
      <c r="J355" s="8"/>
      <c r="K355" s="8"/>
      <c r="L355" s="8"/>
      <c r="M355" s="8"/>
      <c r="N355" s="8"/>
      <c r="O355" s="8"/>
      <c r="P355" s="8"/>
      <c r="Q355" s="8"/>
      <c r="R355" s="8"/>
      <c r="S355" s="23"/>
      <c r="T355" s="25">
        <v>314</v>
      </c>
      <c r="U355" s="26">
        <f t="shared" si="27"/>
        <v>5.2333333333333334</v>
      </c>
      <c r="V355" s="28">
        <f t="shared" si="31"/>
        <v>19.255088571740448</v>
      </c>
      <c r="W355" s="28">
        <f t="shared" si="28"/>
        <v>0</v>
      </c>
      <c r="X355" s="27" t="e">
        <f t="shared" si="29"/>
        <v>#VALUE!</v>
      </c>
      <c r="Y355" s="28" t="e">
        <f t="shared" si="30"/>
        <v>#VALUE!</v>
      </c>
      <c r="Z355" s="24"/>
      <c r="AA355" s="36">
        <f t="shared" si="26"/>
        <v>5.2333333333333334</v>
      </c>
      <c r="AB355" s="8"/>
    </row>
    <row r="356" spans="9:28" x14ac:dyDescent="0.25">
      <c r="I356" s="8"/>
      <c r="J356" s="8"/>
      <c r="K356" s="8"/>
      <c r="L356" s="8"/>
      <c r="M356" s="8"/>
      <c r="N356" s="8"/>
      <c r="O356" s="8"/>
      <c r="P356" s="8"/>
      <c r="Q356" s="8"/>
      <c r="R356" s="8"/>
      <c r="S356" s="23"/>
      <c r="T356" s="25">
        <v>315</v>
      </c>
      <c r="U356" s="26">
        <f t="shared" si="27"/>
        <v>5.25</v>
      </c>
      <c r="V356" s="28">
        <f t="shared" si="31"/>
        <v>19.272239064768161</v>
      </c>
      <c r="W356" s="28">
        <f t="shared" si="28"/>
        <v>0</v>
      </c>
      <c r="X356" s="27" t="e">
        <f t="shared" si="29"/>
        <v>#VALUE!</v>
      </c>
      <c r="Y356" s="28" t="e">
        <f t="shared" si="30"/>
        <v>#VALUE!</v>
      </c>
      <c r="Z356" s="24"/>
      <c r="AA356" s="36">
        <f t="shared" si="26"/>
        <v>5.25</v>
      </c>
      <c r="AB356" s="8"/>
    </row>
    <row r="357" spans="9:28" x14ac:dyDescent="0.25">
      <c r="I357" s="8"/>
      <c r="J357" s="8"/>
      <c r="K357" s="8"/>
      <c r="L357" s="8"/>
      <c r="M357" s="8"/>
      <c r="N357" s="8"/>
      <c r="O357" s="8"/>
      <c r="P357" s="8"/>
      <c r="Q357" s="8"/>
      <c r="R357" s="8"/>
      <c r="S357" s="23"/>
      <c r="T357" s="25">
        <v>316</v>
      </c>
      <c r="U357" s="26">
        <f t="shared" si="27"/>
        <v>5.2666666666666666</v>
      </c>
      <c r="V357" s="28">
        <f t="shared" si="31"/>
        <v>19.289350401346777</v>
      </c>
      <c r="W357" s="28">
        <f t="shared" si="28"/>
        <v>0</v>
      </c>
      <c r="X357" s="27" t="e">
        <f t="shared" si="29"/>
        <v>#VALUE!</v>
      </c>
      <c r="Y357" s="28" t="e">
        <f t="shared" si="30"/>
        <v>#VALUE!</v>
      </c>
      <c r="Z357" s="24"/>
      <c r="AA357" s="36">
        <f t="shared" si="26"/>
        <v>5.2666666666666666</v>
      </c>
      <c r="AB357" s="8"/>
    </row>
    <row r="358" spans="9:28" x14ac:dyDescent="0.25">
      <c r="I358" s="8"/>
      <c r="J358" s="8"/>
      <c r="K358" s="8"/>
      <c r="L358" s="8"/>
      <c r="M358" s="8"/>
      <c r="N358" s="8"/>
      <c r="O358" s="8"/>
      <c r="P358" s="8"/>
      <c r="Q358" s="8"/>
      <c r="R358" s="8"/>
      <c r="S358" s="23"/>
      <c r="T358" s="25">
        <v>317</v>
      </c>
      <c r="U358" s="26">
        <f t="shared" si="27"/>
        <v>5.2833333333333332</v>
      </c>
      <c r="V358" s="28">
        <f t="shared" si="31"/>
        <v>19.30642279436443</v>
      </c>
      <c r="W358" s="28">
        <f t="shared" si="28"/>
        <v>0</v>
      </c>
      <c r="X358" s="27" t="e">
        <f t="shared" si="29"/>
        <v>#VALUE!</v>
      </c>
      <c r="Y358" s="28" t="e">
        <f t="shared" si="30"/>
        <v>#VALUE!</v>
      </c>
      <c r="Z358" s="24"/>
      <c r="AA358" s="36">
        <f t="shared" si="26"/>
        <v>5.2833333333333332</v>
      </c>
      <c r="AB358" s="8"/>
    </row>
    <row r="359" spans="9:28" x14ac:dyDescent="0.25">
      <c r="I359" s="8"/>
      <c r="J359" s="8"/>
      <c r="K359" s="8"/>
      <c r="L359" s="8"/>
      <c r="M359" s="8"/>
      <c r="N359" s="8"/>
      <c r="O359" s="8"/>
      <c r="P359" s="8"/>
      <c r="Q359" s="8"/>
      <c r="R359" s="8"/>
      <c r="S359" s="23"/>
      <c r="T359" s="25">
        <v>318</v>
      </c>
      <c r="U359" s="26">
        <f t="shared" si="27"/>
        <v>5.3</v>
      </c>
      <c r="V359" s="28">
        <f t="shared" si="31"/>
        <v>19.323456454884639</v>
      </c>
      <c r="W359" s="28">
        <f t="shared" si="28"/>
        <v>0</v>
      </c>
      <c r="X359" s="27" t="e">
        <f t="shared" si="29"/>
        <v>#VALUE!</v>
      </c>
      <c r="Y359" s="28" t="e">
        <f t="shared" si="30"/>
        <v>#VALUE!</v>
      </c>
      <c r="Z359" s="24"/>
      <c r="AA359" s="36">
        <f t="shared" si="26"/>
        <v>5.3</v>
      </c>
      <c r="AB359" s="8"/>
    </row>
    <row r="360" spans="9:28" x14ac:dyDescent="0.25">
      <c r="I360" s="8"/>
      <c r="J360" s="8"/>
      <c r="K360" s="8"/>
      <c r="L360" s="8"/>
      <c r="M360" s="8"/>
      <c r="N360" s="8"/>
      <c r="O360" s="8"/>
      <c r="P360" s="8"/>
      <c r="Q360" s="8"/>
      <c r="R360" s="8"/>
      <c r="S360" s="23"/>
      <c r="T360" s="25">
        <v>319</v>
      </c>
      <c r="U360" s="26">
        <f t="shared" si="27"/>
        <v>5.3166666666666664</v>
      </c>
      <c r="V360" s="28">
        <f t="shared" si="31"/>
        <v>19.340451592167629</v>
      </c>
      <c r="W360" s="28">
        <f t="shared" si="28"/>
        <v>0</v>
      </c>
      <c r="X360" s="27" t="e">
        <f t="shared" si="29"/>
        <v>#VALUE!</v>
      </c>
      <c r="Y360" s="28" t="e">
        <f t="shared" si="30"/>
        <v>#VALUE!</v>
      </c>
      <c r="Z360" s="24"/>
      <c r="AA360" s="36">
        <f t="shared" si="26"/>
        <v>5.3166666666666664</v>
      </c>
      <c r="AB360" s="8"/>
    </row>
    <row r="361" spans="9:28" x14ac:dyDescent="0.25">
      <c r="I361" s="8"/>
      <c r="J361" s="8"/>
      <c r="K361" s="8"/>
      <c r="L361" s="8"/>
      <c r="M361" s="8"/>
      <c r="N361" s="8"/>
      <c r="O361" s="8"/>
      <c r="P361" s="8"/>
      <c r="Q361" s="8"/>
      <c r="R361" s="8"/>
      <c r="S361" s="23"/>
      <c r="T361" s="25">
        <v>320</v>
      </c>
      <c r="U361" s="26">
        <f t="shared" si="27"/>
        <v>5.333333333333333</v>
      </c>
      <c r="V361" s="28">
        <f t="shared" si="31"/>
        <v>19.357408413691349</v>
      </c>
      <c r="W361" s="28">
        <f t="shared" si="28"/>
        <v>0</v>
      </c>
      <c r="X361" s="27" t="e">
        <f t="shared" si="29"/>
        <v>#VALUE!</v>
      </c>
      <c r="Y361" s="28" t="e">
        <f t="shared" si="30"/>
        <v>#VALUE!</v>
      </c>
      <c r="Z361" s="24"/>
      <c r="AA361" s="36">
        <f t="shared" ref="AA361:AA424" si="32">U361</f>
        <v>5.333333333333333</v>
      </c>
      <c r="AB361" s="8"/>
    </row>
    <row r="362" spans="9:28" x14ac:dyDescent="0.25">
      <c r="I362" s="8"/>
      <c r="J362" s="8"/>
      <c r="K362" s="8"/>
      <c r="L362" s="8"/>
      <c r="M362" s="8"/>
      <c r="N362" s="8"/>
      <c r="O362" s="8"/>
      <c r="P362" s="8"/>
      <c r="Q362" s="8"/>
      <c r="R362" s="8"/>
      <c r="S362" s="23"/>
      <c r="T362" s="25">
        <v>321</v>
      </c>
      <c r="U362" s="26">
        <f t="shared" ref="U362:U425" si="33">T362/60</f>
        <v>5.35</v>
      </c>
      <c r="V362" s="28">
        <f t="shared" si="31"/>
        <v>19.374327125172162</v>
      </c>
      <c r="W362" s="28">
        <f t="shared" ref="W362:W425" si="34">V362*0.001*$G$4</f>
        <v>0</v>
      </c>
      <c r="X362" s="27" t="e">
        <f t="shared" ref="X362:X425" si="35">($G$5/1000)*U362*3600</f>
        <v>#VALUE!</v>
      </c>
      <c r="Y362" s="28" t="e">
        <f t="shared" si="30"/>
        <v>#VALUE!</v>
      </c>
      <c r="Z362" s="24"/>
      <c r="AA362" s="36">
        <f t="shared" si="32"/>
        <v>5.35</v>
      </c>
      <c r="AB362" s="8"/>
    </row>
    <row r="363" spans="9:28" x14ac:dyDescent="0.25">
      <c r="I363" s="8"/>
      <c r="J363" s="8"/>
      <c r="K363" s="8"/>
      <c r="L363" s="8"/>
      <c r="M363" s="8"/>
      <c r="N363" s="8"/>
      <c r="O363" s="8"/>
      <c r="P363" s="8"/>
      <c r="Q363" s="8"/>
      <c r="R363" s="8"/>
      <c r="S363" s="23"/>
      <c r="T363" s="25">
        <v>322</v>
      </c>
      <c r="U363" s="26">
        <f t="shared" si="33"/>
        <v>5.3666666666666663</v>
      </c>
      <c r="V363" s="28">
        <f t="shared" si="31"/>
        <v>19.391207930585225</v>
      </c>
      <c r="W363" s="28">
        <f t="shared" si="34"/>
        <v>0</v>
      </c>
      <c r="X363" s="27" t="e">
        <f t="shared" si="35"/>
        <v>#VALUE!</v>
      </c>
      <c r="Y363" s="28" t="e">
        <f t="shared" ref="Y363:Y426" si="36">MAX(0,W363-X363)</f>
        <v>#VALUE!</v>
      </c>
      <c r="Z363" s="24"/>
      <c r="AA363" s="36">
        <f t="shared" si="32"/>
        <v>5.3666666666666663</v>
      </c>
      <c r="AB363" s="8"/>
    </row>
    <row r="364" spans="9:28" x14ac:dyDescent="0.25">
      <c r="I364" s="8"/>
      <c r="J364" s="8"/>
      <c r="K364" s="8"/>
      <c r="L364" s="8"/>
      <c r="M364" s="8"/>
      <c r="N364" s="8"/>
      <c r="O364" s="8"/>
      <c r="P364" s="8"/>
      <c r="Q364" s="8"/>
      <c r="R364" s="8"/>
      <c r="S364" s="23"/>
      <c r="T364" s="25">
        <v>323</v>
      </c>
      <c r="U364" s="26">
        <f t="shared" si="33"/>
        <v>5.3833333333333337</v>
      </c>
      <c r="V364" s="28">
        <f t="shared" si="31"/>
        <v>19.408051032184598</v>
      </c>
      <c r="W364" s="28">
        <f t="shared" si="34"/>
        <v>0</v>
      </c>
      <c r="X364" s="27" t="e">
        <f t="shared" si="35"/>
        <v>#VALUE!</v>
      </c>
      <c r="Y364" s="28" t="e">
        <f t="shared" si="36"/>
        <v>#VALUE!</v>
      </c>
      <c r="Z364" s="24"/>
      <c r="AA364" s="36">
        <f t="shared" si="32"/>
        <v>5.3833333333333337</v>
      </c>
      <c r="AB364" s="8"/>
    </row>
    <row r="365" spans="9:28" x14ac:dyDescent="0.25">
      <c r="I365" s="8"/>
      <c r="J365" s="8"/>
      <c r="K365" s="8"/>
      <c r="L365" s="8"/>
      <c r="M365" s="8"/>
      <c r="N365" s="8"/>
      <c r="O365" s="8"/>
      <c r="P365" s="8"/>
      <c r="Q365" s="8"/>
      <c r="R365" s="8"/>
      <c r="S365" s="23"/>
      <c r="T365" s="25">
        <v>324</v>
      </c>
      <c r="U365" s="26">
        <f t="shared" si="33"/>
        <v>5.4</v>
      </c>
      <c r="V365" s="28">
        <f t="shared" si="31"/>
        <v>19.424856630523045</v>
      </c>
      <c r="W365" s="28">
        <f t="shared" si="34"/>
        <v>0</v>
      </c>
      <c r="X365" s="27" t="e">
        <f t="shared" si="35"/>
        <v>#VALUE!</v>
      </c>
      <c r="Y365" s="28" t="e">
        <f t="shared" si="36"/>
        <v>#VALUE!</v>
      </c>
      <c r="Z365" s="24"/>
      <c r="AA365" s="36">
        <f t="shared" si="32"/>
        <v>5.4</v>
      </c>
      <c r="AB365" s="8"/>
    </row>
    <row r="366" spans="9:28" x14ac:dyDescent="0.25">
      <c r="I366" s="8"/>
      <c r="J366" s="8"/>
      <c r="K366" s="8"/>
      <c r="L366" s="8"/>
      <c r="M366" s="8"/>
      <c r="N366" s="8"/>
      <c r="O366" s="8"/>
      <c r="P366" s="8"/>
      <c r="Q366" s="8"/>
      <c r="R366" s="8"/>
      <c r="S366" s="23"/>
      <c r="T366" s="25">
        <v>325</v>
      </c>
      <c r="U366" s="26">
        <f t="shared" si="33"/>
        <v>5.416666666666667</v>
      </c>
      <c r="V366" s="28">
        <f t="shared" si="31"/>
        <v>19.441624924471533</v>
      </c>
      <c r="W366" s="28">
        <f t="shared" si="34"/>
        <v>0</v>
      </c>
      <c r="X366" s="27" t="e">
        <f t="shared" si="35"/>
        <v>#VALUE!</v>
      </c>
      <c r="Y366" s="28" t="e">
        <f t="shared" si="36"/>
        <v>#VALUE!</v>
      </c>
      <c r="Z366" s="24"/>
      <c r="AA366" s="36">
        <f t="shared" si="32"/>
        <v>5.416666666666667</v>
      </c>
      <c r="AB366" s="8"/>
    </row>
    <row r="367" spans="9:28" x14ac:dyDescent="0.25">
      <c r="I367" s="8"/>
      <c r="J367" s="8"/>
      <c r="K367" s="8"/>
      <c r="L367" s="8"/>
      <c r="M367" s="8"/>
      <c r="N367" s="8"/>
      <c r="O367" s="8"/>
      <c r="P367" s="8"/>
      <c r="Q367" s="8"/>
      <c r="R367" s="8"/>
      <c r="S367" s="23"/>
      <c r="T367" s="25">
        <v>326</v>
      </c>
      <c r="U367" s="26">
        <f t="shared" si="33"/>
        <v>5.4333333333333336</v>
      </c>
      <c r="V367" s="28">
        <f t="shared" si="31"/>
        <v>19.458356111238466</v>
      </c>
      <c r="W367" s="28">
        <f t="shared" si="34"/>
        <v>0</v>
      </c>
      <c r="X367" s="27" t="e">
        <f t="shared" si="35"/>
        <v>#VALUE!</v>
      </c>
      <c r="Y367" s="28" t="e">
        <f t="shared" si="36"/>
        <v>#VALUE!</v>
      </c>
      <c r="Z367" s="24"/>
      <c r="AA367" s="36">
        <f t="shared" si="32"/>
        <v>5.4333333333333336</v>
      </c>
      <c r="AB367" s="8"/>
    </row>
    <row r="368" spans="9:28" x14ac:dyDescent="0.25">
      <c r="I368" s="8"/>
      <c r="J368" s="8"/>
      <c r="K368" s="8"/>
      <c r="L368" s="8"/>
      <c r="M368" s="8"/>
      <c r="N368" s="8"/>
      <c r="O368" s="8"/>
      <c r="P368" s="8"/>
      <c r="Q368" s="8"/>
      <c r="R368" s="8"/>
      <c r="S368" s="23"/>
      <c r="T368" s="25">
        <v>327</v>
      </c>
      <c r="U368" s="26">
        <f t="shared" si="33"/>
        <v>5.45</v>
      </c>
      <c r="V368" s="28">
        <f t="shared" si="31"/>
        <v>19.475050386388641</v>
      </c>
      <c r="W368" s="28">
        <f t="shared" si="34"/>
        <v>0</v>
      </c>
      <c r="X368" s="27" t="e">
        <f t="shared" si="35"/>
        <v>#VALUE!</v>
      </c>
      <c r="Y368" s="28" t="e">
        <f t="shared" si="36"/>
        <v>#VALUE!</v>
      </c>
      <c r="Z368" s="24"/>
      <c r="AA368" s="36">
        <f t="shared" si="32"/>
        <v>5.45</v>
      </c>
      <c r="AB368" s="8"/>
    </row>
    <row r="369" spans="9:28" x14ac:dyDescent="0.25">
      <c r="I369" s="8"/>
      <c r="J369" s="8"/>
      <c r="K369" s="8"/>
      <c r="L369" s="8"/>
      <c r="M369" s="8"/>
      <c r="N369" s="8"/>
      <c r="O369" s="8"/>
      <c r="P369" s="8"/>
      <c r="Q369" s="8"/>
      <c r="R369" s="8"/>
      <c r="S369" s="23"/>
      <c r="T369" s="25">
        <v>328</v>
      </c>
      <c r="U369" s="26">
        <f t="shared" si="33"/>
        <v>5.4666666666666668</v>
      </c>
      <c r="V369" s="28">
        <f t="shared" si="31"/>
        <v>19.491707943861918</v>
      </c>
      <c r="W369" s="28">
        <f t="shared" si="34"/>
        <v>0</v>
      </c>
      <c r="X369" s="27" t="e">
        <f t="shared" si="35"/>
        <v>#VALUE!</v>
      </c>
      <c r="Y369" s="28" t="e">
        <f t="shared" si="36"/>
        <v>#VALUE!</v>
      </c>
      <c r="Z369" s="24"/>
      <c r="AA369" s="36">
        <f t="shared" si="32"/>
        <v>5.4666666666666668</v>
      </c>
      <c r="AB369" s="8"/>
    </row>
    <row r="370" spans="9:28" x14ac:dyDescent="0.25">
      <c r="I370" s="8"/>
      <c r="J370" s="8"/>
      <c r="K370" s="8"/>
      <c r="L370" s="8"/>
      <c r="M370" s="8"/>
      <c r="N370" s="8"/>
      <c r="O370" s="8"/>
      <c r="P370" s="8"/>
      <c r="Q370" s="8"/>
      <c r="R370" s="8"/>
      <c r="S370" s="23"/>
      <c r="T370" s="25">
        <v>329</v>
      </c>
      <c r="U370" s="26">
        <f t="shared" si="33"/>
        <v>5.4833333333333334</v>
      </c>
      <c r="V370" s="28">
        <f t="shared" si="31"/>
        <v>19.508328975991635</v>
      </c>
      <c r="W370" s="28">
        <f t="shared" si="34"/>
        <v>0</v>
      </c>
      <c r="X370" s="27" t="e">
        <f t="shared" si="35"/>
        <v>#VALUE!</v>
      </c>
      <c r="Y370" s="28" t="e">
        <f t="shared" si="36"/>
        <v>#VALUE!</v>
      </c>
      <c r="Z370" s="24"/>
      <c r="AA370" s="36">
        <f t="shared" si="32"/>
        <v>5.4833333333333334</v>
      </c>
      <c r="AB370" s="8"/>
    </row>
    <row r="371" spans="9:28" x14ac:dyDescent="0.25">
      <c r="I371" s="8"/>
      <c r="J371" s="8"/>
      <c r="K371" s="8"/>
      <c r="L371" s="8"/>
      <c r="M371" s="8"/>
      <c r="N371" s="8"/>
      <c r="O371" s="8"/>
      <c r="P371" s="8"/>
      <c r="Q371" s="8"/>
      <c r="R371" s="8"/>
      <c r="S371" s="23"/>
      <c r="T371" s="25">
        <v>330</v>
      </c>
      <c r="U371" s="26">
        <f t="shared" si="33"/>
        <v>5.5</v>
      </c>
      <c r="V371" s="28">
        <f t="shared" si="31"/>
        <v>19.52491367352275</v>
      </c>
      <c r="W371" s="28">
        <f t="shared" si="34"/>
        <v>0</v>
      </c>
      <c r="X371" s="27" t="e">
        <f t="shared" si="35"/>
        <v>#VALUE!</v>
      </c>
      <c r="Y371" s="28" t="e">
        <f t="shared" si="36"/>
        <v>#VALUE!</v>
      </c>
      <c r="Z371" s="24"/>
      <c r="AA371" s="36">
        <f t="shared" si="32"/>
        <v>5.5</v>
      </c>
      <c r="AB371" s="8"/>
    </row>
    <row r="372" spans="9:28" x14ac:dyDescent="0.25">
      <c r="I372" s="8"/>
      <c r="J372" s="8"/>
      <c r="K372" s="8"/>
      <c r="L372" s="8"/>
      <c r="M372" s="8"/>
      <c r="N372" s="8"/>
      <c r="O372" s="8"/>
      <c r="P372" s="8"/>
      <c r="Q372" s="8"/>
      <c r="R372" s="8"/>
      <c r="S372" s="23"/>
      <c r="T372" s="25">
        <v>331</v>
      </c>
      <c r="U372" s="26">
        <f t="shared" si="33"/>
        <v>5.5166666666666666</v>
      </c>
      <c r="V372" s="28">
        <f t="shared" si="31"/>
        <v>19.541462225629729</v>
      </c>
      <c r="W372" s="28">
        <f t="shared" si="34"/>
        <v>0</v>
      </c>
      <c r="X372" s="27" t="e">
        <f t="shared" si="35"/>
        <v>#VALUE!</v>
      </c>
      <c r="Y372" s="28" t="e">
        <f t="shared" si="36"/>
        <v>#VALUE!</v>
      </c>
      <c r="Z372" s="24"/>
      <c r="AA372" s="36">
        <f t="shared" si="32"/>
        <v>5.5166666666666666</v>
      </c>
      <c r="AB372" s="8"/>
    </row>
    <row r="373" spans="9:28" x14ac:dyDescent="0.25">
      <c r="I373" s="8"/>
      <c r="J373" s="8"/>
      <c r="K373" s="8"/>
      <c r="L373" s="8"/>
      <c r="M373" s="8"/>
      <c r="N373" s="8"/>
      <c r="O373" s="8"/>
      <c r="P373" s="8"/>
      <c r="Q373" s="8"/>
      <c r="R373" s="8"/>
      <c r="S373" s="23"/>
      <c r="T373" s="25">
        <v>332</v>
      </c>
      <c r="U373" s="26">
        <f t="shared" si="33"/>
        <v>5.5333333333333332</v>
      </c>
      <c r="V373" s="28">
        <f t="shared" si="31"/>
        <v>19.557974819934174</v>
      </c>
      <c r="W373" s="28">
        <f t="shared" si="34"/>
        <v>0</v>
      </c>
      <c r="X373" s="27" t="e">
        <f t="shared" si="35"/>
        <v>#VALUE!</v>
      </c>
      <c r="Y373" s="28" t="e">
        <f t="shared" si="36"/>
        <v>#VALUE!</v>
      </c>
      <c r="Z373" s="24"/>
      <c r="AA373" s="36">
        <f t="shared" si="32"/>
        <v>5.5333333333333332</v>
      </c>
      <c r="AB373" s="8"/>
    </row>
    <row r="374" spans="9:28" x14ac:dyDescent="0.25">
      <c r="I374" s="8"/>
      <c r="J374" s="8"/>
      <c r="K374" s="8"/>
      <c r="L374" s="8"/>
      <c r="M374" s="8"/>
      <c r="N374" s="8"/>
      <c r="O374" s="8"/>
      <c r="P374" s="8"/>
      <c r="Q374" s="8"/>
      <c r="R374" s="8"/>
      <c r="S374" s="23"/>
      <c r="T374" s="25">
        <v>333</v>
      </c>
      <c r="U374" s="26">
        <f t="shared" si="33"/>
        <v>5.55</v>
      </c>
      <c r="V374" s="28">
        <f t="shared" si="31"/>
        <v>19.574451642522206</v>
      </c>
      <c r="W374" s="28">
        <f t="shared" si="34"/>
        <v>0</v>
      </c>
      <c r="X374" s="27" t="e">
        <f t="shared" si="35"/>
        <v>#VALUE!</v>
      </c>
      <c r="Y374" s="28" t="e">
        <f t="shared" si="36"/>
        <v>#VALUE!</v>
      </c>
      <c r="Z374" s="24"/>
      <c r="AA374" s="36">
        <f t="shared" si="32"/>
        <v>5.55</v>
      </c>
      <c r="AB374" s="8"/>
    </row>
    <row r="375" spans="9:28" x14ac:dyDescent="0.25">
      <c r="I375" s="8"/>
      <c r="J375" s="8"/>
      <c r="K375" s="8"/>
      <c r="L375" s="8"/>
      <c r="M375" s="8"/>
      <c r="N375" s="8"/>
      <c r="O375" s="8"/>
      <c r="P375" s="8"/>
      <c r="Q375" s="8"/>
      <c r="R375" s="8"/>
      <c r="S375" s="23"/>
      <c r="T375" s="25">
        <v>334</v>
      </c>
      <c r="U375" s="26">
        <f t="shared" si="33"/>
        <v>5.5666666666666664</v>
      </c>
      <c r="V375" s="28">
        <f t="shared" si="31"/>
        <v>19.590892877961601</v>
      </c>
      <c r="W375" s="28">
        <f t="shared" si="34"/>
        <v>0</v>
      </c>
      <c r="X375" s="27" t="e">
        <f t="shared" si="35"/>
        <v>#VALUE!</v>
      </c>
      <c r="Y375" s="28" t="e">
        <f t="shared" si="36"/>
        <v>#VALUE!</v>
      </c>
      <c r="Z375" s="24"/>
      <c r="AA375" s="36">
        <f t="shared" si="32"/>
        <v>5.5666666666666664</v>
      </c>
      <c r="AB375" s="8"/>
    </row>
    <row r="376" spans="9:28" x14ac:dyDescent="0.25">
      <c r="I376" s="8"/>
      <c r="J376" s="8"/>
      <c r="K376" s="8"/>
      <c r="L376" s="8"/>
      <c r="M376" s="8"/>
      <c r="N376" s="8"/>
      <c r="O376" s="8"/>
      <c r="P376" s="8"/>
      <c r="Q376" s="8"/>
      <c r="R376" s="8"/>
      <c r="S376" s="23"/>
      <c r="T376" s="25">
        <v>335</v>
      </c>
      <c r="U376" s="26">
        <f t="shared" si="33"/>
        <v>5.583333333333333</v>
      </c>
      <c r="V376" s="28">
        <f t="shared" si="31"/>
        <v>19.607298709318673</v>
      </c>
      <c r="W376" s="28">
        <f t="shared" si="34"/>
        <v>0</v>
      </c>
      <c r="X376" s="27" t="e">
        <f t="shared" si="35"/>
        <v>#VALUE!</v>
      </c>
      <c r="Y376" s="28" t="e">
        <f t="shared" si="36"/>
        <v>#VALUE!</v>
      </c>
      <c r="Z376" s="24"/>
      <c r="AA376" s="36">
        <f t="shared" si="32"/>
        <v>5.583333333333333</v>
      </c>
      <c r="AB376" s="8"/>
    </row>
    <row r="377" spans="9:28" x14ac:dyDescent="0.25">
      <c r="I377" s="8"/>
      <c r="J377" s="8"/>
      <c r="K377" s="8"/>
      <c r="L377" s="8"/>
      <c r="M377" s="8"/>
      <c r="N377" s="8"/>
      <c r="O377" s="8"/>
      <c r="P377" s="8"/>
      <c r="Q377" s="8"/>
      <c r="R377" s="8"/>
      <c r="S377" s="23"/>
      <c r="T377" s="25">
        <v>336</v>
      </c>
      <c r="U377" s="26">
        <f t="shared" si="33"/>
        <v>5.6</v>
      </c>
      <c r="V377" s="28">
        <f t="shared" si="31"/>
        <v>19.623669318174951</v>
      </c>
      <c r="W377" s="28">
        <f t="shared" si="34"/>
        <v>0</v>
      </c>
      <c r="X377" s="27" t="e">
        <f t="shared" si="35"/>
        <v>#VALUE!</v>
      </c>
      <c r="Y377" s="28" t="e">
        <f t="shared" si="36"/>
        <v>#VALUE!</v>
      </c>
      <c r="Z377" s="24"/>
      <c r="AA377" s="36">
        <f t="shared" si="32"/>
        <v>5.6</v>
      </c>
      <c r="AB377" s="8"/>
    </row>
    <row r="378" spans="9:28" x14ac:dyDescent="0.25">
      <c r="I378" s="8"/>
      <c r="J378" s="8"/>
      <c r="K378" s="8"/>
      <c r="L378" s="8"/>
      <c r="M378" s="8"/>
      <c r="N378" s="8"/>
      <c r="O378" s="8"/>
      <c r="P378" s="8"/>
      <c r="Q378" s="8"/>
      <c r="R378" s="8"/>
      <c r="S378" s="23"/>
      <c r="T378" s="25">
        <v>337</v>
      </c>
      <c r="U378" s="26">
        <f t="shared" si="33"/>
        <v>5.6166666666666663</v>
      </c>
      <c r="V378" s="28">
        <f t="shared" si="31"/>
        <v>19.640004884643574</v>
      </c>
      <c r="W378" s="28">
        <f t="shared" si="34"/>
        <v>0</v>
      </c>
      <c r="X378" s="27" t="e">
        <f t="shared" si="35"/>
        <v>#VALUE!</v>
      </c>
      <c r="Y378" s="28" t="e">
        <f t="shared" si="36"/>
        <v>#VALUE!</v>
      </c>
      <c r="Z378" s="24"/>
      <c r="AA378" s="36">
        <f t="shared" si="32"/>
        <v>5.6166666666666663</v>
      </c>
      <c r="AB378" s="8"/>
    </row>
    <row r="379" spans="9:28" x14ac:dyDescent="0.25">
      <c r="I379" s="8"/>
      <c r="J379" s="8"/>
      <c r="K379" s="8"/>
      <c r="L379" s="8"/>
      <c r="M379" s="8"/>
      <c r="N379" s="8"/>
      <c r="O379" s="8"/>
      <c r="P379" s="8"/>
      <c r="Q379" s="8"/>
      <c r="R379" s="8"/>
      <c r="S379" s="23"/>
      <c r="T379" s="25">
        <v>338</v>
      </c>
      <c r="U379" s="26">
        <f t="shared" si="33"/>
        <v>5.6333333333333337</v>
      </c>
      <c r="V379" s="28">
        <f t="shared" si="31"/>
        <v>19.656305587385507</v>
      </c>
      <c r="W379" s="28">
        <f t="shared" si="34"/>
        <v>0</v>
      </c>
      <c r="X379" s="27" t="e">
        <f t="shared" si="35"/>
        <v>#VALUE!</v>
      </c>
      <c r="Y379" s="28" t="e">
        <f t="shared" si="36"/>
        <v>#VALUE!</v>
      </c>
      <c r="Z379" s="24"/>
      <c r="AA379" s="36">
        <f t="shared" si="32"/>
        <v>5.6333333333333337</v>
      </c>
      <c r="AB379" s="8"/>
    </row>
    <row r="380" spans="9:28" x14ac:dyDescent="0.25">
      <c r="I380" s="8"/>
      <c r="J380" s="8"/>
      <c r="K380" s="8"/>
      <c r="L380" s="8"/>
      <c r="M380" s="8"/>
      <c r="N380" s="8"/>
      <c r="O380" s="8"/>
      <c r="P380" s="8"/>
      <c r="Q380" s="8"/>
      <c r="R380" s="8"/>
      <c r="S380" s="23"/>
      <c r="T380" s="25">
        <v>339</v>
      </c>
      <c r="U380" s="26">
        <f t="shared" si="33"/>
        <v>5.65</v>
      </c>
      <c r="V380" s="28">
        <f t="shared" si="31"/>
        <v>19.672571603625482</v>
      </c>
      <c r="W380" s="28">
        <f t="shared" si="34"/>
        <v>0</v>
      </c>
      <c r="X380" s="27" t="e">
        <f t="shared" si="35"/>
        <v>#VALUE!</v>
      </c>
      <c r="Y380" s="28" t="e">
        <f t="shared" si="36"/>
        <v>#VALUE!</v>
      </c>
      <c r="Z380" s="24"/>
      <c r="AA380" s="36">
        <f t="shared" si="32"/>
        <v>5.65</v>
      </c>
      <c r="AB380" s="8"/>
    </row>
    <row r="381" spans="9:28" x14ac:dyDescent="0.25">
      <c r="I381" s="8"/>
      <c r="J381" s="8"/>
      <c r="K381" s="8"/>
      <c r="L381" s="8"/>
      <c r="M381" s="8"/>
      <c r="N381" s="8"/>
      <c r="O381" s="8"/>
      <c r="P381" s="8"/>
      <c r="Q381" s="8"/>
      <c r="R381" s="8"/>
      <c r="S381" s="23"/>
      <c r="T381" s="25">
        <v>340</v>
      </c>
      <c r="U381" s="26">
        <f t="shared" si="33"/>
        <v>5.666666666666667</v>
      </c>
      <c r="V381" s="28">
        <f t="shared" si="31"/>
        <v>19.688803109167761</v>
      </c>
      <c r="W381" s="28">
        <f t="shared" si="34"/>
        <v>0</v>
      </c>
      <c r="X381" s="27" t="e">
        <f t="shared" si="35"/>
        <v>#VALUE!</v>
      </c>
      <c r="Y381" s="28" t="e">
        <f t="shared" si="36"/>
        <v>#VALUE!</v>
      </c>
      <c r="Z381" s="24"/>
      <c r="AA381" s="36">
        <f t="shared" si="32"/>
        <v>5.666666666666667</v>
      </c>
      <c r="AB381" s="8"/>
    </row>
    <row r="382" spans="9:28" x14ac:dyDescent="0.25">
      <c r="I382" s="8"/>
      <c r="J382" s="8"/>
      <c r="K382" s="8"/>
      <c r="L382" s="8"/>
      <c r="M382" s="8"/>
      <c r="N382" s="8"/>
      <c r="O382" s="8"/>
      <c r="P382" s="8"/>
      <c r="Q382" s="8"/>
      <c r="R382" s="8"/>
      <c r="S382" s="23"/>
      <c r="T382" s="25">
        <v>341</v>
      </c>
      <c r="U382" s="26">
        <f t="shared" si="33"/>
        <v>5.6833333333333336</v>
      </c>
      <c r="V382" s="28">
        <f t="shared" si="31"/>
        <v>19.705000278411653</v>
      </c>
      <c r="W382" s="28">
        <f t="shared" si="34"/>
        <v>0</v>
      </c>
      <c r="X382" s="27" t="e">
        <f t="shared" si="35"/>
        <v>#VALUE!</v>
      </c>
      <c r="Y382" s="28" t="e">
        <f t="shared" si="36"/>
        <v>#VALUE!</v>
      </c>
      <c r="Z382" s="24"/>
      <c r="AA382" s="36">
        <f t="shared" si="32"/>
        <v>5.6833333333333336</v>
      </c>
      <c r="AB382" s="8"/>
    </row>
    <row r="383" spans="9:28" x14ac:dyDescent="0.25">
      <c r="I383" s="8"/>
      <c r="J383" s="8"/>
      <c r="K383" s="8"/>
      <c r="L383" s="8"/>
      <c r="M383" s="8"/>
      <c r="N383" s="8"/>
      <c r="O383" s="8"/>
      <c r="P383" s="8"/>
      <c r="Q383" s="8"/>
      <c r="R383" s="8"/>
      <c r="S383" s="23"/>
      <c r="T383" s="25">
        <v>342</v>
      </c>
      <c r="U383" s="26">
        <f t="shared" si="33"/>
        <v>5.7</v>
      </c>
      <c r="V383" s="28">
        <f t="shared" si="31"/>
        <v>19.721163284366831</v>
      </c>
      <c r="W383" s="28">
        <f t="shared" si="34"/>
        <v>0</v>
      </c>
      <c r="X383" s="27" t="e">
        <f t="shared" si="35"/>
        <v>#VALUE!</v>
      </c>
      <c r="Y383" s="28" t="e">
        <f t="shared" si="36"/>
        <v>#VALUE!</v>
      </c>
      <c r="Z383" s="24"/>
      <c r="AA383" s="36">
        <f t="shared" si="32"/>
        <v>5.7</v>
      </c>
      <c r="AB383" s="8"/>
    </row>
    <row r="384" spans="9:28" x14ac:dyDescent="0.25">
      <c r="I384" s="8"/>
      <c r="J384" s="8"/>
      <c r="K384" s="8"/>
      <c r="L384" s="8"/>
      <c r="M384" s="8"/>
      <c r="N384" s="8"/>
      <c r="O384" s="8"/>
      <c r="P384" s="8"/>
      <c r="Q384" s="8"/>
      <c r="R384" s="8"/>
      <c r="S384" s="23"/>
      <c r="T384" s="25">
        <v>343</v>
      </c>
      <c r="U384" s="26">
        <f t="shared" si="33"/>
        <v>5.7166666666666668</v>
      </c>
      <c r="V384" s="28">
        <f t="shared" si="31"/>
        <v>19.737292298668418</v>
      </c>
      <c r="W384" s="28">
        <f t="shared" si="34"/>
        <v>0</v>
      </c>
      <c r="X384" s="27" t="e">
        <f t="shared" si="35"/>
        <v>#VALUE!</v>
      </c>
      <c r="Y384" s="28" t="e">
        <f t="shared" si="36"/>
        <v>#VALUE!</v>
      </c>
      <c r="Z384" s="24"/>
      <c r="AA384" s="36">
        <f t="shared" si="32"/>
        <v>5.7166666666666668</v>
      </c>
      <c r="AB384" s="8"/>
    </row>
    <row r="385" spans="9:28" x14ac:dyDescent="0.25">
      <c r="I385" s="8"/>
      <c r="J385" s="8"/>
      <c r="K385" s="8"/>
      <c r="L385" s="8"/>
      <c r="M385" s="8"/>
      <c r="N385" s="8"/>
      <c r="O385" s="8"/>
      <c r="P385" s="8"/>
      <c r="Q385" s="8"/>
      <c r="R385" s="8"/>
      <c r="S385" s="23"/>
      <c r="T385" s="25">
        <v>344</v>
      </c>
      <c r="U385" s="26">
        <f t="shared" si="33"/>
        <v>5.7333333333333334</v>
      </c>
      <c r="V385" s="28">
        <f t="shared" si="31"/>
        <v>19.753387491591891</v>
      </c>
      <c r="W385" s="28">
        <f t="shared" si="34"/>
        <v>0</v>
      </c>
      <c r="X385" s="27" t="e">
        <f t="shared" si="35"/>
        <v>#VALUE!</v>
      </c>
      <c r="Y385" s="28" t="e">
        <f t="shared" si="36"/>
        <v>#VALUE!</v>
      </c>
      <c r="Z385" s="24"/>
      <c r="AA385" s="36">
        <f t="shared" si="32"/>
        <v>5.7333333333333334</v>
      </c>
      <c r="AB385" s="8"/>
    </row>
    <row r="386" spans="9:28" x14ac:dyDescent="0.25">
      <c r="I386" s="8"/>
      <c r="J386" s="8"/>
      <c r="K386" s="8"/>
      <c r="L386" s="8"/>
      <c r="M386" s="8"/>
      <c r="N386" s="8"/>
      <c r="O386" s="8"/>
      <c r="P386" s="8"/>
      <c r="Q386" s="8"/>
      <c r="R386" s="8"/>
      <c r="S386" s="23"/>
      <c r="T386" s="25">
        <v>345</v>
      </c>
      <c r="U386" s="26">
        <f t="shared" si="33"/>
        <v>5.75</v>
      </c>
      <c r="V386" s="28">
        <f t="shared" si="31"/>
        <v>19.769449032067776</v>
      </c>
      <c r="W386" s="28">
        <f t="shared" si="34"/>
        <v>0</v>
      </c>
      <c r="X386" s="27" t="e">
        <f t="shared" si="35"/>
        <v>#VALUE!</v>
      </c>
      <c r="Y386" s="28" t="e">
        <f t="shared" si="36"/>
        <v>#VALUE!</v>
      </c>
      <c r="Z386" s="24"/>
      <c r="AA386" s="36">
        <f t="shared" si="32"/>
        <v>5.75</v>
      </c>
      <c r="AB386" s="8"/>
    </row>
    <row r="387" spans="9:28" x14ac:dyDescent="0.25">
      <c r="I387" s="8"/>
      <c r="J387" s="8"/>
      <c r="K387" s="8"/>
      <c r="L387" s="8"/>
      <c r="M387" s="8"/>
      <c r="N387" s="8"/>
      <c r="O387" s="8"/>
      <c r="P387" s="8"/>
      <c r="Q387" s="8"/>
      <c r="R387" s="8"/>
      <c r="S387" s="23"/>
      <c r="T387" s="25">
        <v>346</v>
      </c>
      <c r="U387" s="26">
        <f t="shared" si="33"/>
        <v>5.7666666666666666</v>
      </c>
      <c r="V387" s="28">
        <f t="shared" si="31"/>
        <v>19.785477087696112</v>
      </c>
      <c r="W387" s="28">
        <f t="shared" si="34"/>
        <v>0</v>
      </c>
      <c r="X387" s="27" t="e">
        <f t="shared" si="35"/>
        <v>#VALUE!</v>
      </c>
      <c r="Y387" s="28" t="e">
        <f t="shared" si="36"/>
        <v>#VALUE!</v>
      </c>
      <c r="Z387" s="24"/>
      <c r="AA387" s="36">
        <f t="shared" si="32"/>
        <v>5.7666666666666666</v>
      </c>
      <c r="AB387" s="8"/>
    </row>
    <row r="388" spans="9:28" x14ac:dyDescent="0.25">
      <c r="I388" s="8"/>
      <c r="J388" s="8"/>
      <c r="K388" s="8"/>
      <c r="L388" s="8"/>
      <c r="M388" s="8"/>
      <c r="N388" s="8"/>
      <c r="O388" s="8"/>
      <c r="P388" s="8"/>
      <c r="Q388" s="8"/>
      <c r="R388" s="8"/>
      <c r="S388" s="23"/>
      <c r="T388" s="25">
        <v>347</v>
      </c>
      <c r="U388" s="26">
        <f t="shared" si="33"/>
        <v>5.7833333333333332</v>
      </c>
      <c r="V388" s="28">
        <f t="shared" si="31"/>
        <v>19.801471824760757</v>
      </c>
      <c r="W388" s="28">
        <f t="shared" si="34"/>
        <v>0</v>
      </c>
      <c r="X388" s="27" t="e">
        <f t="shared" si="35"/>
        <v>#VALUE!</v>
      </c>
      <c r="Y388" s="28" t="e">
        <f t="shared" si="36"/>
        <v>#VALUE!</v>
      </c>
      <c r="Z388" s="24"/>
      <c r="AA388" s="36">
        <f t="shared" si="32"/>
        <v>5.7833333333333332</v>
      </c>
      <c r="AB388" s="8"/>
    </row>
    <row r="389" spans="9:28" x14ac:dyDescent="0.25">
      <c r="I389" s="8"/>
      <c r="J389" s="8"/>
      <c r="K389" s="8"/>
      <c r="L389" s="8"/>
      <c r="M389" s="8"/>
      <c r="N389" s="8"/>
      <c r="O389" s="8"/>
      <c r="P389" s="8"/>
      <c r="Q389" s="8"/>
      <c r="R389" s="8"/>
      <c r="S389" s="23"/>
      <c r="T389" s="25">
        <v>348</v>
      </c>
      <c r="U389" s="26">
        <f t="shared" si="33"/>
        <v>5.8</v>
      </c>
      <c r="V389" s="28">
        <f t="shared" si="31"/>
        <v>19.817433408243485</v>
      </c>
      <c r="W389" s="28">
        <f t="shared" si="34"/>
        <v>0</v>
      </c>
      <c r="X389" s="27" t="e">
        <f t="shared" si="35"/>
        <v>#VALUE!</v>
      </c>
      <c r="Y389" s="28" t="e">
        <f t="shared" si="36"/>
        <v>#VALUE!</v>
      </c>
      <c r="Z389" s="24"/>
      <c r="AA389" s="36">
        <f t="shared" si="32"/>
        <v>5.8</v>
      </c>
      <c r="AB389" s="8"/>
    </row>
    <row r="390" spans="9:28" x14ac:dyDescent="0.25">
      <c r="I390" s="8"/>
      <c r="J390" s="8"/>
      <c r="K390" s="8"/>
      <c r="L390" s="8"/>
      <c r="M390" s="8"/>
      <c r="N390" s="8"/>
      <c r="O390" s="8"/>
      <c r="P390" s="8"/>
      <c r="Q390" s="8"/>
      <c r="R390" s="8"/>
      <c r="S390" s="23"/>
      <c r="T390" s="25">
        <v>349</v>
      </c>
      <c r="U390" s="26">
        <f t="shared" si="33"/>
        <v>5.8166666666666664</v>
      </c>
      <c r="V390" s="28">
        <f t="shared" si="31"/>
        <v>19.833362001837877</v>
      </c>
      <c r="W390" s="28">
        <f t="shared" si="34"/>
        <v>0</v>
      </c>
      <c r="X390" s="27" t="e">
        <f t="shared" si="35"/>
        <v>#VALUE!</v>
      </c>
      <c r="Y390" s="28" t="e">
        <f t="shared" si="36"/>
        <v>#VALUE!</v>
      </c>
      <c r="Z390" s="24"/>
      <c r="AA390" s="36">
        <f t="shared" si="32"/>
        <v>5.8166666666666664</v>
      </c>
      <c r="AB390" s="8"/>
    </row>
    <row r="391" spans="9:28" x14ac:dyDescent="0.25">
      <c r="I391" s="8"/>
      <c r="J391" s="8"/>
      <c r="K391" s="8"/>
      <c r="L391" s="8"/>
      <c r="M391" s="8"/>
      <c r="N391" s="8"/>
      <c r="O391" s="8"/>
      <c r="P391" s="8"/>
      <c r="Q391" s="8"/>
      <c r="R391" s="8"/>
      <c r="S391" s="23"/>
      <c r="T391" s="25">
        <v>350</v>
      </c>
      <c r="U391" s="26">
        <f t="shared" si="33"/>
        <v>5.833333333333333</v>
      </c>
      <c r="V391" s="28">
        <f t="shared" si="31"/>
        <v>19.849257767963049</v>
      </c>
      <c r="W391" s="28">
        <f t="shared" si="34"/>
        <v>0</v>
      </c>
      <c r="X391" s="27" t="e">
        <f t="shared" si="35"/>
        <v>#VALUE!</v>
      </c>
      <c r="Y391" s="28" t="e">
        <f t="shared" si="36"/>
        <v>#VALUE!</v>
      </c>
      <c r="Z391" s="24"/>
      <c r="AA391" s="36">
        <f t="shared" si="32"/>
        <v>5.833333333333333</v>
      </c>
      <c r="AB391" s="8"/>
    </row>
    <row r="392" spans="9:28" x14ac:dyDescent="0.25">
      <c r="I392" s="8"/>
      <c r="J392" s="8"/>
      <c r="K392" s="8"/>
      <c r="L392" s="8"/>
      <c r="M392" s="8"/>
      <c r="N392" s="8"/>
      <c r="O392" s="8"/>
      <c r="P392" s="8"/>
      <c r="Q392" s="8"/>
      <c r="R392" s="8"/>
      <c r="S392" s="23"/>
      <c r="T392" s="25">
        <v>351</v>
      </c>
      <c r="U392" s="26">
        <f t="shared" si="33"/>
        <v>5.85</v>
      </c>
      <c r="V392" s="28">
        <f t="shared" si="31"/>
        <v>19.865120867777193</v>
      </c>
      <c r="W392" s="28">
        <f t="shared" si="34"/>
        <v>0</v>
      </c>
      <c r="X392" s="27" t="e">
        <f t="shared" si="35"/>
        <v>#VALUE!</v>
      </c>
      <c r="Y392" s="28" t="e">
        <f t="shared" si="36"/>
        <v>#VALUE!</v>
      </c>
      <c r="Z392" s="24"/>
      <c r="AA392" s="36">
        <f t="shared" si="32"/>
        <v>5.85</v>
      </c>
      <c r="AB392" s="8"/>
    </row>
    <row r="393" spans="9:28" x14ac:dyDescent="0.25">
      <c r="I393" s="8"/>
      <c r="J393" s="8"/>
      <c r="K393" s="8"/>
      <c r="L393" s="8"/>
      <c r="M393" s="8"/>
      <c r="N393" s="8"/>
      <c r="O393" s="8"/>
      <c r="P393" s="8"/>
      <c r="Q393" s="8"/>
      <c r="R393" s="8"/>
      <c r="S393" s="23"/>
      <c r="T393" s="25">
        <v>352</v>
      </c>
      <c r="U393" s="26">
        <f t="shared" si="33"/>
        <v>5.8666666666666663</v>
      </c>
      <c r="V393" s="28">
        <f t="shared" si="31"/>
        <v>19.880951461190904</v>
      </c>
      <c r="W393" s="28">
        <f t="shared" si="34"/>
        <v>0</v>
      </c>
      <c r="X393" s="27" t="e">
        <f t="shared" si="35"/>
        <v>#VALUE!</v>
      </c>
      <c r="Y393" s="28" t="e">
        <f t="shared" si="36"/>
        <v>#VALUE!</v>
      </c>
      <c r="Z393" s="24"/>
      <c r="AA393" s="36">
        <f t="shared" si="32"/>
        <v>5.8666666666666663</v>
      </c>
      <c r="AB393" s="8"/>
    </row>
    <row r="394" spans="9:28" x14ac:dyDescent="0.25">
      <c r="I394" s="8"/>
      <c r="J394" s="8"/>
      <c r="K394" s="8"/>
      <c r="L394" s="8"/>
      <c r="M394" s="8"/>
      <c r="N394" s="8"/>
      <c r="O394" s="8"/>
      <c r="P394" s="8"/>
      <c r="Q394" s="8"/>
      <c r="R394" s="8"/>
      <c r="S394" s="23"/>
      <c r="T394" s="25">
        <v>353</v>
      </c>
      <c r="U394" s="26">
        <f t="shared" si="33"/>
        <v>5.8833333333333337</v>
      </c>
      <c r="V394" s="28">
        <f t="shared" si="31"/>
        <v>19.896749706880357</v>
      </c>
      <c r="W394" s="28">
        <f t="shared" si="34"/>
        <v>0</v>
      </c>
      <c r="X394" s="27" t="e">
        <f t="shared" si="35"/>
        <v>#VALUE!</v>
      </c>
      <c r="Y394" s="28" t="e">
        <f t="shared" si="36"/>
        <v>#VALUE!</v>
      </c>
      <c r="Z394" s="24"/>
      <c r="AA394" s="36">
        <f t="shared" si="32"/>
        <v>5.8833333333333337</v>
      </c>
      <c r="AB394" s="8"/>
    </row>
    <row r="395" spans="9:28" x14ac:dyDescent="0.25">
      <c r="I395" s="8"/>
      <c r="J395" s="8"/>
      <c r="K395" s="8"/>
      <c r="L395" s="8"/>
      <c r="M395" s="8"/>
      <c r="N395" s="8"/>
      <c r="O395" s="8"/>
      <c r="P395" s="8"/>
      <c r="Q395" s="8"/>
      <c r="R395" s="8"/>
      <c r="S395" s="23"/>
      <c r="T395" s="25">
        <v>354</v>
      </c>
      <c r="U395" s="26">
        <f t="shared" si="33"/>
        <v>5.9</v>
      </c>
      <c r="V395" s="28">
        <f t="shared" si="31"/>
        <v>19.91251576230032</v>
      </c>
      <c r="W395" s="28">
        <f t="shared" si="34"/>
        <v>0</v>
      </c>
      <c r="X395" s="27" t="e">
        <f t="shared" si="35"/>
        <v>#VALUE!</v>
      </c>
      <c r="Y395" s="28" t="e">
        <f t="shared" si="36"/>
        <v>#VALUE!</v>
      </c>
      <c r="Z395" s="24"/>
      <c r="AA395" s="36">
        <f t="shared" si="32"/>
        <v>5.9</v>
      </c>
      <c r="AB395" s="8"/>
    </row>
    <row r="396" spans="9:28" x14ac:dyDescent="0.25">
      <c r="I396" s="8"/>
      <c r="J396" s="8"/>
      <c r="K396" s="8"/>
      <c r="L396" s="8"/>
      <c r="M396" s="8"/>
      <c r="N396" s="8"/>
      <c r="O396" s="8"/>
      <c r="P396" s="8"/>
      <c r="Q396" s="8"/>
      <c r="R396" s="8"/>
      <c r="S396" s="23"/>
      <c r="T396" s="25">
        <v>355</v>
      </c>
      <c r="U396" s="26">
        <f t="shared" si="33"/>
        <v>5.916666666666667</v>
      </c>
      <c r="V396" s="28">
        <f t="shared" si="31"/>
        <v>19.928249783696966</v>
      </c>
      <c r="W396" s="28">
        <f t="shared" si="34"/>
        <v>0</v>
      </c>
      <c r="X396" s="27" t="e">
        <f t="shared" si="35"/>
        <v>#VALUE!</v>
      </c>
      <c r="Y396" s="28" t="e">
        <f t="shared" si="36"/>
        <v>#VALUE!</v>
      </c>
      <c r="Z396" s="24"/>
      <c r="AA396" s="36">
        <f t="shared" si="32"/>
        <v>5.916666666666667</v>
      </c>
      <c r="AB396" s="8"/>
    </row>
    <row r="397" spans="9:28" x14ac:dyDescent="0.25">
      <c r="I397" s="8"/>
      <c r="J397" s="8"/>
      <c r="K397" s="8"/>
      <c r="L397" s="8"/>
      <c r="M397" s="8"/>
      <c r="N397" s="8"/>
      <c r="O397" s="8"/>
      <c r="P397" s="8"/>
      <c r="Q397" s="8"/>
      <c r="R397" s="8"/>
      <c r="S397" s="23"/>
      <c r="T397" s="25">
        <v>356</v>
      </c>
      <c r="U397" s="26">
        <f t="shared" si="33"/>
        <v>5.9333333333333336</v>
      </c>
      <c r="V397" s="28">
        <f t="shared" si="31"/>
        <v>19.943951926120505</v>
      </c>
      <c r="W397" s="28">
        <f t="shared" si="34"/>
        <v>0</v>
      </c>
      <c r="X397" s="27" t="e">
        <f t="shared" si="35"/>
        <v>#VALUE!</v>
      </c>
      <c r="Y397" s="28" t="e">
        <f t="shared" si="36"/>
        <v>#VALUE!</v>
      </c>
      <c r="Z397" s="24"/>
      <c r="AA397" s="36">
        <f t="shared" si="32"/>
        <v>5.9333333333333336</v>
      </c>
      <c r="AB397" s="8"/>
    </row>
    <row r="398" spans="9:28" x14ac:dyDescent="0.25">
      <c r="I398" s="8"/>
      <c r="J398" s="8"/>
      <c r="K398" s="8"/>
      <c r="L398" s="8"/>
      <c r="M398" s="8"/>
      <c r="N398" s="8"/>
      <c r="O398" s="8"/>
      <c r="P398" s="8"/>
      <c r="Q398" s="8"/>
      <c r="R398" s="8"/>
      <c r="S398" s="23"/>
      <c r="T398" s="25">
        <v>357</v>
      </c>
      <c r="U398" s="26">
        <f t="shared" si="33"/>
        <v>5.95</v>
      </c>
      <c r="V398" s="28">
        <f t="shared" si="31"/>
        <v>19.959622343437708</v>
      </c>
      <c r="W398" s="28">
        <f t="shared" si="34"/>
        <v>0</v>
      </c>
      <c r="X398" s="27" t="e">
        <f t="shared" si="35"/>
        <v>#VALUE!</v>
      </c>
      <c r="Y398" s="28" t="e">
        <f t="shared" si="36"/>
        <v>#VALUE!</v>
      </c>
      <c r="Z398" s="24"/>
      <c r="AA398" s="36">
        <f t="shared" si="32"/>
        <v>5.95</v>
      </c>
      <c r="AB398" s="8"/>
    </row>
    <row r="399" spans="9:28" x14ac:dyDescent="0.25">
      <c r="I399" s="8"/>
      <c r="J399" s="8"/>
      <c r="K399" s="8"/>
      <c r="L399" s="8"/>
      <c r="M399" s="8"/>
      <c r="N399" s="8"/>
      <c r="O399" s="8"/>
      <c r="P399" s="8"/>
      <c r="Q399" s="8"/>
      <c r="R399" s="8"/>
      <c r="S399" s="23"/>
      <c r="T399" s="25">
        <v>358</v>
      </c>
      <c r="U399" s="26">
        <f t="shared" si="33"/>
        <v>5.9666666666666668</v>
      </c>
      <c r="V399" s="28">
        <f t="shared" si="31"/>
        <v>19.975261188344195</v>
      </c>
      <c r="W399" s="28">
        <f t="shared" si="34"/>
        <v>0</v>
      </c>
      <c r="X399" s="27" t="e">
        <f t="shared" si="35"/>
        <v>#VALUE!</v>
      </c>
      <c r="Y399" s="28" t="e">
        <f t="shared" si="36"/>
        <v>#VALUE!</v>
      </c>
      <c r="Z399" s="24"/>
      <c r="AA399" s="36">
        <f t="shared" si="32"/>
        <v>5.9666666666666668</v>
      </c>
      <c r="AB399" s="8"/>
    </row>
    <row r="400" spans="9:28" ht="15.75" thickBot="1" x14ac:dyDescent="0.3">
      <c r="I400" s="8"/>
      <c r="J400" s="8"/>
      <c r="K400" s="8"/>
      <c r="L400" s="8"/>
      <c r="M400" s="8"/>
      <c r="N400" s="8"/>
      <c r="O400" s="8"/>
      <c r="P400" s="8"/>
      <c r="Q400" s="8"/>
      <c r="R400" s="8"/>
      <c r="S400" s="33"/>
      <c r="T400" s="29">
        <v>359</v>
      </c>
      <c r="U400" s="30">
        <f>T400/60</f>
        <v>5.9833333333333334</v>
      </c>
      <c r="V400" s="31">
        <f>$G$10*U400^(1-$G$11)</f>
        <v>19.990868612376602</v>
      </c>
      <c r="W400" s="31">
        <f t="shared" si="34"/>
        <v>0</v>
      </c>
      <c r="X400" s="32" t="e">
        <f t="shared" si="35"/>
        <v>#VALUE!</v>
      </c>
      <c r="Y400" s="31" t="e">
        <f t="shared" si="36"/>
        <v>#VALUE!</v>
      </c>
      <c r="Z400" s="34"/>
      <c r="AA400" s="36">
        <f t="shared" si="32"/>
        <v>5.9833333333333334</v>
      </c>
      <c r="AB400" s="8"/>
    </row>
    <row r="401" spans="9:28" x14ac:dyDescent="0.25">
      <c r="I401" s="8"/>
      <c r="J401" s="8"/>
      <c r="K401" s="8"/>
      <c r="L401" s="8"/>
      <c r="M401" s="8"/>
      <c r="N401" s="8"/>
      <c r="O401" s="8"/>
      <c r="P401" s="8"/>
      <c r="Q401" s="8"/>
      <c r="R401" s="8"/>
      <c r="S401" s="44"/>
      <c r="T401" s="45">
        <v>360</v>
      </c>
      <c r="U401" s="46">
        <f t="shared" si="33"/>
        <v>6</v>
      </c>
      <c r="V401" s="28">
        <f>$G$12*U401^(1-$G$13)</f>
        <v>32.082104231659216</v>
      </c>
      <c r="W401" s="49">
        <f t="shared" si="34"/>
        <v>0</v>
      </c>
      <c r="X401" s="47" t="e">
        <f t="shared" si="35"/>
        <v>#VALUE!</v>
      </c>
      <c r="Y401" s="49" t="e">
        <f t="shared" si="36"/>
        <v>#VALUE!</v>
      </c>
      <c r="Z401" s="48"/>
      <c r="AA401" s="36">
        <f t="shared" si="32"/>
        <v>6</v>
      </c>
      <c r="AB401" s="8"/>
    </row>
    <row r="402" spans="9:28" x14ac:dyDescent="0.25">
      <c r="I402" s="8"/>
      <c r="J402" s="8"/>
      <c r="K402" s="8"/>
      <c r="L402" s="8"/>
      <c r="M402" s="8"/>
      <c r="N402" s="8"/>
      <c r="O402" s="8"/>
      <c r="P402" s="8"/>
      <c r="Q402" s="8"/>
      <c r="R402" s="8"/>
      <c r="S402" s="23"/>
      <c r="T402" s="25">
        <v>361</v>
      </c>
      <c r="U402" s="26">
        <f t="shared" si="33"/>
        <v>6.0166666666666666</v>
      </c>
      <c r="V402" s="28">
        <f t="shared" ref="V402:V465" si="37">$G$12*U402^(1-$G$13)</f>
        <v>32.097592822826186</v>
      </c>
      <c r="W402" s="28">
        <f t="shared" si="34"/>
        <v>0</v>
      </c>
      <c r="X402" s="27" t="e">
        <f t="shared" si="35"/>
        <v>#VALUE!</v>
      </c>
      <c r="Y402" s="28" t="e">
        <f t="shared" si="36"/>
        <v>#VALUE!</v>
      </c>
      <c r="Z402" s="24"/>
      <c r="AA402" s="36">
        <f t="shared" si="32"/>
        <v>6.0166666666666666</v>
      </c>
      <c r="AB402" s="8"/>
    </row>
    <row r="403" spans="9:28" x14ac:dyDescent="0.25">
      <c r="I403" s="8"/>
      <c r="J403" s="8"/>
      <c r="K403" s="8"/>
      <c r="L403" s="8"/>
      <c r="M403" s="8"/>
      <c r="N403" s="8"/>
      <c r="O403" s="8"/>
      <c r="P403" s="8"/>
      <c r="Q403" s="8"/>
      <c r="R403" s="8"/>
      <c r="S403" s="23"/>
      <c r="T403" s="25">
        <v>362</v>
      </c>
      <c r="U403" s="26">
        <f t="shared" si="33"/>
        <v>6.0333333333333332</v>
      </c>
      <c r="V403" s="28">
        <f t="shared" si="37"/>
        <v>32.113046015172912</v>
      </c>
      <c r="W403" s="28">
        <f t="shared" si="34"/>
        <v>0</v>
      </c>
      <c r="X403" s="27" t="e">
        <f t="shared" si="35"/>
        <v>#VALUE!</v>
      </c>
      <c r="Y403" s="28" t="e">
        <f t="shared" si="36"/>
        <v>#VALUE!</v>
      </c>
      <c r="Z403" s="24"/>
      <c r="AA403" s="36">
        <f t="shared" si="32"/>
        <v>6.0333333333333332</v>
      </c>
      <c r="AB403" s="8"/>
    </row>
    <row r="404" spans="9:28" x14ac:dyDescent="0.25">
      <c r="I404" s="8"/>
      <c r="J404" s="8"/>
      <c r="K404" s="8"/>
      <c r="L404" s="8"/>
      <c r="M404" s="8"/>
      <c r="N404" s="8"/>
      <c r="O404" s="8"/>
      <c r="P404" s="8"/>
      <c r="Q404" s="8"/>
      <c r="R404" s="8"/>
      <c r="S404" s="23"/>
      <c r="T404" s="25">
        <v>363</v>
      </c>
      <c r="U404" s="26">
        <f t="shared" si="33"/>
        <v>6.05</v>
      </c>
      <c r="V404" s="28">
        <f t="shared" si="37"/>
        <v>32.128463987054971</v>
      </c>
      <c r="W404" s="28">
        <f t="shared" si="34"/>
        <v>0</v>
      </c>
      <c r="X404" s="27" t="e">
        <f t="shared" si="35"/>
        <v>#VALUE!</v>
      </c>
      <c r="Y404" s="28" t="e">
        <f t="shared" si="36"/>
        <v>#VALUE!</v>
      </c>
      <c r="Z404" s="24"/>
      <c r="AA404" s="36">
        <f t="shared" si="32"/>
        <v>6.05</v>
      </c>
      <c r="AB404" s="8"/>
    </row>
    <row r="405" spans="9:28" x14ac:dyDescent="0.25">
      <c r="I405" s="8"/>
      <c r="J405" s="8"/>
      <c r="K405" s="8"/>
      <c r="L405" s="8"/>
      <c r="M405" s="8"/>
      <c r="N405" s="8"/>
      <c r="O405" s="8"/>
      <c r="P405" s="8"/>
      <c r="Q405" s="8"/>
      <c r="R405" s="8"/>
      <c r="S405" s="23"/>
      <c r="T405" s="25">
        <v>364</v>
      </c>
      <c r="U405" s="26">
        <f t="shared" si="33"/>
        <v>6.0666666666666664</v>
      </c>
      <c r="V405" s="28">
        <f t="shared" si="37"/>
        <v>32.14384691544101</v>
      </c>
      <c r="W405" s="28">
        <f t="shared" si="34"/>
        <v>0</v>
      </c>
      <c r="X405" s="27" t="e">
        <f t="shared" si="35"/>
        <v>#VALUE!</v>
      </c>
      <c r="Y405" s="28" t="e">
        <f t="shared" si="36"/>
        <v>#VALUE!</v>
      </c>
      <c r="Z405" s="24"/>
      <c r="AA405" s="36">
        <f t="shared" si="32"/>
        <v>6.0666666666666664</v>
      </c>
      <c r="AB405" s="8"/>
    </row>
    <row r="406" spans="9:28" x14ac:dyDescent="0.25">
      <c r="I406" s="8"/>
      <c r="J406" s="8"/>
      <c r="K406" s="8"/>
      <c r="L406" s="8"/>
      <c r="M406" s="8"/>
      <c r="N406" s="8"/>
      <c r="O406" s="8"/>
      <c r="P406" s="8"/>
      <c r="Q406" s="8"/>
      <c r="R406" s="8"/>
      <c r="S406" s="23"/>
      <c r="T406" s="25">
        <v>365</v>
      </c>
      <c r="U406" s="26">
        <f t="shared" si="33"/>
        <v>6.083333333333333</v>
      </c>
      <c r="V406" s="28">
        <f t="shared" si="37"/>
        <v>32.159194975927278</v>
      </c>
      <c r="W406" s="28">
        <f t="shared" si="34"/>
        <v>0</v>
      </c>
      <c r="X406" s="27" t="e">
        <f t="shared" si="35"/>
        <v>#VALUE!</v>
      </c>
      <c r="Y406" s="28" t="e">
        <f t="shared" si="36"/>
        <v>#VALUE!</v>
      </c>
      <c r="Z406" s="24"/>
      <c r="AA406" s="36">
        <f t="shared" si="32"/>
        <v>6.083333333333333</v>
      </c>
      <c r="AB406" s="8"/>
    </row>
    <row r="407" spans="9:28" x14ac:dyDescent="0.25">
      <c r="I407" s="8"/>
      <c r="J407" s="8"/>
      <c r="K407" s="8"/>
      <c r="L407" s="8"/>
      <c r="M407" s="8"/>
      <c r="N407" s="8"/>
      <c r="O407" s="8"/>
      <c r="P407" s="8"/>
      <c r="Q407" s="8"/>
      <c r="R407" s="8"/>
      <c r="S407" s="23"/>
      <c r="T407" s="25">
        <v>366</v>
      </c>
      <c r="U407" s="26">
        <f t="shared" si="33"/>
        <v>6.1</v>
      </c>
      <c r="V407" s="28">
        <f t="shared" si="37"/>
        <v>32.174508342752013</v>
      </c>
      <c r="W407" s="28">
        <f t="shared" si="34"/>
        <v>0</v>
      </c>
      <c r="X407" s="27" t="e">
        <f t="shared" si="35"/>
        <v>#VALUE!</v>
      </c>
      <c r="Y407" s="28" t="e">
        <f t="shared" si="36"/>
        <v>#VALUE!</v>
      </c>
      <c r="Z407" s="24"/>
      <c r="AA407" s="36">
        <f t="shared" si="32"/>
        <v>6.1</v>
      </c>
      <c r="AB407" s="8"/>
    </row>
    <row r="408" spans="9:28" x14ac:dyDescent="0.25">
      <c r="I408" s="8"/>
      <c r="J408" s="8"/>
      <c r="K408" s="8"/>
      <c r="L408" s="8"/>
      <c r="M408" s="8"/>
      <c r="N408" s="8"/>
      <c r="O408" s="8"/>
      <c r="P408" s="8"/>
      <c r="Q408" s="8"/>
      <c r="R408" s="8"/>
      <c r="S408" s="23"/>
      <c r="T408" s="25">
        <v>367</v>
      </c>
      <c r="U408" s="26">
        <f t="shared" si="33"/>
        <v>6.1166666666666663</v>
      </c>
      <c r="V408" s="28">
        <f t="shared" si="37"/>
        <v>32.189787188809618</v>
      </c>
      <c r="W408" s="28">
        <f t="shared" si="34"/>
        <v>0</v>
      </c>
      <c r="X408" s="27" t="e">
        <f t="shared" si="35"/>
        <v>#VALUE!</v>
      </c>
      <c r="Y408" s="28" t="e">
        <f t="shared" si="36"/>
        <v>#VALUE!</v>
      </c>
      <c r="Z408" s="24"/>
      <c r="AA408" s="36">
        <f t="shared" si="32"/>
        <v>6.1166666666666663</v>
      </c>
      <c r="AB408" s="8"/>
    </row>
    <row r="409" spans="9:28" x14ac:dyDescent="0.25">
      <c r="I409" s="8"/>
      <c r="J409" s="8"/>
      <c r="K409" s="8"/>
      <c r="L409" s="8"/>
      <c r="M409" s="8"/>
      <c r="N409" s="8"/>
      <c r="O409" s="8"/>
      <c r="P409" s="8"/>
      <c r="Q409" s="8"/>
      <c r="R409" s="8"/>
      <c r="S409" s="23"/>
      <c r="T409" s="25">
        <v>368</v>
      </c>
      <c r="U409" s="26">
        <f t="shared" si="33"/>
        <v>6.1333333333333337</v>
      </c>
      <c r="V409" s="28">
        <f t="shared" si="37"/>
        <v>32.20503168566465</v>
      </c>
      <c r="W409" s="28">
        <f t="shared" si="34"/>
        <v>0</v>
      </c>
      <c r="X409" s="27" t="e">
        <f t="shared" si="35"/>
        <v>#VALUE!</v>
      </c>
      <c r="Y409" s="28" t="e">
        <f t="shared" si="36"/>
        <v>#VALUE!</v>
      </c>
      <c r="Z409" s="24"/>
      <c r="AA409" s="36">
        <f t="shared" si="32"/>
        <v>6.1333333333333337</v>
      </c>
      <c r="AB409" s="8"/>
    </row>
    <row r="410" spans="9:28" x14ac:dyDescent="0.25">
      <c r="I410" s="8"/>
      <c r="J410" s="8"/>
      <c r="K410" s="8"/>
      <c r="L410" s="8"/>
      <c r="M410" s="8"/>
      <c r="N410" s="8"/>
      <c r="O410" s="8"/>
      <c r="P410" s="8"/>
      <c r="Q410" s="8"/>
      <c r="R410" s="8"/>
      <c r="S410" s="23"/>
      <c r="T410" s="25">
        <v>369</v>
      </c>
      <c r="U410" s="26">
        <f t="shared" si="33"/>
        <v>6.15</v>
      </c>
      <c r="V410" s="28">
        <f t="shared" si="37"/>
        <v>32.220242003565644</v>
      </c>
      <c r="W410" s="28">
        <f t="shared" si="34"/>
        <v>0</v>
      </c>
      <c r="X410" s="27" t="e">
        <f t="shared" si="35"/>
        <v>#VALUE!</v>
      </c>
      <c r="Y410" s="28" t="e">
        <f t="shared" si="36"/>
        <v>#VALUE!</v>
      </c>
      <c r="Z410" s="24"/>
      <c r="AA410" s="36">
        <f t="shared" si="32"/>
        <v>6.15</v>
      </c>
      <c r="AB410" s="8"/>
    </row>
    <row r="411" spans="9:28" x14ac:dyDescent="0.25">
      <c r="I411" s="8"/>
      <c r="J411" s="8"/>
      <c r="K411" s="8"/>
      <c r="L411" s="8"/>
      <c r="M411" s="8"/>
      <c r="N411" s="8"/>
      <c r="O411" s="8"/>
      <c r="P411" s="8"/>
      <c r="Q411" s="8"/>
      <c r="R411" s="8"/>
      <c r="S411" s="23"/>
      <c r="T411" s="25">
        <v>370</v>
      </c>
      <c r="U411" s="26">
        <f t="shared" si="33"/>
        <v>6.166666666666667</v>
      </c>
      <c r="V411" s="28">
        <f t="shared" si="37"/>
        <v>32.23541831145873</v>
      </c>
      <c r="W411" s="28">
        <f t="shared" si="34"/>
        <v>0</v>
      </c>
      <c r="X411" s="27" t="e">
        <f t="shared" si="35"/>
        <v>#VALUE!</v>
      </c>
      <c r="Y411" s="28" t="e">
        <f t="shared" si="36"/>
        <v>#VALUE!</v>
      </c>
      <c r="Z411" s="24"/>
      <c r="AA411" s="36">
        <f t="shared" si="32"/>
        <v>6.166666666666667</v>
      </c>
      <c r="AB411" s="8"/>
    </row>
    <row r="412" spans="9:28" x14ac:dyDescent="0.25">
      <c r="I412" s="8"/>
      <c r="J412" s="8"/>
      <c r="K412" s="8"/>
      <c r="L412" s="8"/>
      <c r="M412" s="8"/>
      <c r="N412" s="8"/>
      <c r="O412" s="8"/>
      <c r="P412" s="8"/>
      <c r="Q412" s="8"/>
      <c r="R412" s="8"/>
      <c r="S412" s="23"/>
      <c r="T412" s="25">
        <v>371</v>
      </c>
      <c r="U412" s="26">
        <f t="shared" si="33"/>
        <v>6.1833333333333336</v>
      </c>
      <c r="V412" s="28">
        <f t="shared" si="37"/>
        <v>32.250560777001091</v>
      </c>
      <c r="W412" s="28">
        <f t="shared" si="34"/>
        <v>0</v>
      </c>
      <c r="X412" s="27" t="e">
        <f t="shared" si="35"/>
        <v>#VALUE!</v>
      </c>
      <c r="Y412" s="28" t="e">
        <f t="shared" si="36"/>
        <v>#VALUE!</v>
      </c>
      <c r="Z412" s="24"/>
      <c r="AA412" s="36">
        <f t="shared" si="32"/>
        <v>6.1833333333333336</v>
      </c>
      <c r="AB412" s="8"/>
    </row>
    <row r="413" spans="9:28" x14ac:dyDescent="0.25">
      <c r="I413" s="8"/>
      <c r="J413" s="8"/>
      <c r="K413" s="8"/>
      <c r="L413" s="8"/>
      <c r="M413" s="8"/>
      <c r="N413" s="8"/>
      <c r="O413" s="8"/>
      <c r="P413" s="8"/>
      <c r="Q413" s="8"/>
      <c r="R413" s="8"/>
      <c r="S413" s="23"/>
      <c r="T413" s="25">
        <v>372</v>
      </c>
      <c r="U413" s="26">
        <f t="shared" si="33"/>
        <v>6.2</v>
      </c>
      <c r="V413" s="28">
        <f t="shared" si="37"/>
        <v>32.265669566574239</v>
      </c>
      <c r="W413" s="28">
        <f t="shared" si="34"/>
        <v>0</v>
      </c>
      <c r="X413" s="27" t="e">
        <f t="shared" si="35"/>
        <v>#VALUE!</v>
      </c>
      <c r="Y413" s="28" t="e">
        <f t="shared" si="36"/>
        <v>#VALUE!</v>
      </c>
      <c r="Z413" s="24"/>
      <c r="AA413" s="36">
        <f t="shared" si="32"/>
        <v>6.2</v>
      </c>
      <c r="AB413" s="8"/>
    </row>
    <row r="414" spans="9:28" x14ac:dyDescent="0.25">
      <c r="I414" s="8"/>
      <c r="J414" s="8"/>
      <c r="K414" s="8"/>
      <c r="L414" s="8"/>
      <c r="M414" s="8"/>
      <c r="N414" s="8"/>
      <c r="O414" s="8"/>
      <c r="P414" s="8"/>
      <c r="Q414" s="8"/>
      <c r="R414" s="8"/>
      <c r="S414" s="23"/>
      <c r="T414" s="25">
        <v>373</v>
      </c>
      <c r="U414" s="26">
        <f t="shared" si="33"/>
        <v>6.2166666666666668</v>
      </c>
      <c r="V414" s="28">
        <f t="shared" si="37"/>
        <v>32.280744845297122</v>
      </c>
      <c r="W414" s="28">
        <f t="shared" si="34"/>
        <v>0</v>
      </c>
      <c r="X414" s="27" t="e">
        <f t="shared" si="35"/>
        <v>#VALUE!</v>
      </c>
      <c r="Y414" s="28" t="e">
        <f t="shared" si="36"/>
        <v>#VALUE!</v>
      </c>
      <c r="Z414" s="24"/>
      <c r="AA414" s="36">
        <f t="shared" si="32"/>
        <v>6.2166666666666668</v>
      </c>
      <c r="AB414" s="8"/>
    </row>
    <row r="415" spans="9:28" x14ac:dyDescent="0.25">
      <c r="I415" s="8"/>
      <c r="J415" s="8"/>
      <c r="K415" s="8"/>
      <c r="L415" s="8"/>
      <c r="M415" s="8"/>
      <c r="N415" s="8"/>
      <c r="O415" s="8"/>
      <c r="P415" s="8"/>
      <c r="Q415" s="8"/>
      <c r="R415" s="8"/>
      <c r="S415" s="23"/>
      <c r="T415" s="25">
        <v>374</v>
      </c>
      <c r="U415" s="26">
        <f t="shared" si="33"/>
        <v>6.2333333333333334</v>
      </c>
      <c r="V415" s="28">
        <f t="shared" si="37"/>
        <v>32.295786777039048</v>
      </c>
      <c r="W415" s="28">
        <f t="shared" si="34"/>
        <v>0</v>
      </c>
      <c r="X415" s="27" t="e">
        <f t="shared" si="35"/>
        <v>#VALUE!</v>
      </c>
      <c r="Y415" s="28" t="e">
        <f t="shared" si="36"/>
        <v>#VALUE!</v>
      </c>
      <c r="Z415" s="24"/>
      <c r="AA415" s="36">
        <f t="shared" si="32"/>
        <v>6.2333333333333334</v>
      </c>
      <c r="AB415" s="8"/>
    </row>
    <row r="416" spans="9:28" x14ac:dyDescent="0.25">
      <c r="I416" s="8"/>
      <c r="J416" s="8"/>
      <c r="K416" s="8"/>
      <c r="L416" s="8"/>
      <c r="M416" s="8"/>
      <c r="N416" s="8"/>
      <c r="O416" s="8"/>
      <c r="P416" s="8"/>
      <c r="Q416" s="8"/>
      <c r="R416" s="8"/>
      <c r="S416" s="23"/>
      <c r="T416" s="25">
        <v>375</v>
      </c>
      <c r="U416" s="26">
        <f t="shared" si="33"/>
        <v>6.25</v>
      </c>
      <c r="V416" s="28">
        <f t="shared" si="37"/>
        <v>32.3107955244325</v>
      </c>
      <c r="W416" s="28">
        <f t="shared" si="34"/>
        <v>0</v>
      </c>
      <c r="X416" s="27" t="e">
        <f t="shared" si="35"/>
        <v>#VALUE!</v>
      </c>
      <c r="Y416" s="28" t="e">
        <f t="shared" si="36"/>
        <v>#VALUE!</v>
      </c>
      <c r="Z416" s="24"/>
      <c r="AA416" s="36">
        <f t="shared" si="32"/>
        <v>6.25</v>
      </c>
      <c r="AB416" s="8"/>
    </row>
    <row r="417" spans="9:28" x14ac:dyDescent="0.25">
      <c r="I417" s="8"/>
      <c r="J417" s="8"/>
      <c r="K417" s="8"/>
      <c r="L417" s="8"/>
      <c r="M417" s="8"/>
      <c r="N417" s="8"/>
      <c r="O417" s="8"/>
      <c r="P417" s="8"/>
      <c r="Q417" s="8"/>
      <c r="R417" s="8"/>
      <c r="S417" s="23"/>
      <c r="T417" s="25">
        <v>376</v>
      </c>
      <c r="U417" s="26">
        <f t="shared" si="33"/>
        <v>6.2666666666666666</v>
      </c>
      <c r="V417" s="28">
        <f t="shared" si="37"/>
        <v>32.325771248885665</v>
      </c>
      <c r="W417" s="28">
        <f t="shared" si="34"/>
        <v>0</v>
      </c>
      <c r="X417" s="27" t="e">
        <f t="shared" si="35"/>
        <v>#VALUE!</v>
      </c>
      <c r="Y417" s="28" t="e">
        <f t="shared" si="36"/>
        <v>#VALUE!</v>
      </c>
      <c r="Z417" s="24"/>
      <c r="AA417" s="36">
        <f t="shared" si="32"/>
        <v>6.2666666666666666</v>
      </c>
      <c r="AB417" s="8"/>
    </row>
    <row r="418" spans="9:28" x14ac:dyDescent="0.25">
      <c r="I418" s="8"/>
      <c r="J418" s="8"/>
      <c r="K418" s="8"/>
      <c r="L418" s="8"/>
      <c r="M418" s="8"/>
      <c r="N418" s="8"/>
      <c r="O418" s="8"/>
      <c r="P418" s="8"/>
      <c r="Q418" s="8"/>
      <c r="R418" s="8"/>
      <c r="S418" s="23"/>
      <c r="T418" s="25">
        <v>377</v>
      </c>
      <c r="U418" s="26">
        <f t="shared" si="33"/>
        <v>6.2833333333333332</v>
      </c>
      <c r="V418" s="28">
        <f t="shared" si="37"/>
        <v>32.340714110594959</v>
      </c>
      <c r="W418" s="28">
        <f t="shared" si="34"/>
        <v>0</v>
      </c>
      <c r="X418" s="27" t="e">
        <f t="shared" si="35"/>
        <v>#VALUE!</v>
      </c>
      <c r="Y418" s="28" t="e">
        <f t="shared" si="36"/>
        <v>#VALUE!</v>
      </c>
      <c r="Z418" s="24"/>
      <c r="AA418" s="36">
        <f t="shared" si="32"/>
        <v>6.2833333333333332</v>
      </c>
      <c r="AB418" s="8"/>
    </row>
    <row r="419" spans="9:28" x14ac:dyDescent="0.25">
      <c r="I419" s="8"/>
      <c r="J419" s="8"/>
      <c r="K419" s="8"/>
      <c r="L419" s="8"/>
      <c r="M419" s="8"/>
      <c r="N419" s="8"/>
      <c r="O419" s="8"/>
      <c r="P419" s="8"/>
      <c r="Q419" s="8"/>
      <c r="R419" s="8"/>
      <c r="S419" s="23"/>
      <c r="T419" s="25">
        <v>378</v>
      </c>
      <c r="U419" s="26">
        <f t="shared" si="33"/>
        <v>6.3</v>
      </c>
      <c r="V419" s="28">
        <f t="shared" si="37"/>
        <v>32.355624268557243</v>
      </c>
      <c r="W419" s="28">
        <f t="shared" si="34"/>
        <v>0</v>
      </c>
      <c r="X419" s="27" t="e">
        <f t="shared" si="35"/>
        <v>#VALUE!</v>
      </c>
      <c r="Y419" s="28" t="e">
        <f t="shared" si="36"/>
        <v>#VALUE!</v>
      </c>
      <c r="Z419" s="24"/>
      <c r="AA419" s="36">
        <f t="shared" si="32"/>
        <v>6.3</v>
      </c>
      <c r="AB419" s="8"/>
    </row>
    <row r="420" spans="9:28" x14ac:dyDescent="0.25">
      <c r="I420" s="8"/>
      <c r="J420" s="8"/>
      <c r="K420" s="8"/>
      <c r="L420" s="8"/>
      <c r="M420" s="8"/>
      <c r="N420" s="8"/>
      <c r="O420" s="8"/>
      <c r="P420" s="8"/>
      <c r="Q420" s="8"/>
      <c r="R420" s="8"/>
      <c r="S420" s="23"/>
      <c r="T420" s="25">
        <v>379</v>
      </c>
      <c r="U420" s="26">
        <f t="shared" si="33"/>
        <v>6.3166666666666664</v>
      </c>
      <c r="V420" s="28">
        <f t="shared" si="37"/>
        <v>32.37050188058199</v>
      </c>
      <c r="W420" s="28">
        <f t="shared" si="34"/>
        <v>0</v>
      </c>
      <c r="X420" s="27" t="e">
        <f t="shared" si="35"/>
        <v>#VALUE!</v>
      </c>
      <c r="Y420" s="28" t="e">
        <f t="shared" si="36"/>
        <v>#VALUE!</v>
      </c>
      <c r="Z420" s="24"/>
      <c r="AA420" s="36">
        <f t="shared" si="32"/>
        <v>6.3166666666666664</v>
      </c>
      <c r="AB420" s="8"/>
    </row>
    <row r="421" spans="9:28" x14ac:dyDescent="0.25">
      <c r="I421" s="8"/>
      <c r="J421" s="8"/>
      <c r="K421" s="8"/>
      <c r="L421" s="8"/>
      <c r="M421" s="8"/>
      <c r="N421" s="8"/>
      <c r="O421" s="8"/>
      <c r="P421" s="8"/>
      <c r="Q421" s="8"/>
      <c r="R421" s="8"/>
      <c r="S421" s="23"/>
      <c r="T421" s="25">
        <v>380</v>
      </c>
      <c r="U421" s="26">
        <f t="shared" si="33"/>
        <v>6.333333333333333</v>
      </c>
      <c r="V421" s="28">
        <f t="shared" si="37"/>
        <v>32.385347103303275</v>
      </c>
      <c r="W421" s="28">
        <f t="shared" si="34"/>
        <v>0</v>
      </c>
      <c r="X421" s="27" t="e">
        <f t="shared" si="35"/>
        <v>#VALUE!</v>
      </c>
      <c r="Y421" s="28" t="e">
        <f t="shared" si="36"/>
        <v>#VALUE!</v>
      </c>
      <c r="Z421" s="24"/>
      <c r="AA421" s="36">
        <f t="shared" si="32"/>
        <v>6.333333333333333</v>
      </c>
      <c r="AB421" s="8"/>
    </row>
    <row r="422" spans="9:28" x14ac:dyDescent="0.25">
      <c r="I422" s="8"/>
      <c r="J422" s="8"/>
      <c r="K422" s="8"/>
      <c r="L422" s="8"/>
      <c r="M422" s="8"/>
      <c r="N422" s="8"/>
      <c r="O422" s="8"/>
      <c r="P422" s="8"/>
      <c r="Q422" s="8"/>
      <c r="R422" s="8"/>
      <c r="S422" s="23"/>
      <c r="T422" s="25">
        <v>381</v>
      </c>
      <c r="U422" s="26">
        <f t="shared" si="33"/>
        <v>6.35</v>
      </c>
      <c r="V422" s="28">
        <f t="shared" si="37"/>
        <v>32.400160092191534</v>
      </c>
      <c r="W422" s="28">
        <f t="shared" si="34"/>
        <v>0</v>
      </c>
      <c r="X422" s="27" t="e">
        <f t="shared" si="35"/>
        <v>#VALUE!</v>
      </c>
      <c r="Y422" s="28" t="e">
        <f t="shared" si="36"/>
        <v>#VALUE!</v>
      </c>
      <c r="Z422" s="24"/>
      <c r="AA422" s="36">
        <f t="shared" si="32"/>
        <v>6.35</v>
      </c>
      <c r="AB422" s="8"/>
    </row>
    <row r="423" spans="9:28" x14ac:dyDescent="0.25">
      <c r="I423" s="8"/>
      <c r="J423" s="8"/>
      <c r="K423" s="8"/>
      <c r="L423" s="8"/>
      <c r="M423" s="8"/>
      <c r="N423" s="8"/>
      <c r="O423" s="8"/>
      <c r="P423" s="8"/>
      <c r="Q423" s="8"/>
      <c r="R423" s="8"/>
      <c r="S423" s="23"/>
      <c r="T423" s="25">
        <v>382</v>
      </c>
      <c r="U423" s="26">
        <f t="shared" si="33"/>
        <v>6.3666666666666663</v>
      </c>
      <c r="V423" s="28">
        <f t="shared" si="37"/>
        <v>32.414941001565289</v>
      </c>
      <c r="W423" s="28">
        <f t="shared" si="34"/>
        <v>0</v>
      </c>
      <c r="X423" s="27" t="e">
        <f t="shared" si="35"/>
        <v>#VALUE!</v>
      </c>
      <c r="Y423" s="28" t="e">
        <f t="shared" si="36"/>
        <v>#VALUE!</v>
      </c>
      <c r="Z423" s="24"/>
      <c r="AA423" s="36">
        <f t="shared" si="32"/>
        <v>6.3666666666666663</v>
      </c>
      <c r="AB423" s="8"/>
    </row>
    <row r="424" spans="9:28" x14ac:dyDescent="0.25">
      <c r="I424" s="8"/>
      <c r="J424" s="8"/>
      <c r="K424" s="8"/>
      <c r="L424" s="8"/>
      <c r="M424" s="8"/>
      <c r="N424" s="8"/>
      <c r="O424" s="8"/>
      <c r="P424" s="8"/>
      <c r="Q424" s="8"/>
      <c r="R424" s="8"/>
      <c r="S424" s="23"/>
      <c r="T424" s="25">
        <v>383</v>
      </c>
      <c r="U424" s="26">
        <f t="shared" si="33"/>
        <v>6.3833333333333337</v>
      </c>
      <c r="V424" s="28">
        <f t="shared" si="37"/>
        <v>32.429689984602675</v>
      </c>
      <c r="W424" s="28">
        <f t="shared" si="34"/>
        <v>0</v>
      </c>
      <c r="X424" s="27" t="e">
        <f t="shared" si="35"/>
        <v>#VALUE!</v>
      </c>
      <c r="Y424" s="28" t="e">
        <f t="shared" si="36"/>
        <v>#VALUE!</v>
      </c>
      <c r="Z424" s="24"/>
      <c r="AA424" s="36">
        <f t="shared" si="32"/>
        <v>6.3833333333333337</v>
      </c>
      <c r="AB424" s="8"/>
    </row>
    <row r="425" spans="9:28" x14ac:dyDescent="0.25">
      <c r="I425" s="8"/>
      <c r="J425" s="8"/>
      <c r="K425" s="8"/>
      <c r="L425" s="8"/>
      <c r="M425" s="8"/>
      <c r="N425" s="8"/>
      <c r="O425" s="8"/>
      <c r="P425" s="8"/>
      <c r="Q425" s="8"/>
      <c r="R425" s="8"/>
      <c r="S425" s="23"/>
      <c r="T425" s="25">
        <v>384</v>
      </c>
      <c r="U425" s="26">
        <f t="shared" si="33"/>
        <v>6.4</v>
      </c>
      <c r="V425" s="28">
        <f t="shared" si="37"/>
        <v>32.444407193352781</v>
      </c>
      <c r="W425" s="28">
        <f t="shared" si="34"/>
        <v>0</v>
      </c>
      <c r="X425" s="27" t="e">
        <f t="shared" si="35"/>
        <v>#VALUE!</v>
      </c>
      <c r="Y425" s="28" t="e">
        <f t="shared" si="36"/>
        <v>#VALUE!</v>
      </c>
      <c r="Z425" s="24"/>
      <c r="AA425" s="36">
        <f t="shared" ref="AA425:AA488" si="38">U425</f>
        <v>6.4</v>
      </c>
      <c r="AB425" s="8"/>
    </row>
    <row r="426" spans="9:28" x14ac:dyDescent="0.25">
      <c r="I426" s="8"/>
      <c r="J426" s="8"/>
      <c r="K426" s="8"/>
      <c r="L426" s="8"/>
      <c r="M426" s="8"/>
      <c r="N426" s="8"/>
      <c r="O426" s="8"/>
      <c r="P426" s="8"/>
      <c r="Q426" s="8"/>
      <c r="R426" s="8"/>
      <c r="S426" s="23"/>
      <c r="T426" s="25">
        <v>385</v>
      </c>
      <c r="U426" s="26">
        <f t="shared" ref="U426:U489" si="39">T426/60</f>
        <v>6.416666666666667</v>
      </c>
      <c r="V426" s="28">
        <f t="shared" si="37"/>
        <v>32.459092778746907</v>
      </c>
      <c r="W426" s="28">
        <f t="shared" ref="W426:W489" si="40">V426*0.001*$G$4</f>
        <v>0</v>
      </c>
      <c r="X426" s="27" t="e">
        <f t="shared" ref="X426:X489" si="41">($G$5/1000)*U426*3600</f>
        <v>#VALUE!</v>
      </c>
      <c r="Y426" s="28" t="e">
        <f t="shared" si="36"/>
        <v>#VALUE!</v>
      </c>
      <c r="Z426" s="24"/>
      <c r="AA426" s="36">
        <f t="shared" si="38"/>
        <v>6.416666666666667</v>
      </c>
      <c r="AB426" s="8"/>
    </row>
    <row r="427" spans="9:28" x14ac:dyDescent="0.25">
      <c r="I427" s="8"/>
      <c r="J427" s="8"/>
      <c r="K427" s="8"/>
      <c r="L427" s="8"/>
      <c r="M427" s="8"/>
      <c r="N427" s="8"/>
      <c r="O427" s="8"/>
      <c r="P427" s="8"/>
      <c r="Q427" s="8"/>
      <c r="R427" s="8"/>
      <c r="S427" s="23"/>
      <c r="T427" s="25">
        <v>386</v>
      </c>
      <c r="U427" s="26">
        <f t="shared" si="39"/>
        <v>6.4333333333333336</v>
      </c>
      <c r="V427" s="28">
        <f t="shared" si="37"/>
        <v>32.473746890609675</v>
      </c>
      <c r="W427" s="28">
        <f t="shared" si="40"/>
        <v>0</v>
      </c>
      <c r="X427" s="27" t="e">
        <f t="shared" si="41"/>
        <v>#VALUE!</v>
      </c>
      <c r="Y427" s="28" t="e">
        <f t="shared" ref="Y427:Y490" si="42">MAX(0,W427-X427)</f>
        <v>#VALUE!</v>
      </c>
      <c r="Z427" s="24"/>
      <c r="AA427" s="36">
        <f t="shared" si="38"/>
        <v>6.4333333333333336</v>
      </c>
      <c r="AB427" s="8"/>
    </row>
    <row r="428" spans="9:28" x14ac:dyDescent="0.25">
      <c r="I428" s="8"/>
      <c r="J428" s="8"/>
      <c r="K428" s="8"/>
      <c r="L428" s="8"/>
      <c r="M428" s="8"/>
      <c r="N428" s="8"/>
      <c r="O428" s="8"/>
      <c r="P428" s="8"/>
      <c r="Q428" s="8"/>
      <c r="R428" s="8"/>
      <c r="S428" s="23"/>
      <c r="T428" s="25">
        <v>387</v>
      </c>
      <c r="U428" s="26">
        <f t="shared" si="39"/>
        <v>6.45</v>
      </c>
      <c r="V428" s="28">
        <f t="shared" si="37"/>
        <v>32.488369677669986</v>
      </c>
      <c r="W428" s="28">
        <f t="shared" si="40"/>
        <v>0</v>
      </c>
      <c r="X428" s="27" t="e">
        <f t="shared" si="41"/>
        <v>#VALUE!</v>
      </c>
      <c r="Y428" s="28" t="e">
        <f t="shared" si="42"/>
        <v>#VALUE!</v>
      </c>
      <c r="Z428" s="24"/>
      <c r="AA428" s="36">
        <f t="shared" si="38"/>
        <v>6.45</v>
      </c>
      <c r="AB428" s="8"/>
    </row>
    <row r="429" spans="9:28" x14ac:dyDescent="0.25">
      <c r="I429" s="8"/>
      <c r="J429" s="8"/>
      <c r="K429" s="8"/>
      <c r="L429" s="8"/>
      <c r="M429" s="8"/>
      <c r="N429" s="8"/>
      <c r="O429" s="8"/>
      <c r="P429" s="8"/>
      <c r="Q429" s="8"/>
      <c r="R429" s="8"/>
      <c r="S429" s="23"/>
      <c r="T429" s="25">
        <v>388</v>
      </c>
      <c r="U429" s="26">
        <f t="shared" si="39"/>
        <v>6.4666666666666668</v>
      </c>
      <c r="V429" s="28">
        <f t="shared" si="37"/>
        <v>32.5029612875718</v>
      </c>
      <c r="W429" s="28">
        <f t="shared" si="40"/>
        <v>0</v>
      </c>
      <c r="X429" s="27" t="e">
        <f t="shared" si="41"/>
        <v>#VALUE!</v>
      </c>
      <c r="Y429" s="28" t="e">
        <f t="shared" si="42"/>
        <v>#VALUE!</v>
      </c>
      <c r="Z429" s="24"/>
      <c r="AA429" s="36">
        <f t="shared" si="38"/>
        <v>6.4666666666666668</v>
      </c>
      <c r="AB429" s="8"/>
    </row>
    <row r="430" spans="9:28" x14ac:dyDescent="0.25">
      <c r="I430" s="8"/>
      <c r="J430" s="8"/>
      <c r="K430" s="8"/>
      <c r="L430" s="8"/>
      <c r="M430" s="8"/>
      <c r="N430" s="8"/>
      <c r="O430" s="8"/>
      <c r="P430" s="8"/>
      <c r="Q430" s="8"/>
      <c r="R430" s="8"/>
      <c r="S430" s="23"/>
      <c r="T430" s="25">
        <v>389</v>
      </c>
      <c r="U430" s="26">
        <f t="shared" si="39"/>
        <v>6.4833333333333334</v>
      </c>
      <c r="V430" s="28">
        <f t="shared" si="37"/>
        <v>32.51752186688487</v>
      </c>
      <c r="W430" s="28">
        <f t="shared" si="40"/>
        <v>0</v>
      </c>
      <c r="X430" s="27" t="e">
        <f t="shared" si="41"/>
        <v>#VALUE!</v>
      </c>
      <c r="Y430" s="28" t="e">
        <f t="shared" si="42"/>
        <v>#VALUE!</v>
      </c>
      <c r="Z430" s="24"/>
      <c r="AA430" s="36">
        <f t="shared" si="38"/>
        <v>6.4833333333333334</v>
      </c>
      <c r="AB430" s="8"/>
    </row>
    <row r="431" spans="9:28" x14ac:dyDescent="0.25">
      <c r="I431" s="8"/>
      <c r="J431" s="8"/>
      <c r="K431" s="8"/>
      <c r="L431" s="8"/>
      <c r="M431" s="8"/>
      <c r="N431" s="8"/>
      <c r="O431" s="8"/>
      <c r="P431" s="8"/>
      <c r="Q431" s="8"/>
      <c r="R431" s="8"/>
      <c r="S431" s="23"/>
      <c r="T431" s="25">
        <v>390</v>
      </c>
      <c r="U431" s="26">
        <f t="shared" si="39"/>
        <v>6.5</v>
      </c>
      <c r="V431" s="28">
        <f t="shared" si="37"/>
        <v>32.532051561115267</v>
      </c>
      <c r="W431" s="28">
        <f t="shared" si="40"/>
        <v>0</v>
      </c>
      <c r="X431" s="27" t="e">
        <f t="shared" si="41"/>
        <v>#VALUE!</v>
      </c>
      <c r="Y431" s="28" t="e">
        <f t="shared" si="42"/>
        <v>#VALUE!</v>
      </c>
      <c r="Z431" s="24"/>
      <c r="AA431" s="36">
        <f t="shared" si="38"/>
        <v>6.5</v>
      </c>
      <c r="AB431" s="8"/>
    </row>
    <row r="432" spans="9:28" x14ac:dyDescent="0.25">
      <c r="I432" s="8"/>
      <c r="J432" s="8"/>
      <c r="K432" s="8"/>
      <c r="L432" s="8"/>
      <c r="M432" s="8"/>
      <c r="N432" s="8"/>
      <c r="O432" s="8"/>
      <c r="P432" s="8"/>
      <c r="Q432" s="8"/>
      <c r="R432" s="8"/>
      <c r="S432" s="23"/>
      <c r="T432" s="25">
        <v>391</v>
      </c>
      <c r="U432" s="26">
        <f t="shared" si="39"/>
        <v>6.5166666666666666</v>
      </c>
      <c r="V432" s="28">
        <f t="shared" si="37"/>
        <v>32.54655051471584</v>
      </c>
      <c r="W432" s="28">
        <f t="shared" si="40"/>
        <v>0</v>
      </c>
      <c r="X432" s="27" t="e">
        <f t="shared" si="41"/>
        <v>#VALUE!</v>
      </c>
      <c r="Y432" s="28" t="e">
        <f t="shared" si="42"/>
        <v>#VALUE!</v>
      </c>
      <c r="Z432" s="24"/>
      <c r="AA432" s="36">
        <f t="shared" si="38"/>
        <v>6.5166666666666666</v>
      </c>
      <c r="AB432" s="8"/>
    </row>
    <row r="433" spans="9:28" x14ac:dyDescent="0.25">
      <c r="I433" s="8"/>
      <c r="J433" s="8"/>
      <c r="K433" s="8"/>
      <c r="L433" s="8"/>
      <c r="M433" s="8"/>
      <c r="N433" s="8"/>
      <c r="O433" s="8"/>
      <c r="P433" s="8"/>
      <c r="Q433" s="8"/>
      <c r="R433" s="8"/>
      <c r="S433" s="23"/>
      <c r="T433" s="25">
        <v>392</v>
      </c>
      <c r="U433" s="26">
        <f t="shared" si="39"/>
        <v>6.5333333333333332</v>
      </c>
      <c r="V433" s="28">
        <f t="shared" si="37"/>
        <v>32.561018871096451</v>
      </c>
      <c r="W433" s="28">
        <f t="shared" si="40"/>
        <v>0</v>
      </c>
      <c r="X433" s="27" t="e">
        <f t="shared" si="41"/>
        <v>#VALUE!</v>
      </c>
      <c r="Y433" s="28" t="e">
        <f t="shared" si="42"/>
        <v>#VALUE!</v>
      </c>
      <c r="Z433" s="24"/>
      <c r="AA433" s="36">
        <f t="shared" si="38"/>
        <v>6.5333333333333332</v>
      </c>
      <c r="AB433" s="8"/>
    </row>
    <row r="434" spans="9:28" x14ac:dyDescent="0.25">
      <c r="I434" s="8"/>
      <c r="J434" s="8"/>
      <c r="K434" s="8"/>
      <c r="L434" s="8"/>
      <c r="M434" s="8"/>
      <c r="N434" s="8"/>
      <c r="O434" s="8"/>
      <c r="P434" s="8"/>
      <c r="Q434" s="8"/>
      <c r="R434" s="8"/>
      <c r="S434" s="23"/>
      <c r="T434" s="25">
        <v>393</v>
      </c>
      <c r="U434" s="26">
        <f t="shared" si="39"/>
        <v>6.55</v>
      </c>
      <c r="V434" s="28">
        <f t="shared" si="37"/>
        <v>32.575456772634212</v>
      </c>
      <c r="W434" s="28">
        <f t="shared" si="40"/>
        <v>0</v>
      </c>
      <c r="X434" s="27" t="e">
        <f t="shared" si="41"/>
        <v>#VALUE!</v>
      </c>
      <c r="Y434" s="28" t="e">
        <f t="shared" si="42"/>
        <v>#VALUE!</v>
      </c>
      <c r="Z434" s="24"/>
      <c r="AA434" s="36">
        <f t="shared" si="38"/>
        <v>6.55</v>
      </c>
      <c r="AB434" s="8"/>
    </row>
    <row r="435" spans="9:28" x14ac:dyDescent="0.25">
      <c r="I435" s="8"/>
      <c r="J435" s="8"/>
      <c r="K435" s="8"/>
      <c r="L435" s="8"/>
      <c r="M435" s="8"/>
      <c r="N435" s="8"/>
      <c r="O435" s="8"/>
      <c r="P435" s="8"/>
      <c r="Q435" s="8"/>
      <c r="R435" s="8"/>
      <c r="S435" s="23"/>
      <c r="T435" s="25">
        <v>394</v>
      </c>
      <c r="U435" s="26">
        <f t="shared" si="39"/>
        <v>6.5666666666666664</v>
      </c>
      <c r="V435" s="28">
        <f t="shared" si="37"/>
        <v>32.589864360683471</v>
      </c>
      <c r="W435" s="28">
        <f t="shared" si="40"/>
        <v>0</v>
      </c>
      <c r="X435" s="27" t="e">
        <f t="shared" si="41"/>
        <v>#VALUE!</v>
      </c>
      <c r="Y435" s="28" t="e">
        <f t="shared" si="42"/>
        <v>#VALUE!</v>
      </c>
      <c r="Z435" s="24"/>
      <c r="AA435" s="36">
        <f t="shared" si="38"/>
        <v>6.5666666666666664</v>
      </c>
      <c r="AB435" s="8"/>
    </row>
    <row r="436" spans="9:28" x14ac:dyDescent="0.25">
      <c r="I436" s="8"/>
      <c r="J436" s="8"/>
      <c r="K436" s="8"/>
      <c r="L436" s="8"/>
      <c r="M436" s="8"/>
      <c r="N436" s="8"/>
      <c r="O436" s="8"/>
      <c r="P436" s="8"/>
      <c r="Q436" s="8"/>
      <c r="R436" s="8"/>
      <c r="S436" s="23"/>
      <c r="T436" s="25">
        <v>395</v>
      </c>
      <c r="U436" s="26">
        <f t="shared" si="39"/>
        <v>6.583333333333333</v>
      </c>
      <c r="V436" s="28">
        <f t="shared" si="37"/>
        <v>32.604241775585784</v>
      </c>
      <c r="W436" s="28">
        <f t="shared" si="40"/>
        <v>0</v>
      </c>
      <c r="X436" s="27" t="e">
        <f t="shared" si="41"/>
        <v>#VALUE!</v>
      </c>
      <c r="Y436" s="28" t="e">
        <f t="shared" si="42"/>
        <v>#VALUE!</v>
      </c>
      <c r="Z436" s="24"/>
      <c r="AA436" s="36">
        <f t="shared" si="38"/>
        <v>6.583333333333333</v>
      </c>
      <c r="AB436" s="8"/>
    </row>
    <row r="437" spans="9:28" x14ac:dyDescent="0.25">
      <c r="I437" s="8"/>
      <c r="J437" s="8"/>
      <c r="K437" s="8"/>
      <c r="L437" s="8"/>
      <c r="M437" s="8"/>
      <c r="N437" s="8"/>
      <c r="O437" s="8"/>
      <c r="P437" s="8"/>
      <c r="Q437" s="8"/>
      <c r="R437" s="8"/>
      <c r="S437" s="23"/>
      <c r="T437" s="25">
        <v>396</v>
      </c>
      <c r="U437" s="26">
        <f t="shared" si="39"/>
        <v>6.6</v>
      </c>
      <c r="V437" s="28">
        <f t="shared" si="37"/>
        <v>32.618589156679661</v>
      </c>
      <c r="W437" s="28">
        <f t="shared" si="40"/>
        <v>0</v>
      </c>
      <c r="X437" s="27" t="e">
        <f t="shared" si="41"/>
        <v>#VALUE!</v>
      </c>
      <c r="Y437" s="28" t="e">
        <f t="shared" si="42"/>
        <v>#VALUE!</v>
      </c>
      <c r="Z437" s="24"/>
      <c r="AA437" s="36">
        <f t="shared" si="38"/>
        <v>6.6</v>
      </c>
      <c r="AB437" s="8"/>
    </row>
    <row r="438" spans="9:28" x14ac:dyDescent="0.25">
      <c r="I438" s="8"/>
      <c r="J438" s="8"/>
      <c r="K438" s="8"/>
      <c r="L438" s="8"/>
      <c r="M438" s="8"/>
      <c r="N438" s="8"/>
      <c r="O438" s="8"/>
      <c r="P438" s="8"/>
      <c r="Q438" s="8"/>
      <c r="R438" s="8"/>
      <c r="S438" s="23"/>
      <c r="T438" s="25">
        <v>397</v>
      </c>
      <c r="U438" s="26">
        <f t="shared" si="39"/>
        <v>6.6166666666666663</v>
      </c>
      <c r="V438" s="28">
        <f t="shared" si="37"/>
        <v>32.632906642310303</v>
      </c>
      <c r="W438" s="28">
        <f t="shared" si="40"/>
        <v>0</v>
      </c>
      <c r="X438" s="27" t="e">
        <f t="shared" si="41"/>
        <v>#VALUE!</v>
      </c>
      <c r="Y438" s="28" t="e">
        <f t="shared" si="42"/>
        <v>#VALUE!</v>
      </c>
      <c r="Z438" s="24"/>
      <c r="AA438" s="36">
        <f t="shared" si="38"/>
        <v>6.6166666666666663</v>
      </c>
      <c r="AB438" s="8"/>
    </row>
    <row r="439" spans="9:28" x14ac:dyDescent="0.25">
      <c r="I439" s="8"/>
      <c r="J439" s="8"/>
      <c r="K439" s="8"/>
      <c r="L439" s="8"/>
      <c r="M439" s="8"/>
      <c r="N439" s="8"/>
      <c r="O439" s="8"/>
      <c r="P439" s="8"/>
      <c r="Q439" s="8"/>
      <c r="R439" s="8"/>
      <c r="S439" s="23"/>
      <c r="T439" s="25">
        <v>398</v>
      </c>
      <c r="U439" s="26">
        <f t="shared" si="39"/>
        <v>6.6333333333333337</v>
      </c>
      <c r="V439" s="28">
        <f t="shared" si="37"/>
        <v>32.647194369839113</v>
      </c>
      <c r="W439" s="28">
        <f t="shared" si="40"/>
        <v>0</v>
      </c>
      <c r="X439" s="27" t="e">
        <f t="shared" si="41"/>
        <v>#VALUE!</v>
      </c>
      <c r="Y439" s="28" t="e">
        <f t="shared" si="42"/>
        <v>#VALUE!</v>
      </c>
      <c r="Z439" s="24"/>
      <c r="AA439" s="36">
        <f t="shared" si="38"/>
        <v>6.6333333333333337</v>
      </c>
      <c r="AB439" s="8"/>
    </row>
    <row r="440" spans="9:28" x14ac:dyDescent="0.25">
      <c r="I440" s="8"/>
      <c r="J440" s="8"/>
      <c r="K440" s="8"/>
      <c r="L440" s="8"/>
      <c r="M440" s="8"/>
      <c r="N440" s="8"/>
      <c r="O440" s="8"/>
      <c r="P440" s="8"/>
      <c r="Q440" s="8"/>
      <c r="R440" s="8"/>
      <c r="S440" s="23"/>
      <c r="T440" s="25">
        <v>399</v>
      </c>
      <c r="U440" s="26">
        <f t="shared" si="39"/>
        <v>6.65</v>
      </c>
      <c r="V440" s="28">
        <f t="shared" si="37"/>
        <v>32.661452475653185</v>
      </c>
      <c r="W440" s="28">
        <f t="shared" si="40"/>
        <v>0</v>
      </c>
      <c r="X440" s="27" t="e">
        <f t="shared" si="41"/>
        <v>#VALUE!</v>
      </c>
      <c r="Y440" s="28" t="e">
        <f t="shared" si="42"/>
        <v>#VALUE!</v>
      </c>
      <c r="Z440" s="24"/>
      <c r="AA440" s="36">
        <f t="shared" si="38"/>
        <v>6.65</v>
      </c>
      <c r="AB440" s="8"/>
    </row>
    <row r="441" spans="9:28" x14ac:dyDescent="0.25">
      <c r="I441" s="8"/>
      <c r="J441" s="8"/>
      <c r="K441" s="8"/>
      <c r="L441" s="8"/>
      <c r="M441" s="8"/>
      <c r="N441" s="8"/>
      <c r="O441" s="8"/>
      <c r="P441" s="8"/>
      <c r="Q441" s="8"/>
      <c r="R441" s="8"/>
      <c r="S441" s="23"/>
      <c r="T441" s="25">
        <v>400</v>
      </c>
      <c r="U441" s="26">
        <f t="shared" si="39"/>
        <v>6.666666666666667</v>
      </c>
      <c r="V441" s="28">
        <f t="shared" si="37"/>
        <v>32.67568109517461</v>
      </c>
      <c r="W441" s="28">
        <f t="shared" si="40"/>
        <v>0</v>
      </c>
      <c r="X441" s="27" t="e">
        <f t="shared" si="41"/>
        <v>#VALUE!</v>
      </c>
      <c r="Y441" s="28" t="e">
        <f t="shared" si="42"/>
        <v>#VALUE!</v>
      </c>
      <c r="Z441" s="24"/>
      <c r="AA441" s="36">
        <f t="shared" si="38"/>
        <v>6.666666666666667</v>
      </c>
      <c r="AB441" s="8"/>
    </row>
    <row r="442" spans="9:28" x14ac:dyDescent="0.25">
      <c r="I442" s="8"/>
      <c r="J442" s="8"/>
      <c r="K442" s="8"/>
      <c r="L442" s="8"/>
      <c r="M442" s="8"/>
      <c r="N442" s="8"/>
      <c r="O442" s="8"/>
      <c r="P442" s="8"/>
      <c r="Q442" s="8"/>
      <c r="R442" s="8"/>
      <c r="S442" s="23"/>
      <c r="T442" s="25">
        <v>401</v>
      </c>
      <c r="U442" s="26">
        <f t="shared" si="39"/>
        <v>6.6833333333333336</v>
      </c>
      <c r="V442" s="28">
        <f t="shared" si="37"/>
        <v>32.689880362869715</v>
      </c>
      <c r="W442" s="28">
        <f t="shared" si="40"/>
        <v>0</v>
      </c>
      <c r="X442" s="27" t="e">
        <f t="shared" si="41"/>
        <v>#VALUE!</v>
      </c>
      <c r="Y442" s="28" t="e">
        <f t="shared" si="42"/>
        <v>#VALUE!</v>
      </c>
      <c r="Z442" s="24"/>
      <c r="AA442" s="36">
        <f t="shared" si="38"/>
        <v>6.6833333333333336</v>
      </c>
      <c r="AB442" s="8"/>
    </row>
    <row r="443" spans="9:28" x14ac:dyDescent="0.25">
      <c r="I443" s="8"/>
      <c r="J443" s="8"/>
      <c r="K443" s="8"/>
      <c r="L443" s="8"/>
      <c r="M443" s="8"/>
      <c r="N443" s="8"/>
      <c r="O443" s="8"/>
      <c r="P443" s="8"/>
      <c r="Q443" s="8"/>
      <c r="R443" s="8"/>
      <c r="S443" s="23"/>
      <c r="T443" s="25">
        <v>402</v>
      </c>
      <c r="U443" s="26">
        <f t="shared" si="39"/>
        <v>6.7</v>
      </c>
      <c r="V443" s="28">
        <f t="shared" si="37"/>
        <v>32.704050412258155</v>
      </c>
      <c r="W443" s="28">
        <f t="shared" si="40"/>
        <v>0</v>
      </c>
      <c r="X443" s="27" t="e">
        <f t="shared" si="41"/>
        <v>#VALUE!</v>
      </c>
      <c r="Y443" s="28" t="e">
        <f t="shared" si="42"/>
        <v>#VALUE!</v>
      </c>
      <c r="Z443" s="24"/>
      <c r="AA443" s="36">
        <f t="shared" si="38"/>
        <v>6.7</v>
      </c>
      <c r="AB443" s="8"/>
    </row>
    <row r="444" spans="9:28" x14ac:dyDescent="0.25">
      <c r="I444" s="8"/>
      <c r="J444" s="8"/>
      <c r="K444" s="8"/>
      <c r="L444" s="8"/>
      <c r="M444" s="8"/>
      <c r="N444" s="8"/>
      <c r="O444" s="8"/>
      <c r="P444" s="8"/>
      <c r="Q444" s="8"/>
      <c r="R444" s="8"/>
      <c r="S444" s="23"/>
      <c r="T444" s="25">
        <v>403</v>
      </c>
      <c r="U444" s="26">
        <f t="shared" si="39"/>
        <v>6.7166666666666668</v>
      </c>
      <c r="V444" s="28">
        <f t="shared" si="37"/>
        <v>32.718191375921926</v>
      </c>
      <c r="W444" s="28">
        <f t="shared" si="40"/>
        <v>0</v>
      </c>
      <c r="X444" s="27" t="e">
        <f t="shared" si="41"/>
        <v>#VALUE!</v>
      </c>
      <c r="Y444" s="28" t="e">
        <f t="shared" si="42"/>
        <v>#VALUE!</v>
      </c>
      <c r="Z444" s="24"/>
      <c r="AA444" s="36">
        <f t="shared" si="38"/>
        <v>6.7166666666666668</v>
      </c>
      <c r="AB444" s="8"/>
    </row>
    <row r="445" spans="9:28" x14ac:dyDescent="0.25">
      <c r="I445" s="8"/>
      <c r="J445" s="8"/>
      <c r="K445" s="8"/>
      <c r="L445" s="8"/>
      <c r="M445" s="8"/>
      <c r="N445" s="8"/>
      <c r="O445" s="8"/>
      <c r="P445" s="8"/>
      <c r="Q445" s="8"/>
      <c r="R445" s="8"/>
      <c r="S445" s="23"/>
      <c r="T445" s="25">
        <v>404</v>
      </c>
      <c r="U445" s="26">
        <f t="shared" si="39"/>
        <v>6.7333333333333334</v>
      </c>
      <c r="V445" s="28">
        <f t="shared" si="37"/>
        <v>32.732303385514264</v>
      </c>
      <c r="W445" s="28">
        <f t="shared" si="40"/>
        <v>0</v>
      </c>
      <c r="X445" s="27" t="e">
        <f t="shared" si="41"/>
        <v>#VALUE!</v>
      </c>
      <c r="Y445" s="28" t="e">
        <f t="shared" si="42"/>
        <v>#VALUE!</v>
      </c>
      <c r="Z445" s="24"/>
      <c r="AA445" s="36">
        <f t="shared" si="38"/>
        <v>6.7333333333333334</v>
      </c>
      <c r="AB445" s="8"/>
    </row>
    <row r="446" spans="9:28" x14ac:dyDescent="0.25">
      <c r="I446" s="8"/>
      <c r="J446" s="8"/>
      <c r="K446" s="8"/>
      <c r="L446" s="8"/>
      <c r="M446" s="8"/>
      <c r="N446" s="8"/>
      <c r="O446" s="8"/>
      <c r="P446" s="8"/>
      <c r="Q446" s="8"/>
      <c r="R446" s="8"/>
      <c r="S446" s="23"/>
      <c r="T446" s="25">
        <v>405</v>
      </c>
      <c r="U446" s="26">
        <f t="shared" si="39"/>
        <v>6.75</v>
      </c>
      <c r="V446" s="28">
        <f t="shared" si="37"/>
        <v>32.746386571768397</v>
      </c>
      <c r="W446" s="28">
        <f t="shared" si="40"/>
        <v>0</v>
      </c>
      <c r="X446" s="27" t="e">
        <f t="shared" si="41"/>
        <v>#VALUE!</v>
      </c>
      <c r="Y446" s="28" t="e">
        <f t="shared" si="42"/>
        <v>#VALUE!</v>
      </c>
      <c r="Z446" s="24"/>
      <c r="AA446" s="36">
        <f t="shared" si="38"/>
        <v>6.75</v>
      </c>
      <c r="AB446" s="8"/>
    </row>
    <row r="447" spans="9:28" x14ac:dyDescent="0.25">
      <c r="I447" s="8"/>
      <c r="J447" s="8"/>
      <c r="K447" s="8"/>
      <c r="L447" s="8"/>
      <c r="M447" s="8"/>
      <c r="N447" s="8"/>
      <c r="O447" s="8"/>
      <c r="P447" s="8"/>
      <c r="Q447" s="8"/>
      <c r="R447" s="8"/>
      <c r="S447" s="23"/>
      <c r="T447" s="25">
        <v>406</v>
      </c>
      <c r="U447" s="26">
        <f t="shared" si="39"/>
        <v>6.7666666666666666</v>
      </c>
      <c r="V447" s="28">
        <f t="shared" si="37"/>
        <v>32.760441064506296</v>
      </c>
      <c r="W447" s="28">
        <f t="shared" si="40"/>
        <v>0</v>
      </c>
      <c r="X447" s="27" t="e">
        <f t="shared" si="41"/>
        <v>#VALUE!</v>
      </c>
      <c r="Y447" s="28" t="e">
        <f t="shared" si="42"/>
        <v>#VALUE!</v>
      </c>
      <c r="Z447" s="24"/>
      <c r="AA447" s="36">
        <f t="shared" si="38"/>
        <v>6.7666666666666666</v>
      </c>
      <c r="AB447" s="8"/>
    </row>
    <row r="448" spans="9:28" x14ac:dyDescent="0.25">
      <c r="I448" s="8"/>
      <c r="J448" s="8"/>
      <c r="K448" s="8"/>
      <c r="L448" s="8"/>
      <c r="M448" s="8"/>
      <c r="N448" s="8"/>
      <c r="O448" s="8"/>
      <c r="P448" s="8"/>
      <c r="Q448" s="8"/>
      <c r="R448" s="8"/>
      <c r="S448" s="23"/>
      <c r="T448" s="25">
        <v>407</v>
      </c>
      <c r="U448" s="26">
        <f t="shared" si="39"/>
        <v>6.7833333333333332</v>
      </c>
      <c r="V448" s="28">
        <f t="shared" si="37"/>
        <v>32.774466992647163</v>
      </c>
      <c r="W448" s="28">
        <f t="shared" si="40"/>
        <v>0</v>
      </c>
      <c r="X448" s="27" t="e">
        <f t="shared" si="41"/>
        <v>#VALUE!</v>
      </c>
      <c r="Y448" s="28" t="e">
        <f t="shared" si="42"/>
        <v>#VALUE!</v>
      </c>
      <c r="Z448" s="24"/>
      <c r="AA448" s="36">
        <f t="shared" si="38"/>
        <v>6.7833333333333332</v>
      </c>
      <c r="AB448" s="8"/>
    </row>
    <row r="449" spans="9:28" x14ac:dyDescent="0.25">
      <c r="I449" s="8"/>
      <c r="J449" s="8"/>
      <c r="K449" s="8"/>
      <c r="L449" s="8"/>
      <c r="M449" s="8"/>
      <c r="N449" s="8"/>
      <c r="O449" s="8"/>
      <c r="P449" s="8"/>
      <c r="Q449" s="8"/>
      <c r="R449" s="8"/>
      <c r="S449" s="23"/>
      <c r="T449" s="25">
        <v>408</v>
      </c>
      <c r="U449" s="26">
        <f t="shared" si="39"/>
        <v>6.8</v>
      </c>
      <c r="V449" s="28">
        <f t="shared" si="37"/>
        <v>32.788464484215986</v>
      </c>
      <c r="W449" s="28">
        <f t="shared" si="40"/>
        <v>0</v>
      </c>
      <c r="X449" s="27" t="e">
        <f t="shared" si="41"/>
        <v>#VALUE!</v>
      </c>
      <c r="Y449" s="28" t="e">
        <f t="shared" si="42"/>
        <v>#VALUE!</v>
      </c>
      <c r="Z449" s="24"/>
      <c r="AA449" s="36">
        <f t="shared" si="38"/>
        <v>6.8</v>
      </c>
      <c r="AB449" s="8"/>
    </row>
    <row r="450" spans="9:28" x14ac:dyDescent="0.25">
      <c r="I450" s="8"/>
      <c r="J450" s="8"/>
      <c r="K450" s="8"/>
      <c r="L450" s="8"/>
      <c r="M450" s="8"/>
      <c r="N450" s="8"/>
      <c r="O450" s="8"/>
      <c r="P450" s="8"/>
      <c r="Q450" s="8"/>
      <c r="R450" s="8"/>
      <c r="S450" s="23"/>
      <c r="T450" s="25">
        <v>409</v>
      </c>
      <c r="U450" s="26">
        <f t="shared" si="39"/>
        <v>6.8166666666666664</v>
      </c>
      <c r="V450" s="28">
        <f t="shared" si="37"/>
        <v>32.802433666351888</v>
      </c>
      <c r="W450" s="28">
        <f t="shared" si="40"/>
        <v>0</v>
      </c>
      <c r="X450" s="27" t="e">
        <f t="shared" si="41"/>
        <v>#VALUE!</v>
      </c>
      <c r="Y450" s="28" t="e">
        <f t="shared" si="42"/>
        <v>#VALUE!</v>
      </c>
      <c r="Z450" s="24"/>
      <c r="AA450" s="36">
        <f t="shared" si="38"/>
        <v>6.8166666666666664</v>
      </c>
      <c r="AB450" s="8"/>
    </row>
    <row r="451" spans="9:28" x14ac:dyDescent="0.25">
      <c r="I451" s="8"/>
      <c r="J451" s="8"/>
      <c r="K451" s="8"/>
      <c r="L451" s="8"/>
      <c r="M451" s="8"/>
      <c r="N451" s="8"/>
      <c r="O451" s="8"/>
      <c r="P451" s="8"/>
      <c r="Q451" s="8"/>
      <c r="R451" s="8"/>
      <c r="S451" s="23"/>
      <c r="T451" s="25">
        <v>410</v>
      </c>
      <c r="U451" s="26">
        <f t="shared" si="39"/>
        <v>6.833333333333333</v>
      </c>
      <c r="V451" s="28">
        <f t="shared" si="37"/>
        <v>32.816374665316374</v>
      </c>
      <c r="W451" s="28">
        <f t="shared" si="40"/>
        <v>0</v>
      </c>
      <c r="X451" s="27" t="e">
        <f t="shared" si="41"/>
        <v>#VALUE!</v>
      </c>
      <c r="Y451" s="28" t="e">
        <f t="shared" si="42"/>
        <v>#VALUE!</v>
      </c>
      <c r="Z451" s="24"/>
      <c r="AA451" s="36">
        <f t="shared" si="38"/>
        <v>6.833333333333333</v>
      </c>
      <c r="AB451" s="8"/>
    </row>
    <row r="452" spans="9:28" x14ac:dyDescent="0.25">
      <c r="I452" s="8"/>
      <c r="J452" s="8"/>
      <c r="K452" s="8"/>
      <c r="L452" s="8"/>
      <c r="M452" s="8"/>
      <c r="N452" s="8"/>
      <c r="O452" s="8"/>
      <c r="P452" s="8"/>
      <c r="Q452" s="8"/>
      <c r="R452" s="8"/>
      <c r="S452" s="23"/>
      <c r="T452" s="25">
        <v>411</v>
      </c>
      <c r="U452" s="26">
        <f t="shared" si="39"/>
        <v>6.85</v>
      </c>
      <c r="V452" s="28">
        <f t="shared" si="37"/>
        <v>32.830287606501578</v>
      </c>
      <c r="W452" s="28">
        <f t="shared" si="40"/>
        <v>0</v>
      </c>
      <c r="X452" s="27" t="e">
        <f t="shared" si="41"/>
        <v>#VALUE!</v>
      </c>
      <c r="Y452" s="28" t="e">
        <f t="shared" si="42"/>
        <v>#VALUE!</v>
      </c>
      <c r="Z452" s="24"/>
      <c r="AA452" s="36">
        <f t="shared" si="38"/>
        <v>6.85</v>
      </c>
      <c r="AB452" s="8"/>
    </row>
    <row r="453" spans="9:28" x14ac:dyDescent="0.25">
      <c r="I453" s="8"/>
      <c r="J453" s="8"/>
      <c r="K453" s="8"/>
      <c r="L453" s="8"/>
      <c r="M453" s="8"/>
      <c r="N453" s="8"/>
      <c r="O453" s="8"/>
      <c r="P453" s="8"/>
      <c r="Q453" s="8"/>
      <c r="R453" s="8"/>
      <c r="S453" s="23"/>
      <c r="T453" s="25">
        <v>412</v>
      </c>
      <c r="U453" s="26">
        <f t="shared" si="39"/>
        <v>6.8666666666666663</v>
      </c>
      <c r="V453" s="28">
        <f t="shared" si="37"/>
        <v>32.8441726144383</v>
      </c>
      <c r="W453" s="28">
        <f t="shared" si="40"/>
        <v>0</v>
      </c>
      <c r="X453" s="27" t="e">
        <f t="shared" si="41"/>
        <v>#VALUE!</v>
      </c>
      <c r="Y453" s="28" t="e">
        <f t="shared" si="42"/>
        <v>#VALUE!</v>
      </c>
      <c r="Z453" s="24"/>
      <c r="AA453" s="36">
        <f t="shared" si="38"/>
        <v>6.8666666666666663</v>
      </c>
      <c r="AB453" s="8"/>
    </row>
    <row r="454" spans="9:28" x14ac:dyDescent="0.25">
      <c r="I454" s="8"/>
      <c r="J454" s="8"/>
      <c r="K454" s="8"/>
      <c r="L454" s="8"/>
      <c r="M454" s="8"/>
      <c r="N454" s="8"/>
      <c r="O454" s="8"/>
      <c r="P454" s="8"/>
      <c r="Q454" s="8"/>
      <c r="R454" s="8"/>
      <c r="S454" s="23"/>
      <c r="T454" s="25">
        <v>413</v>
      </c>
      <c r="U454" s="26">
        <f t="shared" si="39"/>
        <v>6.8833333333333337</v>
      </c>
      <c r="V454" s="28">
        <f t="shared" si="37"/>
        <v>32.858029812803998</v>
      </c>
      <c r="W454" s="28">
        <f t="shared" si="40"/>
        <v>0</v>
      </c>
      <c r="X454" s="27" t="e">
        <f t="shared" si="41"/>
        <v>#VALUE!</v>
      </c>
      <c r="Y454" s="28" t="e">
        <f t="shared" si="42"/>
        <v>#VALUE!</v>
      </c>
      <c r="Z454" s="24"/>
      <c r="AA454" s="36">
        <f t="shared" si="38"/>
        <v>6.8833333333333337</v>
      </c>
      <c r="AB454" s="8"/>
    </row>
    <row r="455" spans="9:28" x14ac:dyDescent="0.25">
      <c r="I455" s="8"/>
      <c r="J455" s="8"/>
      <c r="K455" s="8"/>
      <c r="L455" s="8"/>
      <c r="M455" s="8"/>
      <c r="N455" s="8"/>
      <c r="O455" s="8"/>
      <c r="P455" s="8"/>
      <c r="Q455" s="8"/>
      <c r="R455" s="8"/>
      <c r="S455" s="23"/>
      <c r="T455" s="25">
        <v>414</v>
      </c>
      <c r="U455" s="26">
        <f t="shared" si="39"/>
        <v>6.9</v>
      </c>
      <c r="V455" s="28">
        <f t="shared" si="37"/>
        <v>32.871859324430709</v>
      </c>
      <c r="W455" s="28">
        <f t="shared" si="40"/>
        <v>0</v>
      </c>
      <c r="X455" s="27" t="e">
        <f t="shared" si="41"/>
        <v>#VALUE!</v>
      </c>
      <c r="Y455" s="28" t="e">
        <f t="shared" si="42"/>
        <v>#VALUE!</v>
      </c>
      <c r="Z455" s="24"/>
      <c r="AA455" s="36">
        <f t="shared" si="38"/>
        <v>6.9</v>
      </c>
      <c r="AB455" s="8"/>
    </row>
    <row r="456" spans="9:28" x14ac:dyDescent="0.25">
      <c r="I456" s="8"/>
      <c r="J456" s="8"/>
      <c r="K456" s="8"/>
      <c r="L456" s="8"/>
      <c r="M456" s="8"/>
      <c r="N456" s="8"/>
      <c r="O456" s="8"/>
      <c r="P456" s="8"/>
      <c r="Q456" s="8"/>
      <c r="R456" s="8"/>
      <c r="S456" s="23"/>
      <c r="T456" s="25">
        <v>415</v>
      </c>
      <c r="U456" s="26">
        <f t="shared" si="39"/>
        <v>6.916666666666667</v>
      </c>
      <c r="V456" s="28">
        <f t="shared" si="37"/>
        <v>32.88566127131282</v>
      </c>
      <c r="W456" s="28">
        <f t="shared" si="40"/>
        <v>0</v>
      </c>
      <c r="X456" s="27" t="e">
        <f t="shared" si="41"/>
        <v>#VALUE!</v>
      </c>
      <c r="Y456" s="28" t="e">
        <f t="shared" si="42"/>
        <v>#VALUE!</v>
      </c>
      <c r="Z456" s="24"/>
      <c r="AA456" s="36">
        <f t="shared" si="38"/>
        <v>6.916666666666667</v>
      </c>
      <c r="AB456" s="8"/>
    </row>
    <row r="457" spans="9:28" x14ac:dyDescent="0.25">
      <c r="I457" s="8"/>
      <c r="J457" s="8"/>
      <c r="K457" s="8"/>
      <c r="L457" s="8"/>
      <c r="M457" s="8"/>
      <c r="N457" s="8"/>
      <c r="O457" s="8"/>
      <c r="P457" s="8"/>
      <c r="Q457" s="8"/>
      <c r="R457" s="8"/>
      <c r="S457" s="23"/>
      <c r="T457" s="25">
        <v>416</v>
      </c>
      <c r="U457" s="26">
        <f t="shared" si="39"/>
        <v>6.9333333333333336</v>
      </c>
      <c r="V457" s="28">
        <f t="shared" si="37"/>
        <v>32.899435774614844</v>
      </c>
      <c r="W457" s="28">
        <f t="shared" si="40"/>
        <v>0</v>
      </c>
      <c r="X457" s="27" t="e">
        <f t="shared" si="41"/>
        <v>#VALUE!</v>
      </c>
      <c r="Y457" s="28" t="e">
        <f t="shared" si="42"/>
        <v>#VALUE!</v>
      </c>
      <c r="Z457" s="24"/>
      <c r="AA457" s="36">
        <f t="shared" si="38"/>
        <v>6.9333333333333336</v>
      </c>
      <c r="AB457" s="8"/>
    </row>
    <row r="458" spans="9:28" x14ac:dyDescent="0.25">
      <c r="I458" s="8"/>
      <c r="J458" s="8"/>
      <c r="K458" s="8"/>
      <c r="L458" s="8"/>
      <c r="M458" s="8"/>
      <c r="N458" s="8"/>
      <c r="O458" s="8"/>
      <c r="P458" s="8"/>
      <c r="Q458" s="8"/>
      <c r="R458" s="8"/>
      <c r="S458" s="23"/>
      <c r="T458" s="25">
        <v>417</v>
      </c>
      <c r="U458" s="26">
        <f t="shared" si="39"/>
        <v>6.95</v>
      </c>
      <c r="V458" s="28">
        <f t="shared" si="37"/>
        <v>32.91318295467898</v>
      </c>
      <c r="W458" s="28">
        <f t="shared" si="40"/>
        <v>0</v>
      </c>
      <c r="X458" s="27" t="e">
        <f t="shared" si="41"/>
        <v>#VALUE!</v>
      </c>
      <c r="Y458" s="28" t="e">
        <f t="shared" si="42"/>
        <v>#VALUE!</v>
      </c>
      <c r="Z458" s="24"/>
      <c r="AA458" s="36">
        <f t="shared" si="38"/>
        <v>6.95</v>
      </c>
      <c r="AB458" s="8"/>
    </row>
    <row r="459" spans="9:28" x14ac:dyDescent="0.25">
      <c r="I459" s="8"/>
      <c r="J459" s="8"/>
      <c r="K459" s="8"/>
      <c r="L459" s="8"/>
      <c r="M459" s="8"/>
      <c r="N459" s="8"/>
      <c r="O459" s="8"/>
      <c r="P459" s="8"/>
      <c r="Q459" s="8"/>
      <c r="R459" s="8"/>
      <c r="S459" s="23"/>
      <c r="T459" s="25">
        <v>418</v>
      </c>
      <c r="U459" s="26">
        <f t="shared" si="39"/>
        <v>6.9666666666666668</v>
      </c>
      <c r="V459" s="28">
        <f t="shared" si="37"/>
        <v>32.926902931032664</v>
      </c>
      <c r="W459" s="28">
        <f t="shared" si="40"/>
        <v>0</v>
      </c>
      <c r="X459" s="27" t="e">
        <f t="shared" si="41"/>
        <v>#VALUE!</v>
      </c>
      <c r="Y459" s="28" t="e">
        <f t="shared" si="42"/>
        <v>#VALUE!</v>
      </c>
      <c r="Z459" s="24"/>
      <c r="AA459" s="36">
        <f t="shared" si="38"/>
        <v>6.9666666666666668</v>
      </c>
      <c r="AB459" s="8"/>
    </row>
    <row r="460" spans="9:28" x14ac:dyDescent="0.25">
      <c r="I460" s="8"/>
      <c r="J460" s="8"/>
      <c r="K460" s="8"/>
      <c r="L460" s="8"/>
      <c r="M460" s="8"/>
      <c r="N460" s="8"/>
      <c r="O460" s="8"/>
      <c r="P460" s="8"/>
      <c r="Q460" s="8"/>
      <c r="R460" s="8"/>
      <c r="S460" s="23"/>
      <c r="T460" s="25">
        <v>419</v>
      </c>
      <c r="U460" s="26">
        <f t="shared" si="39"/>
        <v>6.9833333333333334</v>
      </c>
      <c r="V460" s="28">
        <f t="shared" si="37"/>
        <v>32.940595822396062</v>
      </c>
      <c r="W460" s="28">
        <f t="shared" si="40"/>
        <v>0</v>
      </c>
      <c r="X460" s="27" t="e">
        <f t="shared" si="41"/>
        <v>#VALUE!</v>
      </c>
      <c r="Y460" s="28" t="e">
        <f t="shared" si="42"/>
        <v>#VALUE!</v>
      </c>
      <c r="Z460" s="24"/>
      <c r="AA460" s="36">
        <f t="shared" si="38"/>
        <v>6.9833333333333334</v>
      </c>
      <c r="AB460" s="8"/>
    </row>
    <row r="461" spans="9:28" x14ac:dyDescent="0.25">
      <c r="I461" s="8"/>
      <c r="J461" s="8"/>
      <c r="K461" s="8"/>
      <c r="L461" s="8"/>
      <c r="M461" s="8"/>
      <c r="N461" s="8"/>
      <c r="O461" s="8"/>
      <c r="P461" s="8"/>
      <c r="Q461" s="8"/>
      <c r="R461" s="8"/>
      <c r="S461" s="23"/>
      <c r="T461" s="25">
        <v>420</v>
      </c>
      <c r="U461" s="26">
        <f t="shared" si="39"/>
        <v>7</v>
      </c>
      <c r="V461" s="28">
        <f t="shared" si="37"/>
        <v>32.954261746689376</v>
      </c>
      <c r="W461" s="28">
        <f t="shared" si="40"/>
        <v>0</v>
      </c>
      <c r="X461" s="27" t="e">
        <f t="shared" si="41"/>
        <v>#VALUE!</v>
      </c>
      <c r="Y461" s="28" t="e">
        <f t="shared" si="42"/>
        <v>#VALUE!</v>
      </c>
      <c r="Z461" s="24"/>
      <c r="AA461" s="36">
        <f t="shared" si="38"/>
        <v>7</v>
      </c>
      <c r="AB461" s="8"/>
    </row>
    <row r="462" spans="9:28" x14ac:dyDescent="0.25">
      <c r="I462" s="8"/>
      <c r="J462" s="8"/>
      <c r="K462" s="8"/>
      <c r="L462" s="8"/>
      <c r="M462" s="8"/>
      <c r="N462" s="8"/>
      <c r="O462" s="8"/>
      <c r="P462" s="8"/>
      <c r="Q462" s="8"/>
      <c r="R462" s="8"/>
      <c r="S462" s="23"/>
      <c r="T462" s="25">
        <v>421</v>
      </c>
      <c r="U462" s="26">
        <f t="shared" si="39"/>
        <v>7.0166666666666666</v>
      </c>
      <c r="V462" s="28">
        <f t="shared" si="37"/>
        <v>32.967900821040168</v>
      </c>
      <c r="W462" s="28">
        <f t="shared" si="40"/>
        <v>0</v>
      </c>
      <c r="X462" s="27" t="e">
        <f t="shared" si="41"/>
        <v>#VALUE!</v>
      </c>
      <c r="Y462" s="28" t="e">
        <f t="shared" si="42"/>
        <v>#VALUE!</v>
      </c>
      <c r="Z462" s="24"/>
      <c r="AA462" s="36">
        <f t="shared" si="38"/>
        <v>7.0166666666666666</v>
      </c>
      <c r="AB462" s="8"/>
    </row>
    <row r="463" spans="9:28" x14ac:dyDescent="0.25">
      <c r="I463" s="8"/>
      <c r="J463" s="8"/>
      <c r="K463" s="8"/>
      <c r="L463" s="8"/>
      <c r="M463" s="8"/>
      <c r="N463" s="8"/>
      <c r="O463" s="8"/>
      <c r="P463" s="8"/>
      <c r="Q463" s="8"/>
      <c r="R463" s="8"/>
      <c r="S463" s="23"/>
      <c r="T463" s="25">
        <v>422</v>
      </c>
      <c r="U463" s="26">
        <f t="shared" si="39"/>
        <v>7.0333333333333332</v>
      </c>
      <c r="V463" s="28">
        <f t="shared" si="37"/>
        <v>32.981513161790524</v>
      </c>
      <c r="W463" s="28">
        <f t="shared" si="40"/>
        <v>0</v>
      </c>
      <c r="X463" s="27" t="e">
        <f t="shared" si="41"/>
        <v>#VALUE!</v>
      </c>
      <c r="Y463" s="28" t="e">
        <f t="shared" si="42"/>
        <v>#VALUE!</v>
      </c>
      <c r="Z463" s="24"/>
      <c r="AA463" s="36">
        <f t="shared" si="38"/>
        <v>7.0333333333333332</v>
      </c>
      <c r="AB463" s="8"/>
    </row>
    <row r="464" spans="9:28" x14ac:dyDescent="0.25">
      <c r="I464" s="8"/>
      <c r="J464" s="8"/>
      <c r="K464" s="8"/>
      <c r="L464" s="8"/>
      <c r="M464" s="8"/>
      <c r="N464" s="8"/>
      <c r="O464" s="8"/>
      <c r="P464" s="8"/>
      <c r="Q464" s="8"/>
      <c r="R464" s="8"/>
      <c r="S464" s="23"/>
      <c r="T464" s="25">
        <v>423</v>
      </c>
      <c r="U464" s="26">
        <f t="shared" si="39"/>
        <v>7.05</v>
      </c>
      <c r="V464" s="28">
        <f t="shared" si="37"/>
        <v>32.995098884504202</v>
      </c>
      <c r="W464" s="28">
        <f t="shared" si="40"/>
        <v>0</v>
      </c>
      <c r="X464" s="27" t="e">
        <f t="shared" si="41"/>
        <v>#VALUE!</v>
      </c>
      <c r="Y464" s="28" t="e">
        <f t="shared" si="42"/>
        <v>#VALUE!</v>
      </c>
      <c r="Z464" s="24"/>
      <c r="AA464" s="36">
        <f t="shared" si="38"/>
        <v>7.05</v>
      </c>
      <c r="AB464" s="8"/>
    </row>
    <row r="465" spans="9:28" x14ac:dyDescent="0.25">
      <c r="I465" s="8"/>
      <c r="J465" s="8"/>
      <c r="K465" s="8"/>
      <c r="L465" s="8"/>
      <c r="M465" s="8"/>
      <c r="N465" s="8"/>
      <c r="O465" s="8"/>
      <c r="P465" s="8"/>
      <c r="Q465" s="8"/>
      <c r="R465" s="8"/>
      <c r="S465" s="23"/>
      <c r="T465" s="25">
        <v>424</v>
      </c>
      <c r="U465" s="26">
        <f t="shared" si="39"/>
        <v>7.0666666666666664</v>
      </c>
      <c r="V465" s="28">
        <f t="shared" si="37"/>
        <v>33.008658103973644</v>
      </c>
      <c r="W465" s="28">
        <f t="shared" si="40"/>
        <v>0</v>
      </c>
      <c r="X465" s="27" t="e">
        <f t="shared" si="41"/>
        <v>#VALUE!</v>
      </c>
      <c r="Y465" s="28" t="e">
        <f t="shared" si="42"/>
        <v>#VALUE!</v>
      </c>
      <c r="Z465" s="24"/>
      <c r="AA465" s="36">
        <f t="shared" si="38"/>
        <v>7.0666666666666664</v>
      </c>
      <c r="AB465" s="8"/>
    </row>
    <row r="466" spans="9:28" x14ac:dyDescent="0.25">
      <c r="I466" s="8"/>
      <c r="J466" s="8"/>
      <c r="K466" s="8"/>
      <c r="L466" s="8"/>
      <c r="M466" s="8"/>
      <c r="N466" s="8"/>
      <c r="O466" s="8"/>
      <c r="P466" s="8"/>
      <c r="Q466" s="8"/>
      <c r="R466" s="8"/>
      <c r="S466" s="23"/>
      <c r="T466" s="25">
        <v>425</v>
      </c>
      <c r="U466" s="26">
        <f t="shared" si="39"/>
        <v>7.083333333333333</v>
      </c>
      <c r="V466" s="28">
        <f t="shared" ref="V466:V529" si="43">$G$12*U466^(1-$G$13)</f>
        <v>33.022190934226913</v>
      </c>
      <c r="W466" s="28">
        <f t="shared" si="40"/>
        <v>0</v>
      </c>
      <c r="X466" s="27" t="e">
        <f t="shared" si="41"/>
        <v>#VALUE!</v>
      </c>
      <c r="Y466" s="28" t="e">
        <f t="shared" si="42"/>
        <v>#VALUE!</v>
      </c>
      <c r="Z466" s="24"/>
      <c r="AA466" s="36">
        <f t="shared" si="38"/>
        <v>7.083333333333333</v>
      </c>
      <c r="AB466" s="8"/>
    </row>
    <row r="467" spans="9:28" x14ac:dyDescent="0.25">
      <c r="I467" s="8"/>
      <c r="J467" s="8"/>
      <c r="K467" s="8"/>
      <c r="L467" s="8"/>
      <c r="M467" s="8"/>
      <c r="N467" s="8"/>
      <c r="O467" s="8"/>
      <c r="P467" s="8"/>
      <c r="Q467" s="8"/>
      <c r="R467" s="8"/>
      <c r="S467" s="23"/>
      <c r="T467" s="25">
        <v>426</v>
      </c>
      <c r="U467" s="26">
        <f t="shared" si="39"/>
        <v>7.1</v>
      </c>
      <c r="V467" s="28">
        <f t="shared" si="43"/>
        <v>33.035697488534616</v>
      </c>
      <c r="W467" s="28">
        <f t="shared" si="40"/>
        <v>0</v>
      </c>
      <c r="X467" s="27" t="e">
        <f t="shared" si="41"/>
        <v>#VALUE!</v>
      </c>
      <c r="Y467" s="28" t="e">
        <f t="shared" si="42"/>
        <v>#VALUE!</v>
      </c>
      <c r="Z467" s="24"/>
      <c r="AA467" s="36">
        <f t="shared" si="38"/>
        <v>7.1</v>
      </c>
      <c r="AB467" s="8"/>
    </row>
    <row r="468" spans="9:28" x14ac:dyDescent="0.25">
      <c r="I468" s="8"/>
      <c r="J468" s="8"/>
      <c r="K468" s="8"/>
      <c r="L468" s="8"/>
      <c r="M468" s="8"/>
      <c r="N468" s="8"/>
      <c r="O468" s="8"/>
      <c r="P468" s="8"/>
      <c r="Q468" s="8"/>
      <c r="R468" s="8"/>
      <c r="S468" s="23"/>
      <c r="T468" s="25">
        <v>427</v>
      </c>
      <c r="U468" s="26">
        <f t="shared" si="39"/>
        <v>7.1166666666666663</v>
      </c>
      <c r="V468" s="28">
        <f t="shared" si="43"/>
        <v>33.049177879416639</v>
      </c>
      <c r="W468" s="28">
        <f t="shared" si="40"/>
        <v>0</v>
      </c>
      <c r="X468" s="27" t="e">
        <f t="shared" si="41"/>
        <v>#VALUE!</v>
      </c>
      <c r="Y468" s="28" t="e">
        <f t="shared" si="42"/>
        <v>#VALUE!</v>
      </c>
      <c r="Z468" s="24"/>
      <c r="AA468" s="36">
        <f t="shared" si="38"/>
        <v>7.1166666666666663</v>
      </c>
      <c r="AB468" s="8"/>
    </row>
    <row r="469" spans="9:28" x14ac:dyDescent="0.25">
      <c r="I469" s="8"/>
      <c r="J469" s="8"/>
      <c r="K469" s="8"/>
      <c r="L469" s="8"/>
      <c r="M469" s="8"/>
      <c r="N469" s="8"/>
      <c r="O469" s="8"/>
      <c r="P469" s="8"/>
      <c r="Q469" s="8"/>
      <c r="R469" s="8"/>
      <c r="S469" s="23"/>
      <c r="T469" s="25">
        <v>428</v>
      </c>
      <c r="U469" s="26">
        <f t="shared" si="39"/>
        <v>7.1333333333333337</v>
      </c>
      <c r="V469" s="28">
        <f t="shared" si="43"/>
        <v>33.062632218648943</v>
      </c>
      <c r="W469" s="28">
        <f t="shared" si="40"/>
        <v>0</v>
      </c>
      <c r="X469" s="27" t="e">
        <f t="shared" si="41"/>
        <v>#VALUE!</v>
      </c>
      <c r="Y469" s="28" t="e">
        <f t="shared" si="42"/>
        <v>#VALUE!</v>
      </c>
      <c r="Z469" s="24"/>
      <c r="AA469" s="36">
        <f t="shared" si="38"/>
        <v>7.1333333333333337</v>
      </c>
      <c r="AB469" s="8"/>
    </row>
    <row r="470" spans="9:28" x14ac:dyDescent="0.25">
      <c r="I470" s="8"/>
      <c r="J470" s="8"/>
      <c r="K470" s="8"/>
      <c r="L470" s="8"/>
      <c r="M470" s="8"/>
      <c r="N470" s="8"/>
      <c r="O470" s="8"/>
      <c r="P470" s="8"/>
      <c r="Q470" s="8"/>
      <c r="R470" s="8"/>
      <c r="S470" s="23"/>
      <c r="T470" s="25">
        <v>429</v>
      </c>
      <c r="U470" s="26">
        <f t="shared" si="39"/>
        <v>7.15</v>
      </c>
      <c r="V470" s="28">
        <f t="shared" si="43"/>
        <v>33.076060617270116</v>
      </c>
      <c r="W470" s="28">
        <f t="shared" si="40"/>
        <v>0</v>
      </c>
      <c r="X470" s="27" t="e">
        <f t="shared" si="41"/>
        <v>#VALUE!</v>
      </c>
      <c r="Y470" s="28" t="e">
        <f t="shared" si="42"/>
        <v>#VALUE!</v>
      </c>
      <c r="Z470" s="24"/>
      <c r="AA470" s="36">
        <f t="shared" si="38"/>
        <v>7.15</v>
      </c>
      <c r="AB470" s="8"/>
    </row>
    <row r="471" spans="9:28" x14ac:dyDescent="0.25">
      <c r="I471" s="8"/>
      <c r="J471" s="8"/>
      <c r="K471" s="8"/>
      <c r="L471" s="8"/>
      <c r="M471" s="8"/>
      <c r="N471" s="8"/>
      <c r="O471" s="8"/>
      <c r="P471" s="8"/>
      <c r="Q471" s="8"/>
      <c r="R471" s="8"/>
      <c r="S471" s="23"/>
      <c r="T471" s="25">
        <v>430</v>
      </c>
      <c r="U471" s="26">
        <f t="shared" si="39"/>
        <v>7.166666666666667</v>
      </c>
      <c r="V471" s="28">
        <f t="shared" si="43"/>
        <v>33.089463185588016</v>
      </c>
      <c r="W471" s="28">
        <f t="shared" si="40"/>
        <v>0</v>
      </c>
      <c r="X471" s="27" t="e">
        <f t="shared" si="41"/>
        <v>#VALUE!</v>
      </c>
      <c r="Y471" s="28" t="e">
        <f t="shared" si="42"/>
        <v>#VALUE!</v>
      </c>
      <c r="Z471" s="24"/>
      <c r="AA471" s="36">
        <f t="shared" si="38"/>
        <v>7.166666666666667</v>
      </c>
      <c r="AB471" s="8"/>
    </row>
    <row r="472" spans="9:28" x14ac:dyDescent="0.25">
      <c r="I472" s="8"/>
      <c r="J472" s="8"/>
      <c r="K472" s="8"/>
      <c r="L472" s="8"/>
      <c r="M472" s="8"/>
      <c r="N472" s="8"/>
      <c r="O472" s="8"/>
      <c r="P472" s="8"/>
      <c r="Q472" s="8"/>
      <c r="R472" s="8"/>
      <c r="S472" s="23"/>
      <c r="T472" s="25">
        <v>431</v>
      </c>
      <c r="U472" s="26">
        <f t="shared" si="39"/>
        <v>7.1833333333333336</v>
      </c>
      <c r="V472" s="28">
        <f t="shared" si="43"/>
        <v>33.102840033186247</v>
      </c>
      <c r="W472" s="28">
        <f t="shared" si="40"/>
        <v>0</v>
      </c>
      <c r="X472" s="27" t="e">
        <f t="shared" si="41"/>
        <v>#VALUE!</v>
      </c>
      <c r="Y472" s="28" t="e">
        <f t="shared" si="42"/>
        <v>#VALUE!</v>
      </c>
      <c r="Z472" s="24"/>
      <c r="AA472" s="36">
        <f t="shared" si="38"/>
        <v>7.1833333333333336</v>
      </c>
      <c r="AB472" s="8"/>
    </row>
    <row r="473" spans="9:28" x14ac:dyDescent="0.25">
      <c r="I473" s="8"/>
      <c r="J473" s="8"/>
      <c r="K473" s="8"/>
      <c r="L473" s="8"/>
      <c r="M473" s="8"/>
      <c r="N473" s="8"/>
      <c r="O473" s="8"/>
      <c r="P473" s="8"/>
      <c r="Q473" s="8"/>
      <c r="R473" s="8"/>
      <c r="S473" s="23"/>
      <c r="T473" s="25">
        <v>432</v>
      </c>
      <c r="U473" s="26">
        <f t="shared" si="39"/>
        <v>7.2</v>
      </c>
      <c r="V473" s="28">
        <f t="shared" si="43"/>
        <v>33.116191268930564</v>
      </c>
      <c r="W473" s="28">
        <f t="shared" si="40"/>
        <v>0</v>
      </c>
      <c r="X473" s="27" t="e">
        <f t="shared" si="41"/>
        <v>#VALUE!</v>
      </c>
      <c r="Y473" s="28" t="e">
        <f t="shared" si="42"/>
        <v>#VALUE!</v>
      </c>
      <c r="Z473" s="24"/>
      <c r="AA473" s="36">
        <f t="shared" si="38"/>
        <v>7.2</v>
      </c>
      <c r="AB473" s="8"/>
    </row>
    <row r="474" spans="9:28" x14ac:dyDescent="0.25">
      <c r="I474" s="8"/>
      <c r="J474" s="8"/>
      <c r="K474" s="8"/>
      <c r="L474" s="8"/>
      <c r="M474" s="8"/>
      <c r="N474" s="8"/>
      <c r="O474" s="8"/>
      <c r="P474" s="8"/>
      <c r="Q474" s="8"/>
      <c r="R474" s="8"/>
      <c r="S474" s="23"/>
      <c r="T474" s="25">
        <v>433</v>
      </c>
      <c r="U474" s="26">
        <f t="shared" si="39"/>
        <v>7.2166666666666668</v>
      </c>
      <c r="V474" s="28">
        <f t="shared" si="43"/>
        <v>33.129517000975248</v>
      </c>
      <c r="W474" s="28">
        <f t="shared" si="40"/>
        <v>0</v>
      </c>
      <c r="X474" s="27" t="e">
        <f t="shared" si="41"/>
        <v>#VALUE!</v>
      </c>
      <c r="Y474" s="28" t="e">
        <f t="shared" si="42"/>
        <v>#VALUE!</v>
      </c>
      <c r="Z474" s="24"/>
      <c r="AA474" s="36">
        <f t="shared" si="38"/>
        <v>7.2166666666666668</v>
      </c>
      <c r="AB474" s="8"/>
    </row>
    <row r="475" spans="9:28" x14ac:dyDescent="0.25">
      <c r="I475" s="8"/>
      <c r="J475" s="8"/>
      <c r="K475" s="8"/>
      <c r="L475" s="8"/>
      <c r="M475" s="8"/>
      <c r="N475" s="8"/>
      <c r="O475" s="8"/>
      <c r="P475" s="8"/>
      <c r="Q475" s="8"/>
      <c r="R475" s="8"/>
      <c r="S475" s="23"/>
      <c r="T475" s="25">
        <v>434</v>
      </c>
      <c r="U475" s="26">
        <f t="shared" si="39"/>
        <v>7.2333333333333334</v>
      </c>
      <c r="V475" s="28">
        <f t="shared" si="43"/>
        <v>33.142817336769369</v>
      </c>
      <c r="W475" s="28">
        <f t="shared" si="40"/>
        <v>0</v>
      </c>
      <c r="X475" s="27" t="e">
        <f t="shared" si="41"/>
        <v>#VALUE!</v>
      </c>
      <c r="Y475" s="28" t="e">
        <f t="shared" si="42"/>
        <v>#VALUE!</v>
      </c>
      <c r="Z475" s="24"/>
      <c r="AA475" s="36">
        <f t="shared" si="38"/>
        <v>7.2333333333333334</v>
      </c>
      <c r="AB475" s="8"/>
    </row>
    <row r="476" spans="9:28" x14ac:dyDescent="0.25">
      <c r="I476" s="8"/>
      <c r="J476" s="8"/>
      <c r="K476" s="8"/>
      <c r="L476" s="8"/>
      <c r="M476" s="8"/>
      <c r="N476" s="8"/>
      <c r="O476" s="8"/>
      <c r="P476" s="8"/>
      <c r="Q476" s="8"/>
      <c r="R476" s="8"/>
      <c r="S476" s="23"/>
      <c r="T476" s="25">
        <v>435</v>
      </c>
      <c r="U476" s="26">
        <f t="shared" si="39"/>
        <v>7.25</v>
      </c>
      <c r="V476" s="28">
        <f t="shared" si="43"/>
        <v>33.156092383062997</v>
      </c>
      <c r="W476" s="28">
        <f t="shared" si="40"/>
        <v>0</v>
      </c>
      <c r="X476" s="27" t="e">
        <f t="shared" si="41"/>
        <v>#VALUE!</v>
      </c>
      <c r="Y476" s="28" t="e">
        <f t="shared" si="42"/>
        <v>#VALUE!</v>
      </c>
      <c r="Z476" s="24"/>
      <c r="AA476" s="36">
        <f t="shared" si="38"/>
        <v>7.25</v>
      </c>
      <c r="AB476" s="8"/>
    </row>
    <row r="477" spans="9:28" x14ac:dyDescent="0.25">
      <c r="I477" s="8"/>
      <c r="J477" s="8"/>
      <c r="K477" s="8"/>
      <c r="L477" s="8"/>
      <c r="M477" s="8"/>
      <c r="N477" s="8"/>
      <c r="O477" s="8"/>
      <c r="P477" s="8"/>
      <c r="Q477" s="8"/>
      <c r="R477" s="8"/>
      <c r="S477" s="23"/>
      <c r="T477" s="25">
        <v>436</v>
      </c>
      <c r="U477" s="26">
        <f t="shared" si="39"/>
        <v>7.2666666666666666</v>
      </c>
      <c r="V477" s="28">
        <f t="shared" si="43"/>
        <v>33.169342245913363</v>
      </c>
      <c r="W477" s="28">
        <f t="shared" si="40"/>
        <v>0</v>
      </c>
      <c r="X477" s="27" t="e">
        <f t="shared" si="41"/>
        <v>#VALUE!</v>
      </c>
      <c r="Y477" s="28" t="e">
        <f t="shared" si="42"/>
        <v>#VALUE!</v>
      </c>
      <c r="Z477" s="24"/>
      <c r="AA477" s="36">
        <f t="shared" si="38"/>
        <v>7.2666666666666666</v>
      </c>
      <c r="AB477" s="8"/>
    </row>
    <row r="478" spans="9:28" x14ac:dyDescent="0.25">
      <c r="I478" s="8"/>
      <c r="J478" s="8"/>
      <c r="K478" s="8"/>
      <c r="L478" s="8"/>
      <c r="M478" s="8"/>
      <c r="N478" s="8"/>
      <c r="O478" s="8"/>
      <c r="P478" s="8"/>
      <c r="Q478" s="8"/>
      <c r="R478" s="8"/>
      <c r="S478" s="23"/>
      <c r="T478" s="25">
        <v>437</v>
      </c>
      <c r="U478" s="26">
        <f t="shared" si="39"/>
        <v>7.2833333333333332</v>
      </c>
      <c r="V478" s="28">
        <f t="shared" si="43"/>
        <v>33.182567030690919</v>
      </c>
      <c r="W478" s="28">
        <f t="shared" si="40"/>
        <v>0</v>
      </c>
      <c r="X478" s="27" t="e">
        <f t="shared" si="41"/>
        <v>#VALUE!</v>
      </c>
      <c r="Y478" s="28" t="e">
        <f t="shared" si="42"/>
        <v>#VALUE!</v>
      </c>
      <c r="Z478" s="24"/>
      <c r="AA478" s="36">
        <f t="shared" si="38"/>
        <v>7.2833333333333332</v>
      </c>
      <c r="AB478" s="8"/>
    </row>
    <row r="479" spans="9:28" x14ac:dyDescent="0.25">
      <c r="I479" s="8"/>
      <c r="J479" s="8"/>
      <c r="K479" s="8"/>
      <c r="L479" s="8"/>
      <c r="M479" s="8"/>
      <c r="N479" s="8"/>
      <c r="O479" s="8"/>
      <c r="P479" s="8"/>
      <c r="Q479" s="8"/>
      <c r="R479" s="8"/>
      <c r="S479" s="23"/>
      <c r="T479" s="25">
        <v>438</v>
      </c>
      <c r="U479" s="26">
        <f t="shared" si="39"/>
        <v>7.3</v>
      </c>
      <c r="V479" s="28">
        <f t="shared" si="43"/>
        <v>33.195766842085341</v>
      </c>
      <c r="W479" s="28">
        <f t="shared" si="40"/>
        <v>0</v>
      </c>
      <c r="X479" s="27" t="e">
        <f t="shared" si="41"/>
        <v>#VALUE!</v>
      </c>
      <c r="Y479" s="28" t="e">
        <f t="shared" si="42"/>
        <v>#VALUE!</v>
      </c>
      <c r="Z479" s="24"/>
      <c r="AA479" s="36">
        <f t="shared" si="38"/>
        <v>7.3</v>
      </c>
      <c r="AB479" s="8"/>
    </row>
    <row r="480" spans="9:28" x14ac:dyDescent="0.25">
      <c r="I480" s="8"/>
      <c r="J480" s="8"/>
      <c r="K480" s="8"/>
      <c r="L480" s="8"/>
      <c r="M480" s="8"/>
      <c r="N480" s="8"/>
      <c r="O480" s="8"/>
      <c r="P480" s="8"/>
      <c r="Q480" s="8"/>
      <c r="R480" s="8"/>
      <c r="S480" s="23"/>
      <c r="T480" s="25">
        <v>439</v>
      </c>
      <c r="U480" s="26">
        <f t="shared" si="39"/>
        <v>7.3166666666666664</v>
      </c>
      <c r="V480" s="28">
        <f t="shared" si="43"/>
        <v>33.208941784111481</v>
      </c>
      <c r="W480" s="28">
        <f t="shared" si="40"/>
        <v>0</v>
      </c>
      <c r="X480" s="27" t="e">
        <f t="shared" si="41"/>
        <v>#VALUE!</v>
      </c>
      <c r="Y480" s="28" t="e">
        <f t="shared" si="42"/>
        <v>#VALUE!</v>
      </c>
      <c r="Z480" s="24"/>
      <c r="AA480" s="36">
        <f t="shared" si="38"/>
        <v>7.3166666666666664</v>
      </c>
      <c r="AB480" s="8"/>
    </row>
    <row r="481" spans="9:28" x14ac:dyDescent="0.25">
      <c r="I481" s="8"/>
      <c r="J481" s="8"/>
      <c r="K481" s="8"/>
      <c r="L481" s="8"/>
      <c r="M481" s="8"/>
      <c r="N481" s="8"/>
      <c r="O481" s="8"/>
      <c r="P481" s="8"/>
      <c r="Q481" s="8"/>
      <c r="R481" s="8"/>
      <c r="S481" s="23"/>
      <c r="T481" s="25">
        <v>440</v>
      </c>
      <c r="U481" s="26">
        <f t="shared" si="39"/>
        <v>7.333333333333333</v>
      </c>
      <c r="V481" s="28">
        <f t="shared" si="43"/>
        <v>33.22209196011525</v>
      </c>
      <c r="W481" s="28">
        <f t="shared" si="40"/>
        <v>0</v>
      </c>
      <c r="X481" s="27" t="e">
        <f t="shared" si="41"/>
        <v>#VALUE!</v>
      </c>
      <c r="Y481" s="28" t="e">
        <f t="shared" si="42"/>
        <v>#VALUE!</v>
      </c>
      <c r="Z481" s="24"/>
      <c r="AA481" s="36">
        <f t="shared" si="38"/>
        <v>7.333333333333333</v>
      </c>
      <c r="AB481" s="8"/>
    </row>
    <row r="482" spans="9:28" x14ac:dyDescent="0.25">
      <c r="I482" s="8"/>
      <c r="J482" s="8"/>
      <c r="K482" s="8"/>
      <c r="L482" s="8"/>
      <c r="M482" s="8"/>
      <c r="N482" s="8"/>
      <c r="O482" s="8"/>
      <c r="P482" s="8"/>
      <c r="Q482" s="8"/>
      <c r="R482" s="8"/>
      <c r="S482" s="23"/>
      <c r="T482" s="25">
        <v>441</v>
      </c>
      <c r="U482" s="26">
        <f t="shared" si="39"/>
        <v>7.35</v>
      </c>
      <c r="V482" s="28">
        <f t="shared" si="43"/>
        <v>33.235217472779397</v>
      </c>
      <c r="W482" s="28">
        <f t="shared" si="40"/>
        <v>0</v>
      </c>
      <c r="X482" s="27" t="e">
        <f t="shared" si="41"/>
        <v>#VALUE!</v>
      </c>
      <c r="Y482" s="28" t="e">
        <f t="shared" si="42"/>
        <v>#VALUE!</v>
      </c>
      <c r="Z482" s="24"/>
      <c r="AA482" s="36">
        <f t="shared" si="38"/>
        <v>7.35</v>
      </c>
      <c r="AB482" s="8"/>
    </row>
    <row r="483" spans="9:28" x14ac:dyDescent="0.25">
      <c r="I483" s="8"/>
      <c r="J483" s="8"/>
      <c r="K483" s="8"/>
      <c r="L483" s="8"/>
      <c r="M483" s="8"/>
      <c r="N483" s="8"/>
      <c r="O483" s="8"/>
      <c r="P483" s="8"/>
      <c r="Q483" s="8"/>
      <c r="R483" s="8"/>
      <c r="S483" s="23"/>
      <c r="T483" s="25">
        <v>442</v>
      </c>
      <c r="U483" s="26">
        <f t="shared" si="39"/>
        <v>7.3666666666666663</v>
      </c>
      <c r="V483" s="28">
        <f t="shared" si="43"/>
        <v>33.248318424129288</v>
      </c>
      <c r="W483" s="28">
        <f t="shared" si="40"/>
        <v>0</v>
      </c>
      <c r="X483" s="27" t="e">
        <f t="shared" si="41"/>
        <v>#VALUE!</v>
      </c>
      <c r="Y483" s="28" t="e">
        <f t="shared" si="42"/>
        <v>#VALUE!</v>
      </c>
      <c r="Z483" s="24"/>
      <c r="AA483" s="36">
        <f t="shared" si="38"/>
        <v>7.3666666666666663</v>
      </c>
      <c r="AB483" s="8"/>
    </row>
    <row r="484" spans="9:28" x14ac:dyDescent="0.25">
      <c r="I484" s="8"/>
      <c r="J484" s="8"/>
      <c r="K484" s="8"/>
      <c r="L484" s="8"/>
      <c r="M484" s="8"/>
      <c r="N484" s="8"/>
      <c r="O484" s="8"/>
      <c r="P484" s="8"/>
      <c r="Q484" s="8"/>
      <c r="R484" s="8"/>
      <c r="S484" s="23"/>
      <c r="T484" s="25">
        <v>443</v>
      </c>
      <c r="U484" s="26">
        <f t="shared" si="39"/>
        <v>7.3833333333333337</v>
      </c>
      <c r="V484" s="28">
        <f t="shared" si="43"/>
        <v>33.261394915538581</v>
      </c>
      <c r="W484" s="28">
        <f t="shared" si="40"/>
        <v>0</v>
      </c>
      <c r="X484" s="27" t="e">
        <f t="shared" si="41"/>
        <v>#VALUE!</v>
      </c>
      <c r="Y484" s="28" t="e">
        <f t="shared" si="42"/>
        <v>#VALUE!</v>
      </c>
      <c r="Z484" s="24"/>
      <c r="AA484" s="36">
        <f t="shared" si="38"/>
        <v>7.3833333333333337</v>
      </c>
      <c r="AB484" s="8"/>
    </row>
    <row r="485" spans="9:28" x14ac:dyDescent="0.25">
      <c r="I485" s="8"/>
      <c r="J485" s="8"/>
      <c r="K485" s="8"/>
      <c r="L485" s="8"/>
      <c r="M485" s="8"/>
      <c r="N485" s="8"/>
      <c r="O485" s="8"/>
      <c r="P485" s="8"/>
      <c r="Q485" s="8"/>
      <c r="R485" s="8"/>
      <c r="S485" s="23"/>
      <c r="T485" s="25">
        <v>444</v>
      </c>
      <c r="U485" s="26">
        <f t="shared" si="39"/>
        <v>7.4</v>
      </c>
      <c r="V485" s="28">
        <f t="shared" si="43"/>
        <v>33.274447047734832</v>
      </c>
      <c r="W485" s="28">
        <f t="shared" si="40"/>
        <v>0</v>
      </c>
      <c r="X485" s="27" t="e">
        <f t="shared" si="41"/>
        <v>#VALUE!</v>
      </c>
      <c r="Y485" s="28" t="e">
        <f t="shared" si="42"/>
        <v>#VALUE!</v>
      </c>
      <c r="Z485" s="24"/>
      <c r="AA485" s="36">
        <f t="shared" si="38"/>
        <v>7.4</v>
      </c>
      <c r="AB485" s="8"/>
    </row>
    <row r="486" spans="9:28" x14ac:dyDescent="0.25">
      <c r="I486" s="8"/>
      <c r="J486" s="8"/>
      <c r="K486" s="8"/>
      <c r="L486" s="8"/>
      <c r="M486" s="8"/>
      <c r="N486" s="8"/>
      <c r="O486" s="8"/>
      <c r="P486" s="8"/>
      <c r="Q486" s="8"/>
      <c r="R486" s="8"/>
      <c r="S486" s="23"/>
      <c r="T486" s="25">
        <v>445</v>
      </c>
      <c r="U486" s="26">
        <f t="shared" si="39"/>
        <v>7.416666666666667</v>
      </c>
      <c r="V486" s="28">
        <f t="shared" si="43"/>
        <v>33.28747492080511</v>
      </c>
      <c r="W486" s="28">
        <f t="shared" si="40"/>
        <v>0</v>
      </c>
      <c r="X486" s="27" t="e">
        <f t="shared" si="41"/>
        <v>#VALUE!</v>
      </c>
      <c r="Y486" s="28" t="e">
        <f t="shared" si="42"/>
        <v>#VALUE!</v>
      </c>
      <c r="Z486" s="24"/>
      <c r="AA486" s="36">
        <f t="shared" si="38"/>
        <v>7.416666666666667</v>
      </c>
      <c r="AB486" s="8"/>
    </row>
    <row r="487" spans="9:28" x14ac:dyDescent="0.25">
      <c r="I487" s="8"/>
      <c r="J487" s="8"/>
      <c r="K487" s="8"/>
      <c r="L487" s="8"/>
      <c r="M487" s="8"/>
      <c r="N487" s="8"/>
      <c r="O487" s="8"/>
      <c r="P487" s="8"/>
      <c r="Q487" s="8"/>
      <c r="R487" s="8"/>
      <c r="S487" s="23"/>
      <c r="T487" s="25">
        <v>446</v>
      </c>
      <c r="U487" s="26">
        <f t="shared" si="39"/>
        <v>7.4333333333333336</v>
      </c>
      <c r="V487" s="28">
        <f t="shared" si="43"/>
        <v>33.300478634201433</v>
      </c>
      <c r="W487" s="28">
        <f t="shared" si="40"/>
        <v>0</v>
      </c>
      <c r="X487" s="27" t="e">
        <f t="shared" si="41"/>
        <v>#VALUE!</v>
      </c>
      <c r="Y487" s="28" t="e">
        <f t="shared" si="42"/>
        <v>#VALUE!</v>
      </c>
      <c r="Z487" s="24"/>
      <c r="AA487" s="36">
        <f t="shared" si="38"/>
        <v>7.4333333333333336</v>
      </c>
      <c r="AB487" s="8"/>
    </row>
    <row r="488" spans="9:28" x14ac:dyDescent="0.25">
      <c r="I488" s="8"/>
      <c r="J488" s="8"/>
      <c r="K488" s="8"/>
      <c r="L488" s="8"/>
      <c r="M488" s="8"/>
      <c r="N488" s="8"/>
      <c r="O488" s="8"/>
      <c r="P488" s="8"/>
      <c r="Q488" s="8"/>
      <c r="R488" s="8"/>
      <c r="S488" s="23"/>
      <c r="T488" s="25">
        <v>447</v>
      </c>
      <c r="U488" s="26">
        <f t="shared" si="39"/>
        <v>7.45</v>
      </c>
      <c r="V488" s="28">
        <f t="shared" si="43"/>
        <v>33.313458286746254</v>
      </c>
      <c r="W488" s="28">
        <f t="shared" si="40"/>
        <v>0</v>
      </c>
      <c r="X488" s="27" t="e">
        <f t="shared" si="41"/>
        <v>#VALUE!</v>
      </c>
      <c r="Y488" s="28" t="e">
        <f t="shared" si="42"/>
        <v>#VALUE!</v>
      </c>
      <c r="Z488" s="24"/>
      <c r="AA488" s="36">
        <f t="shared" si="38"/>
        <v>7.45</v>
      </c>
      <c r="AB488" s="8"/>
    </row>
    <row r="489" spans="9:28" x14ac:dyDescent="0.25">
      <c r="I489" s="8"/>
      <c r="J489" s="8"/>
      <c r="K489" s="8"/>
      <c r="L489" s="8"/>
      <c r="M489" s="8"/>
      <c r="N489" s="8"/>
      <c r="O489" s="8"/>
      <c r="P489" s="8"/>
      <c r="Q489" s="8"/>
      <c r="R489" s="8"/>
      <c r="S489" s="23"/>
      <c r="T489" s="25">
        <v>448</v>
      </c>
      <c r="U489" s="26">
        <f t="shared" si="39"/>
        <v>7.4666666666666668</v>
      </c>
      <c r="V489" s="28">
        <f t="shared" si="43"/>
        <v>33.326413976637816</v>
      </c>
      <c r="W489" s="28">
        <f t="shared" si="40"/>
        <v>0</v>
      </c>
      <c r="X489" s="27" t="e">
        <f t="shared" si="41"/>
        <v>#VALUE!</v>
      </c>
      <c r="Y489" s="28" t="e">
        <f t="shared" si="42"/>
        <v>#VALUE!</v>
      </c>
      <c r="Z489" s="24"/>
      <c r="AA489" s="36">
        <f t="shared" ref="AA489:AA552" si="44">U489</f>
        <v>7.4666666666666668</v>
      </c>
      <c r="AB489" s="8"/>
    </row>
    <row r="490" spans="9:28" x14ac:dyDescent="0.25">
      <c r="I490" s="8"/>
      <c r="J490" s="8"/>
      <c r="K490" s="8"/>
      <c r="L490" s="8"/>
      <c r="M490" s="8"/>
      <c r="N490" s="8"/>
      <c r="O490" s="8"/>
      <c r="P490" s="8"/>
      <c r="Q490" s="8"/>
      <c r="R490" s="8"/>
      <c r="S490" s="23"/>
      <c r="T490" s="25">
        <v>449</v>
      </c>
      <c r="U490" s="26">
        <f t="shared" ref="U490:U553" si="45">T490/60</f>
        <v>7.4833333333333334</v>
      </c>
      <c r="V490" s="28">
        <f t="shared" si="43"/>
        <v>33.339345801455522</v>
      </c>
      <c r="W490" s="28">
        <f t="shared" ref="W490:W553" si="46">V490*0.001*$G$4</f>
        <v>0</v>
      </c>
      <c r="X490" s="27" t="e">
        <f t="shared" ref="X490:X553" si="47">($G$5/1000)*U490*3600</f>
        <v>#VALUE!</v>
      </c>
      <c r="Y490" s="28" t="e">
        <f t="shared" si="42"/>
        <v>#VALUE!</v>
      </c>
      <c r="Z490" s="24"/>
      <c r="AA490" s="36">
        <f t="shared" si="44"/>
        <v>7.4833333333333334</v>
      </c>
      <c r="AB490" s="8"/>
    </row>
    <row r="491" spans="9:28" x14ac:dyDescent="0.25">
      <c r="I491" s="8"/>
      <c r="J491" s="8"/>
      <c r="K491" s="8"/>
      <c r="L491" s="8"/>
      <c r="M491" s="8"/>
      <c r="N491" s="8"/>
      <c r="O491" s="8"/>
      <c r="P491" s="8"/>
      <c r="Q491" s="8"/>
      <c r="R491" s="8"/>
      <c r="S491" s="23"/>
      <c r="T491" s="25">
        <v>450</v>
      </c>
      <c r="U491" s="26">
        <f t="shared" si="45"/>
        <v>7.5</v>
      </c>
      <c r="V491" s="28">
        <f t="shared" si="43"/>
        <v>33.352253858165142</v>
      </c>
      <c r="W491" s="28">
        <f t="shared" si="46"/>
        <v>0</v>
      </c>
      <c r="X491" s="27" t="e">
        <f t="shared" si="47"/>
        <v>#VALUE!</v>
      </c>
      <c r="Y491" s="28" t="e">
        <f t="shared" ref="Y491:Y554" si="48">MAX(0,W491-X491)</f>
        <v>#VALUE!</v>
      </c>
      <c r="Z491" s="24"/>
      <c r="AA491" s="36">
        <f t="shared" si="44"/>
        <v>7.5</v>
      </c>
      <c r="AB491" s="8"/>
    </row>
    <row r="492" spans="9:28" x14ac:dyDescent="0.25">
      <c r="I492" s="8"/>
      <c r="J492" s="8"/>
      <c r="K492" s="8"/>
      <c r="L492" s="8"/>
      <c r="M492" s="8"/>
      <c r="N492" s="8"/>
      <c r="O492" s="8"/>
      <c r="P492" s="8"/>
      <c r="Q492" s="8"/>
      <c r="R492" s="8"/>
      <c r="S492" s="23"/>
      <c r="T492" s="25">
        <v>451</v>
      </c>
      <c r="U492" s="26">
        <f t="shared" si="45"/>
        <v>7.5166666666666666</v>
      </c>
      <c r="V492" s="28">
        <f t="shared" si="43"/>
        <v>33.365138243124086</v>
      </c>
      <c r="W492" s="28">
        <f t="shared" si="46"/>
        <v>0</v>
      </c>
      <c r="X492" s="27" t="e">
        <f t="shared" si="47"/>
        <v>#VALUE!</v>
      </c>
      <c r="Y492" s="28" t="e">
        <f t="shared" si="48"/>
        <v>#VALUE!</v>
      </c>
      <c r="Z492" s="24"/>
      <c r="AA492" s="36">
        <f t="shared" si="44"/>
        <v>7.5166666666666666</v>
      </c>
      <c r="AB492" s="8"/>
    </row>
    <row r="493" spans="9:28" x14ac:dyDescent="0.25">
      <c r="I493" s="8"/>
      <c r="J493" s="8"/>
      <c r="K493" s="8"/>
      <c r="L493" s="8"/>
      <c r="M493" s="8"/>
      <c r="N493" s="8"/>
      <c r="O493" s="8"/>
      <c r="P493" s="8"/>
      <c r="Q493" s="8"/>
      <c r="R493" s="8"/>
      <c r="S493" s="23"/>
      <c r="T493" s="25">
        <v>452</v>
      </c>
      <c r="U493" s="26">
        <f t="shared" si="45"/>
        <v>7.5333333333333332</v>
      </c>
      <c r="V493" s="28">
        <f t="shared" si="43"/>
        <v>33.377999052086516</v>
      </c>
      <c r="W493" s="28">
        <f t="shared" si="46"/>
        <v>0</v>
      </c>
      <c r="X493" s="27" t="e">
        <f t="shared" si="47"/>
        <v>#VALUE!</v>
      </c>
      <c r="Y493" s="28" t="e">
        <f t="shared" si="48"/>
        <v>#VALUE!</v>
      </c>
      <c r="Z493" s="24"/>
      <c r="AA493" s="36">
        <f t="shared" si="44"/>
        <v>7.5333333333333332</v>
      </c>
      <c r="AB493" s="8"/>
    </row>
    <row r="494" spans="9:28" x14ac:dyDescent="0.25">
      <c r="I494" s="8"/>
      <c r="J494" s="8"/>
      <c r="K494" s="8"/>
      <c r="L494" s="8"/>
      <c r="M494" s="8"/>
      <c r="N494" s="8"/>
      <c r="O494" s="8"/>
      <c r="P494" s="8"/>
      <c r="Q494" s="8"/>
      <c r="R494" s="8"/>
      <c r="S494" s="23"/>
      <c r="T494" s="25">
        <v>453</v>
      </c>
      <c r="U494" s="26">
        <f t="shared" si="45"/>
        <v>7.55</v>
      </c>
      <c r="V494" s="28">
        <f t="shared" si="43"/>
        <v>33.390836380208469</v>
      </c>
      <c r="W494" s="28">
        <f t="shared" si="46"/>
        <v>0</v>
      </c>
      <c r="X494" s="27" t="e">
        <f t="shared" si="47"/>
        <v>#VALUE!</v>
      </c>
      <c r="Y494" s="28" t="e">
        <f t="shared" si="48"/>
        <v>#VALUE!</v>
      </c>
      <c r="Z494" s="24"/>
      <c r="AA494" s="36">
        <f t="shared" si="44"/>
        <v>7.55</v>
      </c>
      <c r="AB494" s="8"/>
    </row>
    <row r="495" spans="9:28" x14ac:dyDescent="0.25">
      <c r="I495" s="8"/>
      <c r="J495" s="8"/>
      <c r="K495" s="8"/>
      <c r="L495" s="8"/>
      <c r="M495" s="8"/>
      <c r="N495" s="8"/>
      <c r="O495" s="8"/>
      <c r="P495" s="8"/>
      <c r="Q495" s="8"/>
      <c r="R495" s="8"/>
      <c r="S495" s="23"/>
      <c r="T495" s="25">
        <v>454</v>
      </c>
      <c r="U495" s="26">
        <f t="shared" si="45"/>
        <v>7.5666666666666664</v>
      </c>
      <c r="V495" s="28">
        <f t="shared" si="43"/>
        <v>33.40365032205289</v>
      </c>
      <c r="W495" s="28">
        <f t="shared" si="46"/>
        <v>0</v>
      </c>
      <c r="X495" s="27" t="e">
        <f t="shared" si="47"/>
        <v>#VALUE!</v>
      </c>
      <c r="Y495" s="28" t="e">
        <f t="shared" si="48"/>
        <v>#VALUE!</v>
      </c>
      <c r="Z495" s="24"/>
      <c r="AA495" s="36">
        <f t="shared" si="44"/>
        <v>7.5666666666666664</v>
      </c>
      <c r="AB495" s="8"/>
    </row>
    <row r="496" spans="9:28" x14ac:dyDescent="0.25">
      <c r="I496" s="8"/>
      <c r="J496" s="8"/>
      <c r="K496" s="8"/>
      <c r="L496" s="8"/>
      <c r="M496" s="8"/>
      <c r="N496" s="8"/>
      <c r="O496" s="8"/>
      <c r="P496" s="8"/>
      <c r="Q496" s="8"/>
      <c r="R496" s="8"/>
      <c r="S496" s="23"/>
      <c r="T496" s="25">
        <v>455</v>
      </c>
      <c r="U496" s="26">
        <f t="shared" si="45"/>
        <v>7.583333333333333</v>
      </c>
      <c r="V496" s="28">
        <f t="shared" si="43"/>
        <v>33.416440971594653</v>
      </c>
      <c r="W496" s="28">
        <f t="shared" si="46"/>
        <v>0</v>
      </c>
      <c r="X496" s="27" t="e">
        <f t="shared" si="47"/>
        <v>#VALUE!</v>
      </c>
      <c r="Y496" s="28" t="e">
        <f t="shared" si="48"/>
        <v>#VALUE!</v>
      </c>
      <c r="Z496" s="24"/>
      <c r="AA496" s="36">
        <f t="shared" si="44"/>
        <v>7.583333333333333</v>
      </c>
      <c r="AB496" s="8"/>
    </row>
    <row r="497" spans="9:28" x14ac:dyDescent="0.25">
      <c r="I497" s="8"/>
      <c r="J497" s="8"/>
      <c r="K497" s="8"/>
      <c r="L497" s="8"/>
      <c r="M497" s="8"/>
      <c r="N497" s="8"/>
      <c r="O497" s="8"/>
      <c r="P497" s="8"/>
      <c r="Q497" s="8"/>
      <c r="R497" s="8"/>
      <c r="S497" s="23"/>
      <c r="T497" s="25">
        <v>456</v>
      </c>
      <c r="U497" s="26">
        <f t="shared" si="45"/>
        <v>7.6</v>
      </c>
      <c r="V497" s="28">
        <f t="shared" si="43"/>
        <v>33.429208422225472</v>
      </c>
      <c r="W497" s="28">
        <f t="shared" si="46"/>
        <v>0</v>
      </c>
      <c r="X497" s="27" t="e">
        <f t="shared" si="47"/>
        <v>#VALUE!</v>
      </c>
      <c r="Y497" s="28" t="e">
        <f t="shared" si="48"/>
        <v>#VALUE!</v>
      </c>
      <c r="Z497" s="24"/>
      <c r="AA497" s="36">
        <f t="shared" si="44"/>
        <v>7.6</v>
      </c>
      <c r="AB497" s="8"/>
    </row>
    <row r="498" spans="9:28" x14ac:dyDescent="0.25">
      <c r="I498" s="8"/>
      <c r="J498" s="8"/>
      <c r="K498" s="8"/>
      <c r="L498" s="8"/>
      <c r="M498" s="8"/>
      <c r="N498" s="8"/>
      <c r="O498" s="8"/>
      <c r="P498" s="8"/>
      <c r="Q498" s="8"/>
      <c r="R498" s="8"/>
      <c r="S498" s="23"/>
      <c r="T498" s="25">
        <v>457</v>
      </c>
      <c r="U498" s="26">
        <f t="shared" si="45"/>
        <v>7.6166666666666663</v>
      </c>
      <c r="V498" s="28">
        <f t="shared" si="43"/>
        <v>33.44195276675881</v>
      </c>
      <c r="W498" s="28">
        <f t="shared" si="46"/>
        <v>0</v>
      </c>
      <c r="X498" s="27" t="e">
        <f t="shared" si="47"/>
        <v>#VALUE!</v>
      </c>
      <c r="Y498" s="28" t="e">
        <f t="shared" si="48"/>
        <v>#VALUE!</v>
      </c>
      <c r="Z498" s="24"/>
      <c r="AA498" s="36">
        <f t="shared" si="44"/>
        <v>7.6166666666666663</v>
      </c>
      <c r="AB498" s="8"/>
    </row>
    <row r="499" spans="9:28" x14ac:dyDescent="0.25">
      <c r="I499" s="8"/>
      <c r="J499" s="8"/>
      <c r="K499" s="8"/>
      <c r="L499" s="8"/>
      <c r="M499" s="8"/>
      <c r="N499" s="8"/>
      <c r="O499" s="8"/>
      <c r="P499" s="8"/>
      <c r="Q499" s="8"/>
      <c r="R499" s="8"/>
      <c r="S499" s="23"/>
      <c r="T499" s="25">
        <v>458</v>
      </c>
      <c r="U499" s="26">
        <f t="shared" si="45"/>
        <v>7.6333333333333337</v>
      </c>
      <c r="V499" s="28">
        <f t="shared" si="43"/>
        <v>33.454674097434683</v>
      </c>
      <c r="W499" s="28">
        <f t="shared" si="46"/>
        <v>0</v>
      </c>
      <c r="X499" s="27" t="e">
        <f t="shared" si="47"/>
        <v>#VALUE!</v>
      </c>
      <c r="Y499" s="28" t="e">
        <f t="shared" si="48"/>
        <v>#VALUE!</v>
      </c>
      <c r="Z499" s="24"/>
      <c r="AA499" s="36">
        <f t="shared" si="44"/>
        <v>7.6333333333333337</v>
      </c>
      <c r="AB499" s="8"/>
    </row>
    <row r="500" spans="9:28" x14ac:dyDescent="0.25">
      <c r="I500" s="8"/>
      <c r="J500" s="8"/>
      <c r="K500" s="8"/>
      <c r="L500" s="8"/>
      <c r="M500" s="8"/>
      <c r="N500" s="8"/>
      <c r="O500" s="8"/>
      <c r="P500" s="8"/>
      <c r="Q500" s="8"/>
      <c r="R500" s="8"/>
      <c r="S500" s="23"/>
      <c r="T500" s="25">
        <v>459</v>
      </c>
      <c r="U500" s="26">
        <f t="shared" si="45"/>
        <v>7.65</v>
      </c>
      <c r="V500" s="28">
        <f t="shared" si="43"/>
        <v>33.467372505924494</v>
      </c>
      <c r="W500" s="28">
        <f t="shared" si="46"/>
        <v>0</v>
      </c>
      <c r="X500" s="27" t="e">
        <f t="shared" si="47"/>
        <v>#VALUE!</v>
      </c>
      <c r="Y500" s="28" t="e">
        <f t="shared" si="48"/>
        <v>#VALUE!</v>
      </c>
      <c r="Z500" s="24"/>
      <c r="AA500" s="36">
        <f t="shared" si="44"/>
        <v>7.65</v>
      </c>
      <c r="AB500" s="8"/>
    </row>
    <row r="501" spans="9:28" x14ac:dyDescent="0.25">
      <c r="I501" s="8"/>
      <c r="J501" s="8"/>
      <c r="K501" s="8"/>
      <c r="L501" s="8"/>
      <c r="M501" s="8"/>
      <c r="N501" s="8"/>
      <c r="O501" s="8"/>
      <c r="P501" s="8"/>
      <c r="Q501" s="8"/>
      <c r="R501" s="8"/>
      <c r="S501" s="23"/>
      <c r="T501" s="25">
        <v>460</v>
      </c>
      <c r="U501" s="26">
        <f t="shared" si="45"/>
        <v>7.666666666666667</v>
      </c>
      <c r="V501" s="28">
        <f t="shared" si="43"/>
        <v>33.480048083335738</v>
      </c>
      <c r="W501" s="28">
        <f t="shared" si="46"/>
        <v>0</v>
      </c>
      <c r="X501" s="27" t="e">
        <f t="shared" si="47"/>
        <v>#VALUE!</v>
      </c>
      <c r="Y501" s="28" t="e">
        <f t="shared" si="48"/>
        <v>#VALUE!</v>
      </c>
      <c r="Z501" s="24"/>
      <c r="AA501" s="36">
        <f t="shared" si="44"/>
        <v>7.666666666666667</v>
      </c>
      <c r="AB501" s="8"/>
    </row>
    <row r="502" spans="9:28" x14ac:dyDescent="0.25">
      <c r="I502" s="8"/>
      <c r="J502" s="8"/>
      <c r="K502" s="8"/>
      <c r="L502" s="8"/>
      <c r="M502" s="8"/>
      <c r="N502" s="8"/>
      <c r="O502" s="8"/>
      <c r="P502" s="8"/>
      <c r="Q502" s="8"/>
      <c r="R502" s="8"/>
      <c r="S502" s="23"/>
      <c r="T502" s="25">
        <v>461</v>
      </c>
      <c r="U502" s="26">
        <f t="shared" si="45"/>
        <v>7.6833333333333336</v>
      </c>
      <c r="V502" s="28">
        <f t="shared" si="43"/>
        <v>33.492700920216691</v>
      </c>
      <c r="W502" s="28">
        <f t="shared" si="46"/>
        <v>0</v>
      </c>
      <c r="X502" s="27" t="e">
        <f t="shared" si="47"/>
        <v>#VALUE!</v>
      </c>
      <c r="Y502" s="28" t="e">
        <f t="shared" si="48"/>
        <v>#VALUE!</v>
      </c>
      <c r="Z502" s="24"/>
      <c r="AA502" s="36">
        <f t="shared" si="44"/>
        <v>7.6833333333333336</v>
      </c>
      <c r="AB502" s="8"/>
    </row>
    <row r="503" spans="9:28" x14ac:dyDescent="0.25">
      <c r="I503" s="8"/>
      <c r="J503" s="8"/>
      <c r="K503" s="8"/>
      <c r="L503" s="8"/>
      <c r="M503" s="8"/>
      <c r="N503" s="8"/>
      <c r="O503" s="8"/>
      <c r="P503" s="8"/>
      <c r="Q503" s="8"/>
      <c r="R503" s="8"/>
      <c r="S503" s="23"/>
      <c r="T503" s="25">
        <v>462</v>
      </c>
      <c r="U503" s="26">
        <f t="shared" si="45"/>
        <v>7.7</v>
      </c>
      <c r="V503" s="28">
        <f t="shared" si="43"/>
        <v>33.505331106561052</v>
      </c>
      <c r="W503" s="28">
        <f t="shared" si="46"/>
        <v>0</v>
      </c>
      <c r="X503" s="27" t="e">
        <f t="shared" si="47"/>
        <v>#VALUE!</v>
      </c>
      <c r="Y503" s="28" t="e">
        <f t="shared" si="48"/>
        <v>#VALUE!</v>
      </c>
      <c r="Z503" s="24"/>
      <c r="AA503" s="36">
        <f t="shared" si="44"/>
        <v>7.7</v>
      </c>
      <c r="AB503" s="8"/>
    </row>
    <row r="504" spans="9:28" x14ac:dyDescent="0.25">
      <c r="I504" s="8"/>
      <c r="J504" s="8"/>
      <c r="K504" s="8"/>
      <c r="L504" s="8"/>
      <c r="M504" s="8"/>
      <c r="N504" s="8"/>
      <c r="O504" s="8"/>
      <c r="P504" s="8"/>
      <c r="Q504" s="8"/>
      <c r="R504" s="8"/>
      <c r="S504" s="23"/>
      <c r="T504" s="25">
        <v>463</v>
      </c>
      <c r="U504" s="26">
        <f t="shared" si="45"/>
        <v>7.7166666666666668</v>
      </c>
      <c r="V504" s="28">
        <f t="shared" si="43"/>
        <v>33.517938731812528</v>
      </c>
      <c r="W504" s="28">
        <f t="shared" si="46"/>
        <v>0</v>
      </c>
      <c r="X504" s="27" t="e">
        <f t="shared" si="47"/>
        <v>#VALUE!</v>
      </c>
      <c r="Y504" s="28" t="e">
        <f t="shared" si="48"/>
        <v>#VALUE!</v>
      </c>
      <c r="Z504" s="24"/>
      <c r="AA504" s="36">
        <f t="shared" si="44"/>
        <v>7.7166666666666668</v>
      </c>
      <c r="AB504" s="8"/>
    </row>
    <row r="505" spans="9:28" x14ac:dyDescent="0.25">
      <c r="I505" s="8"/>
      <c r="J505" s="8"/>
      <c r="K505" s="8"/>
      <c r="L505" s="8"/>
      <c r="M505" s="8"/>
      <c r="N505" s="8"/>
      <c r="O505" s="8"/>
      <c r="P505" s="8"/>
      <c r="Q505" s="8"/>
      <c r="R505" s="8"/>
      <c r="S505" s="23"/>
      <c r="T505" s="25">
        <v>464</v>
      </c>
      <c r="U505" s="26">
        <f t="shared" si="45"/>
        <v>7.7333333333333334</v>
      </c>
      <c r="V505" s="28">
        <f t="shared" si="43"/>
        <v>33.530523884869375</v>
      </c>
      <c r="W505" s="28">
        <f t="shared" si="46"/>
        <v>0</v>
      </c>
      <c r="X505" s="27" t="e">
        <f t="shared" si="47"/>
        <v>#VALUE!</v>
      </c>
      <c r="Y505" s="28" t="e">
        <f t="shared" si="48"/>
        <v>#VALUE!</v>
      </c>
      <c r="Z505" s="24"/>
      <c r="AA505" s="36">
        <f t="shared" si="44"/>
        <v>7.7333333333333334</v>
      </c>
      <c r="AB505" s="8"/>
    </row>
    <row r="506" spans="9:28" x14ac:dyDescent="0.25">
      <c r="I506" s="8"/>
      <c r="J506" s="8"/>
      <c r="K506" s="8"/>
      <c r="L506" s="8"/>
      <c r="M506" s="8"/>
      <c r="N506" s="8"/>
      <c r="O506" s="8"/>
      <c r="P506" s="8"/>
      <c r="Q506" s="8"/>
      <c r="R506" s="8"/>
      <c r="S506" s="23"/>
      <c r="T506" s="25">
        <v>465</v>
      </c>
      <c r="U506" s="26">
        <f t="shared" si="45"/>
        <v>7.75</v>
      </c>
      <c r="V506" s="28">
        <f t="shared" si="43"/>
        <v>33.543086654088896</v>
      </c>
      <c r="W506" s="28">
        <f t="shared" si="46"/>
        <v>0</v>
      </c>
      <c r="X506" s="27" t="e">
        <f t="shared" si="47"/>
        <v>#VALUE!</v>
      </c>
      <c r="Y506" s="28" t="e">
        <f t="shared" si="48"/>
        <v>#VALUE!</v>
      </c>
      <c r="Z506" s="24"/>
      <c r="AA506" s="36">
        <f t="shared" si="44"/>
        <v>7.75</v>
      </c>
      <c r="AB506" s="8"/>
    </row>
    <row r="507" spans="9:28" x14ac:dyDescent="0.25">
      <c r="I507" s="8"/>
      <c r="J507" s="8"/>
      <c r="K507" s="8"/>
      <c r="L507" s="8"/>
      <c r="M507" s="8"/>
      <c r="N507" s="8"/>
      <c r="O507" s="8"/>
      <c r="P507" s="8"/>
      <c r="Q507" s="8"/>
      <c r="R507" s="8"/>
      <c r="S507" s="23"/>
      <c r="T507" s="25">
        <v>466</v>
      </c>
      <c r="U507" s="26">
        <f t="shared" si="45"/>
        <v>7.7666666666666666</v>
      </c>
      <c r="V507" s="28">
        <f t="shared" si="43"/>
        <v>33.555627127291892</v>
      </c>
      <c r="W507" s="28">
        <f t="shared" si="46"/>
        <v>0</v>
      </c>
      <c r="X507" s="27" t="e">
        <f t="shared" si="47"/>
        <v>#VALUE!</v>
      </c>
      <c r="Y507" s="28" t="e">
        <f t="shared" si="48"/>
        <v>#VALUE!</v>
      </c>
      <c r="Z507" s="24"/>
      <c r="AA507" s="36">
        <f t="shared" si="44"/>
        <v>7.7666666666666666</v>
      </c>
      <c r="AB507" s="8"/>
    </row>
    <row r="508" spans="9:28" x14ac:dyDescent="0.25">
      <c r="I508" s="8"/>
      <c r="J508" s="8"/>
      <c r="K508" s="8"/>
      <c r="L508" s="8"/>
      <c r="M508" s="8"/>
      <c r="N508" s="8"/>
      <c r="O508" s="8"/>
      <c r="P508" s="8"/>
      <c r="Q508" s="8"/>
      <c r="R508" s="8"/>
      <c r="S508" s="23"/>
      <c r="T508" s="25">
        <v>467</v>
      </c>
      <c r="U508" s="26">
        <f t="shared" si="45"/>
        <v>7.7833333333333332</v>
      </c>
      <c r="V508" s="28">
        <f t="shared" si="43"/>
        <v>33.568145391767047</v>
      </c>
      <c r="W508" s="28">
        <f t="shared" si="46"/>
        <v>0</v>
      </c>
      <c r="X508" s="27" t="e">
        <f t="shared" si="47"/>
        <v>#VALUE!</v>
      </c>
      <c r="Y508" s="28" t="e">
        <f t="shared" si="48"/>
        <v>#VALUE!</v>
      </c>
      <c r="Z508" s="24"/>
      <c r="AA508" s="36">
        <f t="shared" si="44"/>
        <v>7.7833333333333332</v>
      </c>
      <c r="AB508" s="8"/>
    </row>
    <row r="509" spans="9:28" x14ac:dyDescent="0.25">
      <c r="I509" s="8"/>
      <c r="J509" s="8"/>
      <c r="K509" s="8"/>
      <c r="L509" s="8"/>
      <c r="M509" s="8"/>
      <c r="N509" s="8"/>
      <c r="O509" s="8"/>
      <c r="P509" s="8"/>
      <c r="Q509" s="8"/>
      <c r="R509" s="8"/>
      <c r="S509" s="23"/>
      <c r="T509" s="25">
        <v>468</v>
      </c>
      <c r="U509" s="26">
        <f t="shared" si="45"/>
        <v>7.8</v>
      </c>
      <c r="V509" s="28">
        <f t="shared" si="43"/>
        <v>33.580641534275294</v>
      </c>
      <c r="W509" s="28">
        <f t="shared" si="46"/>
        <v>0</v>
      </c>
      <c r="X509" s="27" t="e">
        <f t="shared" si="47"/>
        <v>#VALUE!</v>
      </c>
      <c r="Y509" s="28" t="e">
        <f t="shared" si="48"/>
        <v>#VALUE!</v>
      </c>
      <c r="Z509" s="24"/>
      <c r="AA509" s="36">
        <f t="shared" si="44"/>
        <v>7.8</v>
      </c>
      <c r="AB509" s="8"/>
    </row>
    <row r="510" spans="9:28" x14ac:dyDescent="0.25">
      <c r="I510" s="8"/>
      <c r="J510" s="8"/>
      <c r="K510" s="8"/>
      <c r="L510" s="8"/>
      <c r="M510" s="8"/>
      <c r="N510" s="8"/>
      <c r="O510" s="8"/>
      <c r="P510" s="8"/>
      <c r="Q510" s="8"/>
      <c r="R510" s="8"/>
      <c r="S510" s="23"/>
      <c r="T510" s="25">
        <v>469</v>
      </c>
      <c r="U510" s="26">
        <f t="shared" si="45"/>
        <v>7.8166666666666664</v>
      </c>
      <c r="V510" s="28">
        <f t="shared" si="43"/>
        <v>33.593115641054119</v>
      </c>
      <c r="W510" s="28">
        <f t="shared" si="46"/>
        <v>0</v>
      </c>
      <c r="X510" s="27" t="e">
        <f t="shared" si="47"/>
        <v>#VALUE!</v>
      </c>
      <c r="Y510" s="28" t="e">
        <f t="shared" si="48"/>
        <v>#VALUE!</v>
      </c>
      <c r="Z510" s="24"/>
      <c r="AA510" s="36">
        <f t="shared" si="44"/>
        <v>7.8166666666666664</v>
      </c>
      <c r="AB510" s="8"/>
    </row>
    <row r="511" spans="9:28" x14ac:dyDescent="0.25">
      <c r="I511" s="8"/>
      <c r="J511" s="8"/>
      <c r="K511" s="8"/>
      <c r="L511" s="8"/>
      <c r="M511" s="8"/>
      <c r="N511" s="8"/>
      <c r="O511" s="8"/>
      <c r="P511" s="8"/>
      <c r="Q511" s="8"/>
      <c r="R511" s="8"/>
      <c r="S511" s="23"/>
      <c r="T511" s="25">
        <v>470</v>
      </c>
      <c r="U511" s="26">
        <f t="shared" si="45"/>
        <v>7.833333333333333</v>
      </c>
      <c r="V511" s="28">
        <f t="shared" si="43"/>
        <v>33.605567797821841</v>
      </c>
      <c r="W511" s="28">
        <f t="shared" si="46"/>
        <v>0</v>
      </c>
      <c r="X511" s="27" t="e">
        <f t="shared" si="47"/>
        <v>#VALUE!</v>
      </c>
      <c r="Y511" s="28" t="e">
        <f t="shared" si="48"/>
        <v>#VALUE!</v>
      </c>
      <c r="Z511" s="24"/>
      <c r="AA511" s="36">
        <f t="shared" si="44"/>
        <v>7.833333333333333</v>
      </c>
      <c r="AB511" s="8"/>
    </row>
    <row r="512" spans="9:28" x14ac:dyDescent="0.25">
      <c r="I512" s="8"/>
      <c r="J512" s="8"/>
      <c r="K512" s="8"/>
      <c r="L512" s="8"/>
      <c r="M512" s="8"/>
      <c r="N512" s="8"/>
      <c r="O512" s="8"/>
      <c r="P512" s="8"/>
      <c r="Q512" s="8"/>
      <c r="R512" s="8"/>
      <c r="S512" s="23"/>
      <c r="T512" s="25">
        <v>471</v>
      </c>
      <c r="U512" s="26">
        <f t="shared" si="45"/>
        <v>7.85</v>
      </c>
      <c r="V512" s="28">
        <f t="shared" si="43"/>
        <v>33.617998089781835</v>
      </c>
      <c r="W512" s="28">
        <f t="shared" si="46"/>
        <v>0</v>
      </c>
      <c r="X512" s="27" t="e">
        <f t="shared" si="47"/>
        <v>#VALUE!</v>
      </c>
      <c r="Y512" s="28" t="e">
        <f t="shared" si="48"/>
        <v>#VALUE!</v>
      </c>
      <c r="Z512" s="24"/>
      <c r="AA512" s="36">
        <f t="shared" si="44"/>
        <v>7.85</v>
      </c>
      <c r="AB512" s="8"/>
    </row>
    <row r="513" spans="9:28" x14ac:dyDescent="0.25">
      <c r="I513" s="8"/>
      <c r="J513" s="8"/>
      <c r="K513" s="8"/>
      <c r="L513" s="8"/>
      <c r="M513" s="8"/>
      <c r="N513" s="8"/>
      <c r="O513" s="8"/>
      <c r="P513" s="8"/>
      <c r="Q513" s="8"/>
      <c r="R513" s="8"/>
      <c r="S513" s="23"/>
      <c r="T513" s="25">
        <v>472</v>
      </c>
      <c r="U513" s="26">
        <f t="shared" si="45"/>
        <v>7.8666666666666663</v>
      </c>
      <c r="V513" s="28">
        <f t="shared" si="43"/>
        <v>33.630406601626682</v>
      </c>
      <c r="W513" s="28">
        <f t="shared" si="46"/>
        <v>0</v>
      </c>
      <c r="X513" s="27" t="e">
        <f t="shared" si="47"/>
        <v>#VALUE!</v>
      </c>
      <c r="Y513" s="28" t="e">
        <f t="shared" si="48"/>
        <v>#VALUE!</v>
      </c>
      <c r="Z513" s="24"/>
      <c r="AA513" s="36">
        <f t="shared" si="44"/>
        <v>7.8666666666666663</v>
      </c>
      <c r="AB513" s="8"/>
    </row>
    <row r="514" spans="9:28" x14ac:dyDescent="0.25">
      <c r="I514" s="8"/>
      <c r="J514" s="8"/>
      <c r="K514" s="8"/>
      <c r="L514" s="8"/>
      <c r="M514" s="8"/>
      <c r="N514" s="8"/>
      <c r="O514" s="8"/>
      <c r="P514" s="8"/>
      <c r="Q514" s="8"/>
      <c r="R514" s="8"/>
      <c r="S514" s="23"/>
      <c r="T514" s="25">
        <v>473</v>
      </c>
      <c r="U514" s="26">
        <f t="shared" si="45"/>
        <v>7.8833333333333337</v>
      </c>
      <c r="V514" s="28">
        <f t="shared" si="43"/>
        <v>33.64279341754235</v>
      </c>
      <c r="W514" s="28">
        <f t="shared" si="46"/>
        <v>0</v>
      </c>
      <c r="X514" s="27" t="e">
        <f t="shared" si="47"/>
        <v>#VALUE!</v>
      </c>
      <c r="Y514" s="28" t="e">
        <f t="shared" si="48"/>
        <v>#VALUE!</v>
      </c>
      <c r="Z514" s="24"/>
      <c r="AA514" s="36">
        <f t="shared" si="44"/>
        <v>7.8833333333333337</v>
      </c>
      <c r="AB514" s="8"/>
    </row>
    <row r="515" spans="9:28" x14ac:dyDescent="0.25">
      <c r="I515" s="8"/>
      <c r="J515" s="8"/>
      <c r="K515" s="8"/>
      <c r="L515" s="8"/>
      <c r="M515" s="8"/>
      <c r="N515" s="8"/>
      <c r="O515" s="8"/>
      <c r="P515" s="8"/>
      <c r="Q515" s="8"/>
      <c r="R515" s="8"/>
      <c r="S515" s="23"/>
      <c r="T515" s="25">
        <v>474</v>
      </c>
      <c r="U515" s="26">
        <f t="shared" si="45"/>
        <v>7.9</v>
      </c>
      <c r="V515" s="28">
        <f t="shared" si="43"/>
        <v>33.655158621212237</v>
      </c>
      <c r="W515" s="28">
        <f t="shared" si="46"/>
        <v>0</v>
      </c>
      <c r="X515" s="27" t="e">
        <f t="shared" si="47"/>
        <v>#VALUE!</v>
      </c>
      <c r="Y515" s="28" t="e">
        <f t="shared" si="48"/>
        <v>#VALUE!</v>
      </c>
      <c r="Z515" s="24"/>
      <c r="AA515" s="36">
        <f t="shared" si="44"/>
        <v>7.9</v>
      </c>
      <c r="AB515" s="8"/>
    </row>
    <row r="516" spans="9:28" x14ac:dyDescent="0.25">
      <c r="I516" s="8"/>
      <c r="J516" s="8"/>
      <c r="K516" s="8"/>
      <c r="L516" s="8"/>
      <c r="M516" s="8"/>
      <c r="N516" s="8"/>
      <c r="O516" s="8"/>
      <c r="P516" s="8"/>
      <c r="Q516" s="8"/>
      <c r="R516" s="8"/>
      <c r="S516" s="23"/>
      <c r="T516" s="25">
        <v>475</v>
      </c>
      <c r="U516" s="26">
        <f t="shared" si="45"/>
        <v>7.916666666666667</v>
      </c>
      <c r="V516" s="28">
        <f t="shared" si="43"/>
        <v>33.667502295821272</v>
      </c>
      <c r="W516" s="28">
        <f t="shared" si="46"/>
        <v>0</v>
      </c>
      <c r="X516" s="27" t="e">
        <f t="shared" si="47"/>
        <v>#VALUE!</v>
      </c>
      <c r="Y516" s="28" t="e">
        <f t="shared" si="48"/>
        <v>#VALUE!</v>
      </c>
      <c r="Z516" s="24"/>
      <c r="AA516" s="36">
        <f t="shared" si="44"/>
        <v>7.916666666666667</v>
      </c>
      <c r="AB516" s="8"/>
    </row>
    <row r="517" spans="9:28" x14ac:dyDescent="0.25">
      <c r="I517" s="8"/>
      <c r="J517" s="8"/>
      <c r="K517" s="8"/>
      <c r="L517" s="8"/>
      <c r="M517" s="8"/>
      <c r="N517" s="8"/>
      <c r="O517" s="8"/>
      <c r="P517" s="8"/>
      <c r="Q517" s="8"/>
      <c r="R517" s="8"/>
      <c r="S517" s="23"/>
      <c r="T517" s="25">
        <v>476</v>
      </c>
      <c r="U517" s="26">
        <f t="shared" si="45"/>
        <v>7.9333333333333336</v>
      </c>
      <c r="V517" s="28">
        <f t="shared" si="43"/>
        <v>33.67982452405991</v>
      </c>
      <c r="W517" s="28">
        <f t="shared" si="46"/>
        <v>0</v>
      </c>
      <c r="X517" s="27" t="e">
        <f t="shared" si="47"/>
        <v>#VALUE!</v>
      </c>
      <c r="Y517" s="28" t="e">
        <f t="shared" si="48"/>
        <v>#VALUE!</v>
      </c>
      <c r="Z517" s="24"/>
      <c r="AA517" s="36">
        <f t="shared" si="44"/>
        <v>7.9333333333333336</v>
      </c>
      <c r="AB517" s="8"/>
    </row>
    <row r="518" spans="9:28" x14ac:dyDescent="0.25">
      <c r="I518" s="8"/>
      <c r="J518" s="8"/>
      <c r="K518" s="8"/>
      <c r="L518" s="8"/>
      <c r="M518" s="8"/>
      <c r="N518" s="8"/>
      <c r="O518" s="8"/>
      <c r="P518" s="8"/>
      <c r="Q518" s="8"/>
      <c r="R518" s="8"/>
      <c r="S518" s="23"/>
      <c r="T518" s="25">
        <v>477</v>
      </c>
      <c r="U518" s="26">
        <f t="shared" si="45"/>
        <v>7.95</v>
      </c>
      <c r="V518" s="28">
        <f t="shared" si="43"/>
        <v>33.692125388128076</v>
      </c>
      <c r="W518" s="28">
        <f t="shared" si="46"/>
        <v>0</v>
      </c>
      <c r="X518" s="27" t="e">
        <f t="shared" si="47"/>
        <v>#VALUE!</v>
      </c>
      <c r="Y518" s="28" t="e">
        <f t="shared" si="48"/>
        <v>#VALUE!</v>
      </c>
      <c r="Z518" s="24"/>
      <c r="AA518" s="36">
        <f t="shared" si="44"/>
        <v>7.95</v>
      </c>
      <c r="AB518" s="8"/>
    </row>
    <row r="519" spans="9:28" x14ac:dyDescent="0.25">
      <c r="I519" s="8"/>
      <c r="J519" s="8"/>
      <c r="K519" s="8"/>
      <c r="L519" s="8"/>
      <c r="M519" s="8"/>
      <c r="N519" s="8"/>
      <c r="O519" s="8"/>
      <c r="P519" s="8"/>
      <c r="Q519" s="8"/>
      <c r="R519" s="8"/>
      <c r="S519" s="23"/>
      <c r="T519" s="25">
        <v>478</v>
      </c>
      <c r="U519" s="26">
        <f t="shared" si="45"/>
        <v>7.9666666666666668</v>
      </c>
      <c r="V519" s="28">
        <f t="shared" si="43"/>
        <v>33.704404969739144</v>
      </c>
      <c r="W519" s="28">
        <f t="shared" si="46"/>
        <v>0</v>
      </c>
      <c r="X519" s="27" t="e">
        <f t="shared" si="47"/>
        <v>#VALUE!</v>
      </c>
      <c r="Y519" s="28" t="e">
        <f t="shared" si="48"/>
        <v>#VALUE!</v>
      </c>
      <c r="Z519" s="24"/>
      <c r="AA519" s="36">
        <f t="shared" si="44"/>
        <v>7.9666666666666668</v>
      </c>
      <c r="AB519" s="8"/>
    </row>
    <row r="520" spans="9:28" x14ac:dyDescent="0.25">
      <c r="I520" s="8"/>
      <c r="J520" s="8"/>
      <c r="K520" s="8"/>
      <c r="L520" s="8"/>
      <c r="M520" s="8"/>
      <c r="N520" s="8"/>
      <c r="O520" s="8"/>
      <c r="P520" s="8"/>
      <c r="Q520" s="8"/>
      <c r="R520" s="8"/>
      <c r="S520" s="23"/>
      <c r="T520" s="25">
        <v>479</v>
      </c>
      <c r="U520" s="26">
        <f t="shared" si="45"/>
        <v>7.9833333333333334</v>
      </c>
      <c r="V520" s="28">
        <f t="shared" si="43"/>
        <v>33.716663350123795</v>
      </c>
      <c r="W520" s="28">
        <f t="shared" si="46"/>
        <v>0</v>
      </c>
      <c r="X520" s="27" t="e">
        <f t="shared" si="47"/>
        <v>#VALUE!</v>
      </c>
      <c r="Y520" s="28" t="e">
        <f t="shared" si="48"/>
        <v>#VALUE!</v>
      </c>
      <c r="Z520" s="24"/>
      <c r="AA520" s="36">
        <f t="shared" si="44"/>
        <v>7.9833333333333334</v>
      </c>
      <c r="AB520" s="8"/>
    </row>
    <row r="521" spans="9:28" x14ac:dyDescent="0.25">
      <c r="I521" s="8"/>
      <c r="J521" s="8"/>
      <c r="K521" s="8"/>
      <c r="L521" s="8"/>
      <c r="M521" s="8"/>
      <c r="N521" s="8"/>
      <c r="O521" s="8"/>
      <c r="P521" s="8"/>
      <c r="Q521" s="8"/>
      <c r="R521" s="8"/>
      <c r="S521" s="23"/>
      <c r="T521" s="25">
        <v>480</v>
      </c>
      <c r="U521" s="26">
        <f t="shared" si="45"/>
        <v>8</v>
      </c>
      <c r="V521" s="28">
        <f t="shared" si="43"/>
        <v>33.728900610033882</v>
      </c>
      <c r="W521" s="28">
        <f t="shared" si="46"/>
        <v>0</v>
      </c>
      <c r="X521" s="27" t="e">
        <f t="shared" si="47"/>
        <v>#VALUE!</v>
      </c>
      <c r="Y521" s="28" t="e">
        <f t="shared" si="48"/>
        <v>#VALUE!</v>
      </c>
      <c r="Z521" s="24"/>
      <c r="AA521" s="36">
        <f t="shared" si="44"/>
        <v>8</v>
      </c>
      <c r="AB521" s="8"/>
    </row>
    <row r="522" spans="9:28" x14ac:dyDescent="0.25">
      <c r="I522" s="8"/>
      <c r="J522" s="8"/>
      <c r="K522" s="8"/>
      <c r="L522" s="8"/>
      <c r="M522" s="8"/>
      <c r="N522" s="8"/>
      <c r="O522" s="8"/>
      <c r="P522" s="8"/>
      <c r="Q522" s="8"/>
      <c r="R522" s="8"/>
      <c r="S522" s="23"/>
      <c r="T522" s="25">
        <v>481</v>
      </c>
      <c r="U522" s="26">
        <f t="shared" si="45"/>
        <v>8.0166666666666675</v>
      </c>
      <c r="V522" s="28">
        <f t="shared" si="43"/>
        <v>33.741116829746225</v>
      </c>
      <c r="W522" s="28">
        <f t="shared" si="46"/>
        <v>0</v>
      </c>
      <c r="X522" s="27" t="e">
        <f t="shared" si="47"/>
        <v>#VALUE!</v>
      </c>
      <c r="Y522" s="28" t="e">
        <f t="shared" si="48"/>
        <v>#VALUE!</v>
      </c>
      <c r="Z522" s="24"/>
      <c r="AA522" s="36">
        <f t="shared" si="44"/>
        <v>8.0166666666666675</v>
      </c>
      <c r="AB522" s="8"/>
    </row>
    <row r="523" spans="9:28" x14ac:dyDescent="0.25">
      <c r="I523" s="8"/>
      <c r="J523" s="8"/>
      <c r="K523" s="8"/>
      <c r="L523" s="8"/>
      <c r="M523" s="8"/>
      <c r="N523" s="8"/>
      <c r="O523" s="8"/>
      <c r="P523" s="8"/>
      <c r="Q523" s="8"/>
      <c r="R523" s="8"/>
      <c r="S523" s="23"/>
      <c r="T523" s="25">
        <v>482</v>
      </c>
      <c r="U523" s="26">
        <f t="shared" si="45"/>
        <v>8.0333333333333332</v>
      </c>
      <c r="V523" s="28">
        <f t="shared" si="43"/>
        <v>33.753312089066412</v>
      </c>
      <c r="W523" s="28">
        <f t="shared" si="46"/>
        <v>0</v>
      </c>
      <c r="X523" s="27" t="e">
        <f t="shared" si="47"/>
        <v>#VALUE!</v>
      </c>
      <c r="Y523" s="28" t="e">
        <f t="shared" si="48"/>
        <v>#VALUE!</v>
      </c>
      <c r="Z523" s="24"/>
      <c r="AA523" s="36">
        <f t="shared" si="44"/>
        <v>8.0333333333333332</v>
      </c>
      <c r="AB523" s="8"/>
    </row>
    <row r="524" spans="9:28" x14ac:dyDescent="0.25">
      <c r="I524" s="8"/>
      <c r="J524" s="8"/>
      <c r="K524" s="8"/>
      <c r="L524" s="8"/>
      <c r="M524" s="8"/>
      <c r="N524" s="8"/>
      <c r="O524" s="8"/>
      <c r="P524" s="8"/>
      <c r="Q524" s="8"/>
      <c r="R524" s="8"/>
      <c r="S524" s="23"/>
      <c r="T524" s="25">
        <v>483</v>
      </c>
      <c r="U524" s="26">
        <f t="shared" si="45"/>
        <v>8.0500000000000007</v>
      </c>
      <c r="V524" s="28">
        <f t="shared" si="43"/>
        <v>33.765486467332536</v>
      </c>
      <c r="W524" s="28">
        <f t="shared" si="46"/>
        <v>0</v>
      </c>
      <c r="X524" s="27" t="e">
        <f t="shared" si="47"/>
        <v>#VALUE!</v>
      </c>
      <c r="Y524" s="28" t="e">
        <f t="shared" si="48"/>
        <v>#VALUE!</v>
      </c>
      <c r="Z524" s="24"/>
      <c r="AA524" s="36">
        <f t="shared" si="44"/>
        <v>8.0500000000000007</v>
      </c>
      <c r="AB524" s="8"/>
    </row>
    <row r="525" spans="9:28" x14ac:dyDescent="0.25">
      <c r="I525" s="8"/>
      <c r="J525" s="8"/>
      <c r="K525" s="8"/>
      <c r="L525" s="8"/>
      <c r="M525" s="8"/>
      <c r="N525" s="8"/>
      <c r="O525" s="8"/>
      <c r="P525" s="8"/>
      <c r="Q525" s="8"/>
      <c r="R525" s="8"/>
      <c r="S525" s="23"/>
      <c r="T525" s="25">
        <v>484</v>
      </c>
      <c r="U525" s="26">
        <f t="shared" si="45"/>
        <v>8.0666666666666664</v>
      </c>
      <c r="V525" s="28">
        <f t="shared" si="43"/>
        <v>33.777640043418863</v>
      </c>
      <c r="W525" s="28">
        <f t="shared" si="46"/>
        <v>0</v>
      </c>
      <c r="X525" s="27" t="e">
        <f t="shared" si="47"/>
        <v>#VALUE!</v>
      </c>
      <c r="Y525" s="28" t="e">
        <f t="shared" si="48"/>
        <v>#VALUE!</v>
      </c>
      <c r="Z525" s="24"/>
      <c r="AA525" s="36">
        <f t="shared" si="44"/>
        <v>8.0666666666666664</v>
      </c>
      <c r="AB525" s="8"/>
    </row>
    <row r="526" spans="9:28" x14ac:dyDescent="0.25">
      <c r="I526" s="8"/>
      <c r="J526" s="8"/>
      <c r="K526" s="8"/>
      <c r="L526" s="8"/>
      <c r="M526" s="8"/>
      <c r="N526" s="8"/>
      <c r="O526" s="8"/>
      <c r="P526" s="8"/>
      <c r="Q526" s="8"/>
      <c r="R526" s="8"/>
      <c r="S526" s="23"/>
      <c r="T526" s="25">
        <v>485</v>
      </c>
      <c r="U526" s="26">
        <f t="shared" si="45"/>
        <v>8.0833333333333339</v>
      </c>
      <c r="V526" s="28">
        <f t="shared" si="43"/>
        <v>33.789772895739524</v>
      </c>
      <c r="W526" s="28">
        <f t="shared" si="46"/>
        <v>0</v>
      </c>
      <c r="X526" s="27" t="e">
        <f t="shared" si="47"/>
        <v>#VALUE!</v>
      </c>
      <c r="Y526" s="28" t="e">
        <f t="shared" si="48"/>
        <v>#VALUE!</v>
      </c>
      <c r="Z526" s="24"/>
      <c r="AA526" s="36">
        <f t="shared" si="44"/>
        <v>8.0833333333333339</v>
      </c>
      <c r="AB526" s="8"/>
    </row>
    <row r="527" spans="9:28" x14ac:dyDescent="0.25">
      <c r="I527" s="8"/>
      <c r="J527" s="8"/>
      <c r="K527" s="8"/>
      <c r="L527" s="8"/>
      <c r="M527" s="8"/>
      <c r="N527" s="8"/>
      <c r="O527" s="8"/>
      <c r="P527" s="8"/>
      <c r="Q527" s="8"/>
      <c r="R527" s="8"/>
      <c r="S527" s="23"/>
      <c r="T527" s="25">
        <v>486</v>
      </c>
      <c r="U527" s="26">
        <f t="shared" si="45"/>
        <v>8.1</v>
      </c>
      <c r="V527" s="28">
        <f t="shared" si="43"/>
        <v>33.801885102252136</v>
      </c>
      <c r="W527" s="28">
        <f t="shared" si="46"/>
        <v>0</v>
      </c>
      <c r="X527" s="27" t="e">
        <f t="shared" si="47"/>
        <v>#VALUE!</v>
      </c>
      <c r="Y527" s="28" t="e">
        <f t="shared" si="48"/>
        <v>#VALUE!</v>
      </c>
      <c r="Z527" s="24"/>
      <c r="AA527" s="36">
        <f t="shared" si="44"/>
        <v>8.1</v>
      </c>
      <c r="AB527" s="8"/>
    </row>
    <row r="528" spans="9:28" x14ac:dyDescent="0.25">
      <c r="I528" s="8"/>
      <c r="J528" s="8"/>
      <c r="K528" s="8"/>
      <c r="L528" s="8"/>
      <c r="M528" s="8"/>
      <c r="N528" s="8"/>
      <c r="O528" s="8"/>
      <c r="P528" s="8"/>
      <c r="Q528" s="8"/>
      <c r="R528" s="8"/>
      <c r="S528" s="23"/>
      <c r="T528" s="25">
        <v>487</v>
      </c>
      <c r="U528" s="26">
        <f t="shared" si="45"/>
        <v>8.1166666666666671</v>
      </c>
      <c r="V528" s="28">
        <f t="shared" si="43"/>
        <v>33.813976740461399</v>
      </c>
      <c r="W528" s="28">
        <f t="shared" si="46"/>
        <v>0</v>
      </c>
      <c r="X528" s="27" t="e">
        <f t="shared" si="47"/>
        <v>#VALUE!</v>
      </c>
      <c r="Y528" s="28" t="e">
        <f t="shared" si="48"/>
        <v>#VALUE!</v>
      </c>
      <c r="Z528" s="24"/>
      <c r="AA528" s="36">
        <f t="shared" si="44"/>
        <v>8.1166666666666671</v>
      </c>
      <c r="AB528" s="8"/>
    </row>
    <row r="529" spans="9:28" x14ac:dyDescent="0.25">
      <c r="I529" s="8"/>
      <c r="J529" s="8"/>
      <c r="K529" s="8"/>
      <c r="L529" s="8"/>
      <c r="M529" s="8"/>
      <c r="N529" s="8"/>
      <c r="O529" s="8"/>
      <c r="P529" s="8"/>
      <c r="Q529" s="8"/>
      <c r="R529" s="8"/>
      <c r="S529" s="23"/>
      <c r="T529" s="25">
        <v>488</v>
      </c>
      <c r="U529" s="26">
        <f t="shared" si="45"/>
        <v>8.1333333333333329</v>
      </c>
      <c r="V529" s="28">
        <f t="shared" si="43"/>
        <v>33.826047887422625</v>
      </c>
      <c r="W529" s="28">
        <f t="shared" si="46"/>
        <v>0</v>
      </c>
      <c r="X529" s="27" t="e">
        <f t="shared" si="47"/>
        <v>#VALUE!</v>
      </c>
      <c r="Y529" s="28" t="e">
        <f t="shared" si="48"/>
        <v>#VALUE!</v>
      </c>
      <c r="Z529" s="24"/>
      <c r="AA529" s="36">
        <f t="shared" si="44"/>
        <v>8.1333333333333329</v>
      </c>
      <c r="AB529" s="8"/>
    </row>
    <row r="530" spans="9:28" x14ac:dyDescent="0.25">
      <c r="I530" s="8"/>
      <c r="J530" s="8"/>
      <c r="K530" s="8"/>
      <c r="L530" s="8"/>
      <c r="M530" s="8"/>
      <c r="N530" s="8"/>
      <c r="O530" s="8"/>
      <c r="P530" s="8"/>
      <c r="Q530" s="8"/>
      <c r="R530" s="8"/>
      <c r="S530" s="23"/>
      <c r="T530" s="25">
        <v>489</v>
      </c>
      <c r="U530" s="26">
        <f t="shared" si="45"/>
        <v>8.15</v>
      </c>
      <c r="V530" s="28">
        <f t="shared" ref="V530:V593" si="49">$G$12*U530^(1-$G$13)</f>
        <v>33.838098619745288</v>
      </c>
      <c r="W530" s="28">
        <f t="shared" si="46"/>
        <v>0</v>
      </c>
      <c r="X530" s="27" t="e">
        <f t="shared" si="47"/>
        <v>#VALUE!</v>
      </c>
      <c r="Y530" s="28" t="e">
        <f t="shared" si="48"/>
        <v>#VALUE!</v>
      </c>
      <c r="Z530" s="24"/>
      <c r="AA530" s="36">
        <f t="shared" si="44"/>
        <v>8.15</v>
      </c>
      <c r="AB530" s="8"/>
    </row>
    <row r="531" spans="9:28" x14ac:dyDescent="0.25">
      <c r="I531" s="8"/>
      <c r="J531" s="8"/>
      <c r="K531" s="8"/>
      <c r="L531" s="8"/>
      <c r="M531" s="8"/>
      <c r="N531" s="8"/>
      <c r="O531" s="8"/>
      <c r="P531" s="8"/>
      <c r="Q531" s="8"/>
      <c r="R531" s="8"/>
      <c r="S531" s="23"/>
      <c r="T531" s="25">
        <v>490</v>
      </c>
      <c r="U531" s="26">
        <f t="shared" si="45"/>
        <v>8.1666666666666661</v>
      </c>
      <c r="V531" s="28">
        <f t="shared" si="49"/>
        <v>33.850129013596501</v>
      </c>
      <c r="W531" s="28">
        <f t="shared" si="46"/>
        <v>0</v>
      </c>
      <c r="X531" s="27" t="e">
        <f t="shared" si="47"/>
        <v>#VALUE!</v>
      </c>
      <c r="Y531" s="28" t="e">
        <f t="shared" si="48"/>
        <v>#VALUE!</v>
      </c>
      <c r="Z531" s="24"/>
      <c r="AA531" s="36">
        <f t="shared" si="44"/>
        <v>8.1666666666666661</v>
      </c>
      <c r="AB531" s="8"/>
    </row>
    <row r="532" spans="9:28" x14ac:dyDescent="0.25">
      <c r="I532" s="8"/>
      <c r="J532" s="8"/>
      <c r="K532" s="8"/>
      <c r="L532" s="8"/>
      <c r="M532" s="8"/>
      <c r="N532" s="8"/>
      <c r="O532" s="8"/>
      <c r="P532" s="8"/>
      <c r="Q532" s="8"/>
      <c r="R532" s="8"/>
      <c r="S532" s="23"/>
      <c r="T532" s="25">
        <v>491</v>
      </c>
      <c r="U532" s="26">
        <f t="shared" si="45"/>
        <v>8.1833333333333336</v>
      </c>
      <c r="V532" s="28">
        <f t="shared" si="49"/>
        <v>33.862139144704457</v>
      </c>
      <c r="W532" s="28">
        <f t="shared" si="46"/>
        <v>0</v>
      </c>
      <c r="X532" s="27" t="e">
        <f t="shared" si="47"/>
        <v>#VALUE!</v>
      </c>
      <c r="Y532" s="28" t="e">
        <f t="shared" si="48"/>
        <v>#VALUE!</v>
      </c>
      <c r="Z532" s="24"/>
      <c r="AA532" s="36">
        <f t="shared" si="44"/>
        <v>8.1833333333333336</v>
      </c>
      <c r="AB532" s="8"/>
    </row>
    <row r="533" spans="9:28" x14ac:dyDescent="0.25">
      <c r="I533" s="8"/>
      <c r="J533" s="8"/>
      <c r="K533" s="8"/>
      <c r="L533" s="8"/>
      <c r="M533" s="8"/>
      <c r="N533" s="8"/>
      <c r="O533" s="8"/>
      <c r="P533" s="8"/>
      <c r="Q533" s="8"/>
      <c r="R533" s="8"/>
      <c r="S533" s="23"/>
      <c r="T533" s="25">
        <v>492</v>
      </c>
      <c r="U533" s="26">
        <f t="shared" si="45"/>
        <v>8.1999999999999993</v>
      </c>
      <c r="V533" s="28">
        <f t="shared" si="49"/>
        <v>33.874129088361862</v>
      </c>
      <c r="W533" s="28">
        <f t="shared" si="46"/>
        <v>0</v>
      </c>
      <c r="X533" s="27" t="e">
        <f t="shared" si="47"/>
        <v>#VALUE!</v>
      </c>
      <c r="Y533" s="28" t="e">
        <f t="shared" si="48"/>
        <v>#VALUE!</v>
      </c>
      <c r="Z533" s="24"/>
      <c r="AA533" s="36">
        <f t="shared" si="44"/>
        <v>8.1999999999999993</v>
      </c>
      <c r="AB533" s="8"/>
    </row>
    <row r="534" spans="9:28" x14ac:dyDescent="0.25">
      <c r="I534" s="8"/>
      <c r="J534" s="8"/>
      <c r="K534" s="8"/>
      <c r="L534" s="8"/>
      <c r="M534" s="8"/>
      <c r="N534" s="8"/>
      <c r="O534" s="8"/>
      <c r="P534" s="8"/>
      <c r="Q534" s="8"/>
      <c r="R534" s="8"/>
      <c r="S534" s="23"/>
      <c r="T534" s="25">
        <v>493</v>
      </c>
      <c r="U534" s="26">
        <f t="shared" si="45"/>
        <v>8.2166666666666668</v>
      </c>
      <c r="V534" s="28">
        <f t="shared" si="49"/>
        <v>33.886098919429294</v>
      </c>
      <c r="W534" s="28">
        <f t="shared" si="46"/>
        <v>0</v>
      </c>
      <c r="X534" s="27" t="e">
        <f t="shared" si="47"/>
        <v>#VALUE!</v>
      </c>
      <c r="Y534" s="28" t="e">
        <f t="shared" si="48"/>
        <v>#VALUE!</v>
      </c>
      <c r="Z534" s="24"/>
      <c r="AA534" s="36">
        <f t="shared" si="44"/>
        <v>8.2166666666666668</v>
      </c>
      <c r="AB534" s="8"/>
    </row>
    <row r="535" spans="9:28" x14ac:dyDescent="0.25">
      <c r="I535" s="8"/>
      <c r="J535" s="8"/>
      <c r="K535" s="8"/>
      <c r="L535" s="8"/>
      <c r="M535" s="8"/>
      <c r="N535" s="8"/>
      <c r="O535" s="8"/>
      <c r="P535" s="8"/>
      <c r="Q535" s="8"/>
      <c r="R535" s="8"/>
      <c r="S535" s="23"/>
      <c r="T535" s="25">
        <v>494</v>
      </c>
      <c r="U535" s="26">
        <f t="shared" si="45"/>
        <v>8.2333333333333325</v>
      </c>
      <c r="V535" s="28">
        <f t="shared" si="49"/>
        <v>33.898048712338579</v>
      </c>
      <c r="W535" s="28">
        <f t="shared" si="46"/>
        <v>0</v>
      </c>
      <c r="X535" s="27" t="e">
        <f t="shared" si="47"/>
        <v>#VALUE!</v>
      </c>
      <c r="Y535" s="28" t="e">
        <f t="shared" si="48"/>
        <v>#VALUE!</v>
      </c>
      <c r="Z535" s="24"/>
      <c r="AA535" s="36">
        <f t="shared" si="44"/>
        <v>8.2333333333333325</v>
      </c>
      <c r="AB535" s="8"/>
    </row>
    <row r="536" spans="9:28" x14ac:dyDescent="0.25">
      <c r="I536" s="8"/>
      <c r="J536" s="8"/>
      <c r="K536" s="8"/>
      <c r="L536" s="8"/>
      <c r="M536" s="8"/>
      <c r="N536" s="8"/>
      <c r="O536" s="8"/>
      <c r="P536" s="8"/>
      <c r="Q536" s="8"/>
      <c r="R536" s="8"/>
      <c r="S536" s="23"/>
      <c r="T536" s="25">
        <v>495</v>
      </c>
      <c r="U536" s="26">
        <f t="shared" si="45"/>
        <v>8.25</v>
      </c>
      <c r="V536" s="28">
        <f t="shared" si="49"/>
        <v>33.909978541096116</v>
      </c>
      <c r="W536" s="28">
        <f t="shared" si="46"/>
        <v>0</v>
      </c>
      <c r="X536" s="27" t="e">
        <f t="shared" si="47"/>
        <v>#VALUE!</v>
      </c>
      <c r="Y536" s="28" t="e">
        <f t="shared" si="48"/>
        <v>#VALUE!</v>
      </c>
      <c r="Z536" s="24"/>
      <c r="AA536" s="36">
        <f t="shared" si="44"/>
        <v>8.25</v>
      </c>
      <c r="AB536" s="8"/>
    </row>
    <row r="537" spans="9:28" x14ac:dyDescent="0.25">
      <c r="I537" s="8"/>
      <c r="J537" s="8"/>
      <c r="K537" s="8"/>
      <c r="L537" s="8"/>
      <c r="M537" s="8"/>
      <c r="N537" s="8"/>
      <c r="O537" s="8"/>
      <c r="P537" s="8"/>
      <c r="Q537" s="8"/>
      <c r="R537" s="8"/>
      <c r="S537" s="23"/>
      <c r="T537" s="25">
        <v>496</v>
      </c>
      <c r="U537" s="26">
        <f t="shared" si="45"/>
        <v>8.2666666666666675</v>
      </c>
      <c r="V537" s="28">
        <f t="shared" si="49"/>
        <v>33.921888479286125</v>
      </c>
      <c r="W537" s="28">
        <f t="shared" si="46"/>
        <v>0</v>
      </c>
      <c r="X537" s="27" t="e">
        <f t="shared" si="47"/>
        <v>#VALUE!</v>
      </c>
      <c r="Y537" s="28" t="e">
        <f t="shared" si="48"/>
        <v>#VALUE!</v>
      </c>
      <c r="Z537" s="24"/>
      <c r="AA537" s="36">
        <f t="shared" si="44"/>
        <v>8.2666666666666675</v>
      </c>
      <c r="AB537" s="8"/>
    </row>
    <row r="538" spans="9:28" x14ac:dyDescent="0.25">
      <c r="I538" s="8"/>
      <c r="J538" s="8"/>
      <c r="K538" s="8"/>
      <c r="L538" s="8"/>
      <c r="M538" s="8"/>
      <c r="N538" s="8"/>
      <c r="O538" s="8"/>
      <c r="P538" s="8"/>
      <c r="Q538" s="8"/>
      <c r="R538" s="8"/>
      <c r="S538" s="23"/>
      <c r="T538" s="25">
        <v>497</v>
      </c>
      <c r="U538" s="26">
        <f t="shared" si="45"/>
        <v>8.2833333333333332</v>
      </c>
      <c r="V538" s="28">
        <f t="shared" si="49"/>
        <v>33.933778600073921</v>
      </c>
      <c r="W538" s="28">
        <f t="shared" si="46"/>
        <v>0</v>
      </c>
      <c r="X538" s="27" t="e">
        <f t="shared" si="47"/>
        <v>#VALUE!</v>
      </c>
      <c r="Y538" s="28" t="e">
        <f t="shared" si="48"/>
        <v>#VALUE!</v>
      </c>
      <c r="Z538" s="24"/>
      <c r="AA538" s="36">
        <f t="shared" si="44"/>
        <v>8.2833333333333332</v>
      </c>
      <c r="AB538" s="8"/>
    </row>
    <row r="539" spans="9:28" x14ac:dyDescent="0.25">
      <c r="I539" s="8"/>
      <c r="J539" s="8"/>
      <c r="K539" s="8"/>
      <c r="L539" s="8"/>
      <c r="M539" s="8"/>
      <c r="N539" s="8"/>
      <c r="O539" s="8"/>
      <c r="P539" s="8"/>
      <c r="Q539" s="8"/>
      <c r="R539" s="8"/>
      <c r="S539" s="23"/>
      <c r="T539" s="25">
        <v>498</v>
      </c>
      <c r="U539" s="26">
        <f t="shared" si="45"/>
        <v>8.3000000000000007</v>
      </c>
      <c r="V539" s="28">
        <f t="shared" si="49"/>
        <v>33.945648976209149</v>
      </c>
      <c r="W539" s="28">
        <f t="shared" si="46"/>
        <v>0</v>
      </c>
      <c r="X539" s="27" t="e">
        <f t="shared" si="47"/>
        <v>#VALUE!</v>
      </c>
      <c r="Y539" s="28" t="e">
        <f t="shared" si="48"/>
        <v>#VALUE!</v>
      </c>
      <c r="Z539" s="24"/>
      <c r="AA539" s="36">
        <f t="shared" si="44"/>
        <v>8.3000000000000007</v>
      </c>
      <c r="AB539" s="8"/>
    </row>
    <row r="540" spans="9:28" x14ac:dyDescent="0.25">
      <c r="I540" s="8"/>
      <c r="J540" s="8"/>
      <c r="K540" s="8"/>
      <c r="L540" s="8"/>
      <c r="M540" s="8"/>
      <c r="N540" s="8"/>
      <c r="O540" s="8"/>
      <c r="P540" s="8"/>
      <c r="Q540" s="8"/>
      <c r="R540" s="8"/>
      <c r="S540" s="23"/>
      <c r="T540" s="25">
        <v>499</v>
      </c>
      <c r="U540" s="26">
        <f t="shared" si="45"/>
        <v>8.3166666666666664</v>
      </c>
      <c r="V540" s="28">
        <f t="shared" si="49"/>
        <v>33.95749968002896</v>
      </c>
      <c r="W540" s="28">
        <f t="shared" si="46"/>
        <v>0</v>
      </c>
      <c r="X540" s="27" t="e">
        <f t="shared" si="47"/>
        <v>#VALUE!</v>
      </c>
      <c r="Y540" s="28" t="e">
        <f t="shared" si="48"/>
        <v>#VALUE!</v>
      </c>
      <c r="Z540" s="24"/>
      <c r="AA540" s="36">
        <f t="shared" si="44"/>
        <v>8.3166666666666664</v>
      </c>
      <c r="AB540" s="8"/>
    </row>
    <row r="541" spans="9:28" x14ac:dyDescent="0.25">
      <c r="I541" s="8"/>
      <c r="J541" s="8"/>
      <c r="K541" s="8"/>
      <c r="L541" s="8"/>
      <c r="M541" s="8"/>
      <c r="N541" s="8"/>
      <c r="O541" s="8"/>
      <c r="P541" s="8"/>
      <c r="Q541" s="8"/>
      <c r="R541" s="8"/>
      <c r="S541" s="23"/>
      <c r="T541" s="25">
        <v>500</v>
      </c>
      <c r="U541" s="26">
        <f t="shared" si="45"/>
        <v>8.3333333333333339</v>
      </c>
      <c r="V541" s="28">
        <f t="shared" si="49"/>
        <v>33.969330783461167</v>
      </c>
      <c r="W541" s="28">
        <f t="shared" si="46"/>
        <v>0</v>
      </c>
      <c r="X541" s="27" t="e">
        <f t="shared" si="47"/>
        <v>#VALUE!</v>
      </c>
      <c r="Y541" s="28" t="e">
        <f t="shared" si="48"/>
        <v>#VALUE!</v>
      </c>
      <c r="Z541" s="24"/>
      <c r="AA541" s="36">
        <f t="shared" si="44"/>
        <v>8.3333333333333339</v>
      </c>
      <c r="AB541" s="8"/>
    </row>
    <row r="542" spans="9:28" x14ac:dyDescent="0.25">
      <c r="I542" s="8"/>
      <c r="J542" s="8"/>
      <c r="K542" s="8"/>
      <c r="L542" s="8"/>
      <c r="M542" s="8"/>
      <c r="N542" s="8"/>
      <c r="O542" s="8"/>
      <c r="P542" s="8"/>
      <c r="Q542" s="8"/>
      <c r="R542" s="8"/>
      <c r="S542" s="23"/>
      <c r="T542" s="25">
        <v>501</v>
      </c>
      <c r="U542" s="26">
        <f t="shared" si="45"/>
        <v>8.35</v>
      </c>
      <c r="V542" s="28">
        <f t="shared" si="49"/>
        <v>33.981142358027398</v>
      </c>
      <c r="W542" s="28">
        <f t="shared" si="46"/>
        <v>0</v>
      </c>
      <c r="X542" s="27" t="e">
        <f t="shared" si="47"/>
        <v>#VALUE!</v>
      </c>
      <c r="Y542" s="28" t="e">
        <f t="shared" si="48"/>
        <v>#VALUE!</v>
      </c>
      <c r="Z542" s="24"/>
      <c r="AA542" s="36">
        <f t="shared" si="44"/>
        <v>8.35</v>
      </c>
      <c r="AB542" s="8"/>
    </row>
    <row r="543" spans="9:28" x14ac:dyDescent="0.25">
      <c r="I543" s="8"/>
      <c r="J543" s="8"/>
      <c r="K543" s="8"/>
      <c r="L543" s="8"/>
      <c r="M543" s="8"/>
      <c r="N543" s="8"/>
      <c r="O543" s="8"/>
      <c r="P543" s="8"/>
      <c r="Q543" s="8"/>
      <c r="R543" s="8"/>
      <c r="S543" s="23"/>
      <c r="T543" s="25">
        <v>502</v>
      </c>
      <c r="U543" s="26">
        <f t="shared" si="45"/>
        <v>8.3666666666666671</v>
      </c>
      <c r="V543" s="28">
        <f t="shared" si="49"/>
        <v>33.992934474846159</v>
      </c>
      <c r="W543" s="28">
        <f t="shared" si="46"/>
        <v>0</v>
      </c>
      <c r="X543" s="27" t="e">
        <f t="shared" si="47"/>
        <v>#VALUE!</v>
      </c>
      <c r="Y543" s="28" t="e">
        <f t="shared" si="48"/>
        <v>#VALUE!</v>
      </c>
      <c r="Z543" s="24"/>
      <c r="AA543" s="36">
        <f t="shared" si="44"/>
        <v>8.3666666666666671</v>
      </c>
      <c r="AB543" s="8"/>
    </row>
    <row r="544" spans="9:28" x14ac:dyDescent="0.25">
      <c r="I544" s="8"/>
      <c r="J544" s="8"/>
      <c r="K544" s="8"/>
      <c r="L544" s="8"/>
      <c r="M544" s="8"/>
      <c r="N544" s="8"/>
      <c r="O544" s="8"/>
      <c r="P544" s="8"/>
      <c r="Q544" s="8"/>
      <c r="R544" s="8"/>
      <c r="S544" s="23"/>
      <c r="T544" s="25">
        <v>503</v>
      </c>
      <c r="U544" s="26">
        <f t="shared" si="45"/>
        <v>8.3833333333333329</v>
      </c>
      <c r="V544" s="28">
        <f t="shared" si="49"/>
        <v>34.004707204635942</v>
      </c>
      <c r="W544" s="28">
        <f t="shared" si="46"/>
        <v>0</v>
      </c>
      <c r="X544" s="27" t="e">
        <f t="shared" si="47"/>
        <v>#VALUE!</v>
      </c>
      <c r="Y544" s="28" t="e">
        <f t="shared" si="48"/>
        <v>#VALUE!</v>
      </c>
      <c r="Z544" s="24"/>
      <c r="AA544" s="36">
        <f t="shared" si="44"/>
        <v>8.3833333333333329</v>
      </c>
      <c r="AB544" s="8"/>
    </row>
    <row r="545" spans="9:28" x14ac:dyDescent="0.25">
      <c r="I545" s="8"/>
      <c r="J545" s="8"/>
      <c r="K545" s="8"/>
      <c r="L545" s="8"/>
      <c r="M545" s="8"/>
      <c r="N545" s="8"/>
      <c r="O545" s="8"/>
      <c r="P545" s="8"/>
      <c r="Q545" s="8"/>
      <c r="R545" s="8"/>
      <c r="S545" s="23"/>
      <c r="T545" s="25">
        <v>504</v>
      </c>
      <c r="U545" s="26">
        <f t="shared" si="45"/>
        <v>8.4</v>
      </c>
      <c r="V545" s="28">
        <f t="shared" si="49"/>
        <v>34.016460617718231</v>
      </c>
      <c r="W545" s="28">
        <f t="shared" si="46"/>
        <v>0</v>
      </c>
      <c r="X545" s="27" t="e">
        <f t="shared" si="47"/>
        <v>#VALUE!</v>
      </c>
      <c r="Y545" s="28" t="e">
        <f t="shared" si="48"/>
        <v>#VALUE!</v>
      </c>
      <c r="Z545" s="24"/>
      <c r="AA545" s="36">
        <f t="shared" si="44"/>
        <v>8.4</v>
      </c>
      <c r="AB545" s="8"/>
    </row>
    <row r="546" spans="9:28" x14ac:dyDescent="0.25">
      <c r="I546" s="8"/>
      <c r="J546" s="8"/>
      <c r="K546" s="8"/>
      <c r="L546" s="8"/>
      <c r="M546" s="8"/>
      <c r="N546" s="8"/>
      <c r="O546" s="8"/>
      <c r="P546" s="8"/>
      <c r="Q546" s="8"/>
      <c r="R546" s="8"/>
      <c r="S546" s="23"/>
      <c r="T546" s="25">
        <v>505</v>
      </c>
      <c r="U546" s="26">
        <f t="shared" si="45"/>
        <v>8.4166666666666661</v>
      </c>
      <c r="V546" s="28">
        <f t="shared" si="49"/>
        <v>34.028194784020556</v>
      </c>
      <c r="W546" s="28">
        <f t="shared" si="46"/>
        <v>0</v>
      </c>
      <c r="X546" s="27" t="e">
        <f t="shared" si="47"/>
        <v>#VALUE!</v>
      </c>
      <c r="Y546" s="28" t="e">
        <f t="shared" si="48"/>
        <v>#VALUE!</v>
      </c>
      <c r="Z546" s="24"/>
      <c r="AA546" s="36">
        <f t="shared" si="44"/>
        <v>8.4166666666666661</v>
      </c>
      <c r="AB546" s="8"/>
    </row>
    <row r="547" spans="9:28" x14ac:dyDescent="0.25">
      <c r="I547" s="8"/>
      <c r="J547" s="8"/>
      <c r="K547" s="8"/>
      <c r="L547" s="8"/>
      <c r="M547" s="8"/>
      <c r="N547" s="8"/>
      <c r="O547" s="8"/>
      <c r="P547" s="8"/>
      <c r="Q547" s="8"/>
      <c r="R547" s="8"/>
      <c r="S547" s="23"/>
      <c r="T547" s="25">
        <v>506</v>
      </c>
      <c r="U547" s="26">
        <f t="shared" si="45"/>
        <v>8.4333333333333336</v>
      </c>
      <c r="V547" s="28">
        <f t="shared" si="49"/>
        <v>34.039909773079408</v>
      </c>
      <c r="W547" s="28">
        <f t="shared" si="46"/>
        <v>0</v>
      </c>
      <c r="X547" s="27" t="e">
        <f t="shared" si="47"/>
        <v>#VALUE!</v>
      </c>
      <c r="Y547" s="28" t="e">
        <f t="shared" si="48"/>
        <v>#VALUE!</v>
      </c>
      <c r="Z547" s="24"/>
      <c r="AA547" s="36">
        <f t="shared" si="44"/>
        <v>8.4333333333333336</v>
      </c>
      <c r="AB547" s="8"/>
    </row>
    <row r="548" spans="9:28" x14ac:dyDescent="0.25">
      <c r="I548" s="8"/>
      <c r="J548" s="8"/>
      <c r="K548" s="8"/>
      <c r="L548" s="8"/>
      <c r="M548" s="8"/>
      <c r="N548" s="8"/>
      <c r="O548" s="8"/>
      <c r="P548" s="8"/>
      <c r="Q548" s="8"/>
      <c r="R548" s="8"/>
      <c r="S548" s="23"/>
      <c r="T548" s="25">
        <v>507</v>
      </c>
      <c r="U548" s="26">
        <f t="shared" si="45"/>
        <v>8.4499999999999993</v>
      </c>
      <c r="V548" s="28">
        <f t="shared" si="49"/>
        <v>34.051605654043279</v>
      </c>
      <c r="W548" s="28">
        <f t="shared" si="46"/>
        <v>0</v>
      </c>
      <c r="X548" s="27" t="e">
        <f t="shared" si="47"/>
        <v>#VALUE!</v>
      </c>
      <c r="Y548" s="28" t="e">
        <f t="shared" si="48"/>
        <v>#VALUE!</v>
      </c>
      <c r="Z548" s="24"/>
      <c r="AA548" s="36">
        <f t="shared" si="44"/>
        <v>8.4499999999999993</v>
      </c>
      <c r="AB548" s="8"/>
    </row>
    <row r="549" spans="9:28" x14ac:dyDescent="0.25">
      <c r="I549" s="8"/>
      <c r="J549" s="8"/>
      <c r="K549" s="8"/>
      <c r="L549" s="8"/>
      <c r="M549" s="8"/>
      <c r="N549" s="8"/>
      <c r="O549" s="8"/>
      <c r="P549" s="8"/>
      <c r="Q549" s="8"/>
      <c r="R549" s="8"/>
      <c r="S549" s="23"/>
      <c r="T549" s="25">
        <v>508</v>
      </c>
      <c r="U549" s="26">
        <f t="shared" si="45"/>
        <v>8.4666666666666668</v>
      </c>
      <c r="V549" s="28">
        <f t="shared" si="49"/>
        <v>34.063282495675502</v>
      </c>
      <c r="W549" s="28">
        <f t="shared" si="46"/>
        <v>0</v>
      </c>
      <c r="X549" s="27" t="e">
        <f t="shared" si="47"/>
        <v>#VALUE!</v>
      </c>
      <c r="Y549" s="28" t="e">
        <f t="shared" si="48"/>
        <v>#VALUE!</v>
      </c>
      <c r="Z549" s="24"/>
      <c r="AA549" s="36">
        <f t="shared" si="44"/>
        <v>8.4666666666666668</v>
      </c>
      <c r="AB549" s="8"/>
    </row>
    <row r="550" spans="9:28" x14ac:dyDescent="0.25">
      <c r="I550" s="8"/>
      <c r="J550" s="8"/>
      <c r="K550" s="8"/>
      <c r="L550" s="8"/>
      <c r="M550" s="8"/>
      <c r="N550" s="8"/>
      <c r="O550" s="8"/>
      <c r="P550" s="8"/>
      <c r="Q550" s="8"/>
      <c r="R550" s="8"/>
      <c r="S550" s="23"/>
      <c r="T550" s="25">
        <v>509</v>
      </c>
      <c r="U550" s="26">
        <f t="shared" si="45"/>
        <v>8.4833333333333325</v>
      </c>
      <c r="V550" s="28">
        <f t="shared" si="49"/>
        <v>34.074940366357225</v>
      </c>
      <c r="W550" s="28">
        <f t="shared" si="46"/>
        <v>0</v>
      </c>
      <c r="X550" s="27" t="e">
        <f t="shared" si="47"/>
        <v>#VALUE!</v>
      </c>
      <c r="Y550" s="28" t="e">
        <f t="shared" si="48"/>
        <v>#VALUE!</v>
      </c>
      <c r="Z550" s="24"/>
      <c r="AA550" s="36">
        <f t="shared" si="44"/>
        <v>8.4833333333333325</v>
      </c>
      <c r="AB550" s="8"/>
    </row>
    <row r="551" spans="9:28" x14ac:dyDescent="0.25">
      <c r="I551" s="8"/>
      <c r="J551" s="8"/>
      <c r="K551" s="8"/>
      <c r="L551" s="8"/>
      <c r="M551" s="8"/>
      <c r="N551" s="8"/>
      <c r="O551" s="8"/>
      <c r="P551" s="8"/>
      <c r="Q551" s="8"/>
      <c r="R551" s="8"/>
      <c r="S551" s="23"/>
      <c r="T551" s="25">
        <v>510</v>
      </c>
      <c r="U551" s="26">
        <f t="shared" si="45"/>
        <v>8.5</v>
      </c>
      <c r="V551" s="28">
        <f t="shared" si="49"/>
        <v>34.086579334090224</v>
      </c>
      <c r="W551" s="28">
        <f t="shared" si="46"/>
        <v>0</v>
      </c>
      <c r="X551" s="27" t="e">
        <f t="shared" si="47"/>
        <v>#VALUE!</v>
      </c>
      <c r="Y551" s="28" t="e">
        <f t="shared" si="48"/>
        <v>#VALUE!</v>
      </c>
      <c r="Z551" s="24"/>
      <c r="AA551" s="36">
        <f t="shared" si="44"/>
        <v>8.5</v>
      </c>
      <c r="AB551" s="8"/>
    </row>
    <row r="552" spans="9:28" x14ac:dyDescent="0.25">
      <c r="I552" s="8"/>
      <c r="J552" s="8"/>
      <c r="K552" s="8"/>
      <c r="L552" s="8"/>
      <c r="M552" s="8"/>
      <c r="N552" s="8"/>
      <c r="O552" s="8"/>
      <c r="P552" s="8"/>
      <c r="Q552" s="8"/>
      <c r="R552" s="8"/>
      <c r="S552" s="23"/>
      <c r="T552" s="25">
        <v>511</v>
      </c>
      <c r="U552" s="26">
        <f t="shared" si="45"/>
        <v>8.5166666666666675</v>
      </c>
      <c r="V552" s="28">
        <f t="shared" si="49"/>
        <v>34.098199466499779</v>
      </c>
      <c r="W552" s="28">
        <f t="shared" si="46"/>
        <v>0</v>
      </c>
      <c r="X552" s="27" t="e">
        <f t="shared" si="47"/>
        <v>#VALUE!</v>
      </c>
      <c r="Y552" s="28" t="e">
        <f t="shared" si="48"/>
        <v>#VALUE!</v>
      </c>
      <c r="Z552" s="24"/>
      <c r="AA552" s="36">
        <f t="shared" si="44"/>
        <v>8.5166666666666675</v>
      </c>
      <c r="AB552" s="8"/>
    </row>
    <row r="553" spans="9:28" x14ac:dyDescent="0.25">
      <c r="I553" s="8"/>
      <c r="J553" s="8"/>
      <c r="K553" s="8"/>
      <c r="L553" s="8"/>
      <c r="M553" s="8"/>
      <c r="N553" s="8"/>
      <c r="O553" s="8"/>
      <c r="P553" s="8"/>
      <c r="Q553" s="8"/>
      <c r="R553" s="8"/>
      <c r="S553" s="23"/>
      <c r="T553" s="25">
        <v>512</v>
      </c>
      <c r="U553" s="26">
        <f t="shared" si="45"/>
        <v>8.5333333333333332</v>
      </c>
      <c r="V553" s="28">
        <f t="shared" si="49"/>
        <v>34.109800830837472</v>
      </c>
      <c r="W553" s="28">
        <f t="shared" si="46"/>
        <v>0</v>
      </c>
      <c r="X553" s="27" t="e">
        <f t="shared" si="47"/>
        <v>#VALUE!</v>
      </c>
      <c r="Y553" s="28" t="e">
        <f t="shared" si="48"/>
        <v>#VALUE!</v>
      </c>
      <c r="Z553" s="24"/>
      <c r="AA553" s="36">
        <f t="shared" ref="AA553:AA616" si="50">U553</f>
        <v>8.5333333333333332</v>
      </c>
      <c r="AB553" s="8"/>
    </row>
    <row r="554" spans="9:28" x14ac:dyDescent="0.25">
      <c r="I554" s="8"/>
      <c r="J554" s="8"/>
      <c r="K554" s="8"/>
      <c r="L554" s="8"/>
      <c r="M554" s="8"/>
      <c r="N554" s="8"/>
      <c r="O554" s="8"/>
      <c r="P554" s="8"/>
      <c r="Q554" s="8"/>
      <c r="R554" s="8"/>
      <c r="S554" s="23"/>
      <c r="T554" s="25">
        <v>513</v>
      </c>
      <c r="U554" s="26">
        <f t="shared" ref="U554:U617" si="51">T554/60</f>
        <v>8.5500000000000007</v>
      </c>
      <c r="V554" s="28">
        <f t="shared" si="49"/>
        <v>34.121383493984013</v>
      </c>
      <c r="W554" s="28">
        <f t="shared" ref="W554:W617" si="52">V554*0.001*$G$4</f>
        <v>0</v>
      </c>
      <c r="X554" s="27" t="e">
        <f t="shared" ref="X554:X617" si="53">($G$5/1000)*U554*3600</f>
        <v>#VALUE!</v>
      </c>
      <c r="Y554" s="28" t="e">
        <f t="shared" si="48"/>
        <v>#VALUE!</v>
      </c>
      <c r="Z554" s="24"/>
      <c r="AA554" s="36">
        <f t="shared" si="50"/>
        <v>8.5500000000000007</v>
      </c>
      <c r="AB554" s="8"/>
    </row>
    <row r="555" spans="9:28" x14ac:dyDescent="0.25">
      <c r="I555" s="8"/>
      <c r="J555" s="8"/>
      <c r="K555" s="8"/>
      <c r="L555" s="8"/>
      <c r="M555" s="8"/>
      <c r="N555" s="8"/>
      <c r="O555" s="8"/>
      <c r="P555" s="8"/>
      <c r="Q555" s="8"/>
      <c r="R555" s="8"/>
      <c r="S555" s="23"/>
      <c r="T555" s="25">
        <v>514</v>
      </c>
      <c r="U555" s="26">
        <f t="shared" si="51"/>
        <v>8.5666666666666664</v>
      </c>
      <c r="V555" s="28">
        <f t="shared" si="49"/>
        <v>34.132947522451936</v>
      </c>
      <c r="W555" s="28">
        <f t="shared" si="52"/>
        <v>0</v>
      </c>
      <c r="X555" s="27" t="e">
        <f t="shared" si="53"/>
        <v>#VALUE!</v>
      </c>
      <c r="Y555" s="28" t="e">
        <f t="shared" ref="Y555:Y618" si="54">MAX(0,W555-X555)</f>
        <v>#VALUE!</v>
      </c>
      <c r="Z555" s="24"/>
      <c r="AA555" s="36">
        <f t="shared" si="50"/>
        <v>8.5666666666666664</v>
      </c>
      <c r="AB555" s="8"/>
    </row>
    <row r="556" spans="9:28" x14ac:dyDescent="0.25">
      <c r="I556" s="8"/>
      <c r="J556" s="8"/>
      <c r="K556" s="8"/>
      <c r="L556" s="8"/>
      <c r="M556" s="8"/>
      <c r="N556" s="8"/>
      <c r="O556" s="8"/>
      <c r="P556" s="8"/>
      <c r="Q556" s="8"/>
      <c r="R556" s="8"/>
      <c r="S556" s="23"/>
      <c r="T556" s="25">
        <v>515</v>
      </c>
      <c r="U556" s="26">
        <f t="shared" si="51"/>
        <v>8.5833333333333339</v>
      </c>
      <c r="V556" s="28">
        <f t="shared" si="49"/>
        <v>34.144492982388414</v>
      </c>
      <c r="W556" s="28">
        <f t="shared" si="52"/>
        <v>0</v>
      </c>
      <c r="X556" s="27" t="e">
        <f t="shared" si="53"/>
        <v>#VALUE!</v>
      </c>
      <c r="Y556" s="28" t="e">
        <f t="shared" si="54"/>
        <v>#VALUE!</v>
      </c>
      <c r="Z556" s="24"/>
      <c r="AA556" s="36">
        <f t="shared" si="50"/>
        <v>8.5833333333333339</v>
      </c>
      <c r="AB556" s="8"/>
    </row>
    <row r="557" spans="9:28" x14ac:dyDescent="0.25">
      <c r="I557" s="8"/>
      <c r="J557" s="8"/>
      <c r="K557" s="8"/>
      <c r="L557" s="8"/>
      <c r="M557" s="8"/>
      <c r="N557" s="8"/>
      <c r="O557" s="8"/>
      <c r="P557" s="8"/>
      <c r="Q557" s="8"/>
      <c r="R557" s="8"/>
      <c r="S557" s="23"/>
      <c r="T557" s="25">
        <v>516</v>
      </c>
      <c r="U557" s="26">
        <f t="shared" si="51"/>
        <v>8.6</v>
      </c>
      <c r="V557" s="28">
        <f t="shared" si="49"/>
        <v>34.156019939577916</v>
      </c>
      <c r="W557" s="28">
        <f t="shared" si="52"/>
        <v>0</v>
      </c>
      <c r="X557" s="27" t="e">
        <f t="shared" si="53"/>
        <v>#VALUE!</v>
      </c>
      <c r="Y557" s="28" t="e">
        <f t="shared" si="54"/>
        <v>#VALUE!</v>
      </c>
      <c r="Z557" s="24"/>
      <c r="AA557" s="36">
        <f t="shared" si="50"/>
        <v>8.6</v>
      </c>
      <c r="AB557" s="8"/>
    </row>
    <row r="558" spans="9:28" x14ac:dyDescent="0.25">
      <c r="I558" s="8"/>
      <c r="J558" s="8"/>
      <c r="K558" s="8"/>
      <c r="L558" s="8"/>
      <c r="M558" s="8"/>
      <c r="N558" s="8"/>
      <c r="O558" s="8"/>
      <c r="P558" s="8"/>
      <c r="Q558" s="8"/>
      <c r="R558" s="8"/>
      <c r="S558" s="23"/>
      <c r="T558" s="25">
        <v>517</v>
      </c>
      <c r="U558" s="26">
        <f t="shared" si="51"/>
        <v>8.6166666666666671</v>
      </c>
      <c r="V558" s="28">
        <f t="shared" si="49"/>
        <v>34.167528459444931</v>
      </c>
      <c r="W558" s="28">
        <f t="shared" si="52"/>
        <v>0</v>
      </c>
      <c r="X558" s="27" t="e">
        <f t="shared" si="53"/>
        <v>#VALUE!</v>
      </c>
      <c r="Y558" s="28" t="e">
        <f t="shared" si="54"/>
        <v>#VALUE!</v>
      </c>
      <c r="Z558" s="24"/>
      <c r="AA558" s="36">
        <f t="shared" si="50"/>
        <v>8.6166666666666671</v>
      </c>
      <c r="AB558" s="8"/>
    </row>
    <row r="559" spans="9:28" x14ac:dyDescent="0.25">
      <c r="I559" s="8"/>
      <c r="J559" s="8"/>
      <c r="K559" s="8"/>
      <c r="L559" s="8"/>
      <c r="M559" s="8"/>
      <c r="N559" s="8"/>
      <c r="O559" s="8"/>
      <c r="P559" s="8"/>
      <c r="Q559" s="8"/>
      <c r="R559" s="8"/>
      <c r="S559" s="23"/>
      <c r="T559" s="25">
        <v>518</v>
      </c>
      <c r="U559" s="26">
        <f t="shared" si="51"/>
        <v>8.6333333333333329</v>
      </c>
      <c r="V559" s="28">
        <f t="shared" si="49"/>
        <v>34.179018607056584</v>
      </c>
      <c r="W559" s="28">
        <f t="shared" si="52"/>
        <v>0</v>
      </c>
      <c r="X559" s="27" t="e">
        <f t="shared" si="53"/>
        <v>#VALUE!</v>
      </c>
      <c r="Y559" s="28" t="e">
        <f t="shared" si="54"/>
        <v>#VALUE!</v>
      </c>
      <c r="Z559" s="24"/>
      <c r="AA559" s="36">
        <f t="shared" si="50"/>
        <v>8.6333333333333329</v>
      </c>
      <c r="AB559" s="8"/>
    </row>
    <row r="560" spans="9:28" x14ac:dyDescent="0.25">
      <c r="I560" s="8"/>
      <c r="J560" s="8"/>
      <c r="K560" s="8"/>
      <c r="L560" s="8"/>
      <c r="M560" s="8"/>
      <c r="N560" s="8"/>
      <c r="O560" s="8"/>
      <c r="P560" s="8"/>
      <c r="Q560" s="8"/>
      <c r="R560" s="8"/>
      <c r="S560" s="23"/>
      <c r="T560" s="25">
        <v>519</v>
      </c>
      <c r="U560" s="26">
        <f t="shared" si="51"/>
        <v>8.65</v>
      </c>
      <c r="V560" s="28">
        <f t="shared" si="49"/>
        <v>34.190490447125335</v>
      </c>
      <c r="W560" s="28">
        <f t="shared" si="52"/>
        <v>0</v>
      </c>
      <c r="X560" s="27" t="e">
        <f t="shared" si="53"/>
        <v>#VALUE!</v>
      </c>
      <c r="Y560" s="28" t="e">
        <f t="shared" si="54"/>
        <v>#VALUE!</v>
      </c>
      <c r="Z560" s="24"/>
      <c r="AA560" s="36">
        <f t="shared" si="50"/>
        <v>8.65</v>
      </c>
      <c r="AB560" s="8"/>
    </row>
    <row r="561" spans="9:28" x14ac:dyDescent="0.25">
      <c r="I561" s="8"/>
      <c r="J561" s="8"/>
      <c r="K561" s="8"/>
      <c r="L561" s="8"/>
      <c r="M561" s="8"/>
      <c r="N561" s="8"/>
      <c r="O561" s="8"/>
      <c r="P561" s="8"/>
      <c r="Q561" s="8"/>
      <c r="R561" s="8"/>
      <c r="S561" s="23"/>
      <c r="T561" s="25">
        <v>520</v>
      </c>
      <c r="U561" s="26">
        <f t="shared" si="51"/>
        <v>8.6666666666666661</v>
      </c>
      <c r="V561" s="28">
        <f t="shared" si="49"/>
        <v>34.20194404401154</v>
      </c>
      <c r="W561" s="28">
        <f t="shared" si="52"/>
        <v>0</v>
      </c>
      <c r="X561" s="27" t="e">
        <f t="shared" si="53"/>
        <v>#VALUE!</v>
      </c>
      <c r="Y561" s="28" t="e">
        <f t="shared" si="54"/>
        <v>#VALUE!</v>
      </c>
      <c r="Z561" s="24"/>
      <c r="AA561" s="36">
        <f t="shared" si="50"/>
        <v>8.6666666666666661</v>
      </c>
      <c r="AB561" s="8"/>
    </row>
    <row r="562" spans="9:28" x14ac:dyDescent="0.25">
      <c r="I562" s="8"/>
      <c r="J562" s="8"/>
      <c r="K562" s="8"/>
      <c r="L562" s="8"/>
      <c r="M562" s="8"/>
      <c r="N562" s="8"/>
      <c r="O562" s="8"/>
      <c r="P562" s="8"/>
      <c r="Q562" s="8"/>
      <c r="R562" s="8"/>
      <c r="S562" s="23"/>
      <c r="T562" s="25">
        <v>521</v>
      </c>
      <c r="U562" s="26">
        <f t="shared" si="51"/>
        <v>8.6833333333333336</v>
      </c>
      <c r="V562" s="28">
        <f t="shared" si="49"/>
        <v>34.213379461726056</v>
      </c>
      <c r="W562" s="28">
        <f t="shared" si="52"/>
        <v>0</v>
      </c>
      <c r="X562" s="27" t="e">
        <f t="shared" si="53"/>
        <v>#VALUE!</v>
      </c>
      <c r="Y562" s="28" t="e">
        <f t="shared" si="54"/>
        <v>#VALUE!</v>
      </c>
      <c r="Z562" s="24"/>
      <c r="AA562" s="36">
        <f t="shared" si="50"/>
        <v>8.6833333333333336</v>
      </c>
      <c r="AB562" s="8"/>
    </row>
    <row r="563" spans="9:28" x14ac:dyDescent="0.25">
      <c r="I563" s="8"/>
      <c r="J563" s="8"/>
      <c r="K563" s="8"/>
      <c r="L563" s="8"/>
      <c r="M563" s="8"/>
      <c r="N563" s="8"/>
      <c r="O563" s="8"/>
      <c r="P563" s="8"/>
      <c r="Q563" s="8"/>
      <c r="R563" s="8"/>
      <c r="S563" s="23"/>
      <c r="T563" s="25">
        <v>522</v>
      </c>
      <c r="U563" s="26">
        <f t="shared" si="51"/>
        <v>8.6999999999999993</v>
      </c>
      <c r="V563" s="28">
        <f t="shared" si="49"/>
        <v>34.224796763932829</v>
      </c>
      <c r="W563" s="28">
        <f t="shared" si="52"/>
        <v>0</v>
      </c>
      <c r="X563" s="27" t="e">
        <f t="shared" si="53"/>
        <v>#VALUE!</v>
      </c>
      <c r="Y563" s="28" t="e">
        <f t="shared" si="54"/>
        <v>#VALUE!</v>
      </c>
      <c r="Z563" s="24"/>
      <c r="AA563" s="36">
        <f t="shared" si="50"/>
        <v>8.6999999999999993</v>
      </c>
      <c r="AB563" s="8"/>
    </row>
    <row r="564" spans="9:28" x14ac:dyDescent="0.25">
      <c r="I564" s="8"/>
      <c r="J564" s="8"/>
      <c r="K564" s="8"/>
      <c r="L564" s="8"/>
      <c r="M564" s="8"/>
      <c r="N564" s="8"/>
      <c r="O564" s="8"/>
      <c r="P564" s="8"/>
      <c r="Q564" s="8"/>
      <c r="R564" s="8"/>
      <c r="S564" s="23"/>
      <c r="T564" s="25">
        <v>523</v>
      </c>
      <c r="U564" s="26">
        <f t="shared" si="51"/>
        <v>8.7166666666666668</v>
      </c>
      <c r="V564" s="28">
        <f t="shared" si="49"/>
        <v>34.236196013951385</v>
      </c>
      <c r="W564" s="28">
        <f t="shared" si="52"/>
        <v>0</v>
      </c>
      <c r="X564" s="27" t="e">
        <f t="shared" si="53"/>
        <v>#VALUE!</v>
      </c>
      <c r="Y564" s="28" t="e">
        <f t="shared" si="54"/>
        <v>#VALUE!</v>
      </c>
      <c r="Z564" s="24"/>
      <c r="AA564" s="36">
        <f t="shared" si="50"/>
        <v>8.7166666666666668</v>
      </c>
      <c r="AB564" s="8"/>
    </row>
    <row r="565" spans="9:28" x14ac:dyDescent="0.25">
      <c r="I565" s="8"/>
      <c r="J565" s="8"/>
      <c r="K565" s="8"/>
      <c r="L565" s="8"/>
      <c r="M565" s="8"/>
      <c r="N565" s="8"/>
      <c r="O565" s="8"/>
      <c r="P565" s="8"/>
      <c r="Q565" s="8"/>
      <c r="R565" s="8"/>
      <c r="S565" s="23"/>
      <c r="T565" s="25">
        <v>524</v>
      </c>
      <c r="U565" s="26">
        <f t="shared" si="51"/>
        <v>8.7333333333333325</v>
      </c>
      <c r="V565" s="28">
        <f t="shared" si="49"/>
        <v>34.247577274759394</v>
      </c>
      <c r="W565" s="28">
        <f t="shared" si="52"/>
        <v>0</v>
      </c>
      <c r="X565" s="27" t="e">
        <f t="shared" si="53"/>
        <v>#VALUE!</v>
      </c>
      <c r="Y565" s="28" t="e">
        <f t="shared" si="54"/>
        <v>#VALUE!</v>
      </c>
      <c r="Z565" s="24"/>
      <c r="AA565" s="36">
        <f t="shared" si="50"/>
        <v>8.7333333333333325</v>
      </c>
      <c r="AB565" s="8"/>
    </row>
    <row r="566" spans="9:28" x14ac:dyDescent="0.25">
      <c r="I566" s="8"/>
      <c r="J566" s="8"/>
      <c r="K566" s="8"/>
      <c r="L566" s="8"/>
      <c r="M566" s="8"/>
      <c r="N566" s="8"/>
      <c r="O566" s="8"/>
      <c r="P566" s="8"/>
      <c r="Q566" s="8"/>
      <c r="R566" s="8"/>
      <c r="S566" s="23"/>
      <c r="T566" s="25">
        <v>525</v>
      </c>
      <c r="U566" s="26">
        <f t="shared" si="51"/>
        <v>8.75</v>
      </c>
      <c r="V566" s="28">
        <f t="shared" si="49"/>
        <v>34.25894060899514</v>
      </c>
      <c r="W566" s="28">
        <f t="shared" si="52"/>
        <v>0</v>
      </c>
      <c r="X566" s="27" t="e">
        <f t="shared" si="53"/>
        <v>#VALUE!</v>
      </c>
      <c r="Y566" s="28" t="e">
        <f t="shared" si="54"/>
        <v>#VALUE!</v>
      </c>
      <c r="Z566" s="24"/>
      <c r="AA566" s="36">
        <f t="shared" si="50"/>
        <v>8.75</v>
      </c>
      <c r="AB566" s="8"/>
    </row>
    <row r="567" spans="9:28" x14ac:dyDescent="0.25">
      <c r="I567" s="8"/>
      <c r="J567" s="8"/>
      <c r="K567" s="8"/>
      <c r="L567" s="8"/>
      <c r="M567" s="8"/>
      <c r="N567" s="8"/>
      <c r="O567" s="8"/>
      <c r="P567" s="8"/>
      <c r="Q567" s="8"/>
      <c r="R567" s="8"/>
      <c r="S567" s="23"/>
      <c r="T567" s="25">
        <v>526</v>
      </c>
      <c r="U567" s="26">
        <f t="shared" si="51"/>
        <v>8.7666666666666675</v>
      </c>
      <c r="V567" s="28">
        <f t="shared" si="49"/>
        <v>34.270286078960005</v>
      </c>
      <c r="W567" s="28">
        <f t="shared" si="52"/>
        <v>0</v>
      </c>
      <c r="X567" s="27" t="e">
        <f t="shared" si="53"/>
        <v>#VALUE!</v>
      </c>
      <c r="Y567" s="28" t="e">
        <f t="shared" si="54"/>
        <v>#VALUE!</v>
      </c>
      <c r="Z567" s="24"/>
      <c r="AA567" s="36">
        <f t="shared" si="50"/>
        <v>8.7666666666666675</v>
      </c>
      <c r="AB567" s="8"/>
    </row>
    <row r="568" spans="9:28" x14ac:dyDescent="0.25">
      <c r="I568" s="8"/>
      <c r="J568" s="8"/>
      <c r="K568" s="8"/>
      <c r="L568" s="8"/>
      <c r="M568" s="8"/>
      <c r="N568" s="8"/>
      <c r="O568" s="8"/>
      <c r="P568" s="8"/>
      <c r="Q568" s="8"/>
      <c r="R568" s="8"/>
      <c r="S568" s="23"/>
      <c r="T568" s="25">
        <v>527</v>
      </c>
      <c r="U568" s="26">
        <f t="shared" si="51"/>
        <v>8.7833333333333332</v>
      </c>
      <c r="V568" s="28">
        <f t="shared" si="49"/>
        <v>34.281613746620899</v>
      </c>
      <c r="W568" s="28">
        <f t="shared" si="52"/>
        <v>0</v>
      </c>
      <c r="X568" s="27" t="e">
        <f t="shared" si="53"/>
        <v>#VALUE!</v>
      </c>
      <c r="Y568" s="28" t="e">
        <f t="shared" si="54"/>
        <v>#VALUE!</v>
      </c>
      <c r="Z568" s="24"/>
      <c r="AA568" s="36">
        <f t="shared" si="50"/>
        <v>8.7833333333333332</v>
      </c>
      <c r="AB568" s="8"/>
    </row>
    <row r="569" spans="9:28" x14ac:dyDescent="0.25">
      <c r="I569" s="8"/>
      <c r="J569" s="8"/>
      <c r="K569" s="8"/>
      <c r="L569" s="8"/>
      <c r="M569" s="8"/>
      <c r="N569" s="8"/>
      <c r="O569" s="8"/>
      <c r="P569" s="8"/>
      <c r="Q569" s="8"/>
      <c r="R569" s="8"/>
      <c r="S569" s="23"/>
      <c r="T569" s="25">
        <v>528</v>
      </c>
      <c r="U569" s="26">
        <f t="shared" si="51"/>
        <v>8.8000000000000007</v>
      </c>
      <c r="V569" s="28">
        <f t="shared" si="49"/>
        <v>34.292923673612719</v>
      </c>
      <c r="W569" s="28">
        <f t="shared" si="52"/>
        <v>0</v>
      </c>
      <c r="X569" s="27" t="e">
        <f t="shared" si="53"/>
        <v>#VALUE!</v>
      </c>
      <c r="Y569" s="28" t="e">
        <f t="shared" si="54"/>
        <v>#VALUE!</v>
      </c>
      <c r="Z569" s="24"/>
      <c r="AA569" s="36">
        <f t="shared" si="50"/>
        <v>8.8000000000000007</v>
      </c>
      <c r="AB569" s="8"/>
    </row>
    <row r="570" spans="9:28" x14ac:dyDescent="0.25">
      <c r="I570" s="8"/>
      <c r="J570" s="8"/>
      <c r="K570" s="8"/>
      <c r="L570" s="8"/>
      <c r="M570" s="8"/>
      <c r="N570" s="8"/>
      <c r="O570" s="8"/>
      <c r="P570" s="8"/>
      <c r="Q570" s="8"/>
      <c r="R570" s="8"/>
      <c r="S570" s="23"/>
      <c r="T570" s="25">
        <v>529</v>
      </c>
      <c r="U570" s="26">
        <f t="shared" si="51"/>
        <v>8.8166666666666664</v>
      </c>
      <c r="V570" s="28">
        <f t="shared" si="49"/>
        <v>34.304215921240711</v>
      </c>
      <c r="W570" s="28">
        <f t="shared" si="52"/>
        <v>0</v>
      </c>
      <c r="X570" s="27" t="e">
        <f t="shared" si="53"/>
        <v>#VALUE!</v>
      </c>
      <c r="Y570" s="28" t="e">
        <f t="shared" si="54"/>
        <v>#VALUE!</v>
      </c>
      <c r="Z570" s="24"/>
      <c r="AA570" s="36">
        <f t="shared" si="50"/>
        <v>8.8166666666666664</v>
      </c>
      <c r="AB570" s="8"/>
    </row>
    <row r="571" spans="9:28" x14ac:dyDescent="0.25">
      <c r="I571" s="8"/>
      <c r="J571" s="8"/>
      <c r="K571" s="8"/>
      <c r="L571" s="8"/>
      <c r="M571" s="8"/>
      <c r="N571" s="8"/>
      <c r="O571" s="8"/>
      <c r="P571" s="8"/>
      <c r="Q571" s="8"/>
      <c r="R571" s="8"/>
      <c r="S571" s="23"/>
      <c r="T571" s="25">
        <v>530</v>
      </c>
      <c r="U571" s="26">
        <f t="shared" si="51"/>
        <v>8.8333333333333339</v>
      </c>
      <c r="V571" s="28">
        <f t="shared" si="49"/>
        <v>34.315490550482892</v>
      </c>
      <c r="W571" s="28">
        <f t="shared" si="52"/>
        <v>0</v>
      </c>
      <c r="X571" s="27" t="e">
        <f t="shared" si="53"/>
        <v>#VALUE!</v>
      </c>
      <c r="Y571" s="28" t="e">
        <f t="shared" si="54"/>
        <v>#VALUE!</v>
      </c>
      <c r="Z571" s="24"/>
      <c r="AA571" s="36">
        <f t="shared" si="50"/>
        <v>8.8333333333333339</v>
      </c>
      <c r="AB571" s="8"/>
    </row>
    <row r="572" spans="9:28" x14ac:dyDescent="0.25">
      <c r="I572" s="8"/>
      <c r="J572" s="8"/>
      <c r="K572" s="8"/>
      <c r="L572" s="8"/>
      <c r="M572" s="8"/>
      <c r="N572" s="8"/>
      <c r="O572" s="8"/>
      <c r="P572" s="8"/>
      <c r="Q572" s="8"/>
      <c r="R572" s="8"/>
      <c r="S572" s="23"/>
      <c r="T572" s="25">
        <v>531</v>
      </c>
      <c r="U572" s="26">
        <f t="shared" si="51"/>
        <v>8.85</v>
      </c>
      <c r="V572" s="28">
        <f t="shared" si="49"/>
        <v>34.326747621992368</v>
      </c>
      <c r="W572" s="28">
        <f t="shared" si="52"/>
        <v>0</v>
      </c>
      <c r="X572" s="27" t="e">
        <f t="shared" si="53"/>
        <v>#VALUE!</v>
      </c>
      <c r="Y572" s="28" t="e">
        <f t="shared" si="54"/>
        <v>#VALUE!</v>
      </c>
      <c r="Z572" s="24"/>
      <c r="AA572" s="36">
        <f t="shared" si="50"/>
        <v>8.85</v>
      </c>
      <c r="AB572" s="8"/>
    </row>
    <row r="573" spans="9:28" x14ac:dyDescent="0.25">
      <c r="I573" s="8"/>
      <c r="J573" s="8"/>
      <c r="K573" s="8"/>
      <c r="L573" s="8"/>
      <c r="M573" s="8"/>
      <c r="N573" s="8"/>
      <c r="O573" s="8"/>
      <c r="P573" s="8"/>
      <c r="Q573" s="8"/>
      <c r="R573" s="8"/>
      <c r="S573" s="23"/>
      <c r="T573" s="25">
        <v>532</v>
      </c>
      <c r="U573" s="26">
        <f t="shared" si="51"/>
        <v>8.8666666666666671</v>
      </c>
      <c r="V573" s="28">
        <f t="shared" si="49"/>
        <v>34.337987196099732</v>
      </c>
      <c r="W573" s="28">
        <f t="shared" si="52"/>
        <v>0</v>
      </c>
      <c r="X573" s="27" t="e">
        <f t="shared" si="53"/>
        <v>#VALUE!</v>
      </c>
      <c r="Y573" s="28" t="e">
        <f t="shared" si="54"/>
        <v>#VALUE!</v>
      </c>
      <c r="Z573" s="24"/>
      <c r="AA573" s="36">
        <f t="shared" si="50"/>
        <v>8.8666666666666671</v>
      </c>
      <c r="AB573" s="8"/>
    </row>
    <row r="574" spans="9:28" x14ac:dyDescent="0.25">
      <c r="I574" s="8"/>
      <c r="J574" s="8"/>
      <c r="K574" s="8"/>
      <c r="L574" s="8"/>
      <c r="M574" s="8"/>
      <c r="N574" s="8"/>
      <c r="O574" s="8"/>
      <c r="P574" s="8"/>
      <c r="Q574" s="8"/>
      <c r="R574" s="8"/>
      <c r="S574" s="23"/>
      <c r="T574" s="25">
        <v>533</v>
      </c>
      <c r="U574" s="26">
        <f t="shared" si="51"/>
        <v>8.8833333333333329</v>
      </c>
      <c r="V574" s="28">
        <f t="shared" si="49"/>
        <v>34.349209332815313</v>
      </c>
      <c r="W574" s="28">
        <f t="shared" si="52"/>
        <v>0</v>
      </c>
      <c r="X574" s="27" t="e">
        <f t="shared" si="53"/>
        <v>#VALUE!</v>
      </c>
      <c r="Y574" s="28" t="e">
        <f t="shared" si="54"/>
        <v>#VALUE!</v>
      </c>
      <c r="Z574" s="24"/>
      <c r="AA574" s="36">
        <f t="shared" si="50"/>
        <v>8.8833333333333329</v>
      </c>
      <c r="AB574" s="8"/>
    </row>
    <row r="575" spans="9:28" x14ac:dyDescent="0.25">
      <c r="I575" s="8"/>
      <c r="J575" s="8"/>
      <c r="K575" s="8"/>
      <c r="L575" s="8"/>
      <c r="M575" s="8"/>
      <c r="N575" s="8"/>
      <c r="O575" s="8"/>
      <c r="P575" s="8"/>
      <c r="Q575" s="8"/>
      <c r="R575" s="8"/>
      <c r="S575" s="23"/>
      <c r="T575" s="25">
        <v>534</v>
      </c>
      <c r="U575" s="26">
        <f t="shared" si="51"/>
        <v>8.9</v>
      </c>
      <c r="V575" s="28">
        <f t="shared" si="49"/>
        <v>34.36041409183153</v>
      </c>
      <c r="W575" s="28">
        <f t="shared" si="52"/>
        <v>0</v>
      </c>
      <c r="X575" s="27" t="e">
        <f t="shared" si="53"/>
        <v>#VALUE!</v>
      </c>
      <c r="Y575" s="28" t="e">
        <f t="shared" si="54"/>
        <v>#VALUE!</v>
      </c>
      <c r="Z575" s="24"/>
      <c r="AA575" s="36">
        <f t="shared" si="50"/>
        <v>8.9</v>
      </c>
      <c r="AB575" s="8"/>
    </row>
    <row r="576" spans="9:28" x14ac:dyDescent="0.25">
      <c r="I576" s="8"/>
      <c r="J576" s="8"/>
      <c r="K576" s="8"/>
      <c r="L576" s="8"/>
      <c r="M576" s="8"/>
      <c r="N576" s="8"/>
      <c r="O576" s="8"/>
      <c r="P576" s="8"/>
      <c r="Q576" s="8"/>
      <c r="R576" s="8"/>
      <c r="S576" s="23"/>
      <c r="T576" s="25">
        <v>535</v>
      </c>
      <c r="U576" s="26">
        <f t="shared" si="51"/>
        <v>8.9166666666666661</v>
      </c>
      <c r="V576" s="28">
        <f t="shared" si="49"/>
        <v>34.37160153252514</v>
      </c>
      <c r="W576" s="28">
        <f t="shared" si="52"/>
        <v>0</v>
      </c>
      <c r="X576" s="27" t="e">
        <f t="shared" si="53"/>
        <v>#VALUE!</v>
      </c>
      <c r="Y576" s="28" t="e">
        <f t="shared" si="54"/>
        <v>#VALUE!</v>
      </c>
      <c r="Z576" s="24"/>
      <c r="AA576" s="36">
        <f t="shared" si="50"/>
        <v>8.9166666666666661</v>
      </c>
      <c r="AB576" s="8"/>
    </row>
    <row r="577" spans="9:28" x14ac:dyDescent="0.25">
      <c r="I577" s="8"/>
      <c r="J577" s="8"/>
      <c r="K577" s="8"/>
      <c r="L577" s="8"/>
      <c r="M577" s="8"/>
      <c r="N577" s="8"/>
      <c r="O577" s="8"/>
      <c r="P577" s="8"/>
      <c r="Q577" s="8"/>
      <c r="R577" s="8"/>
      <c r="S577" s="23"/>
      <c r="T577" s="25">
        <v>536</v>
      </c>
      <c r="U577" s="26">
        <f t="shared" si="51"/>
        <v>8.9333333333333336</v>
      </c>
      <c r="V577" s="28">
        <f t="shared" si="49"/>
        <v>34.382771713959499</v>
      </c>
      <c r="W577" s="28">
        <f t="shared" si="52"/>
        <v>0</v>
      </c>
      <c r="X577" s="27" t="e">
        <f t="shared" si="53"/>
        <v>#VALUE!</v>
      </c>
      <c r="Y577" s="28" t="e">
        <f t="shared" si="54"/>
        <v>#VALUE!</v>
      </c>
      <c r="Z577" s="24"/>
      <c r="AA577" s="36">
        <f t="shared" si="50"/>
        <v>8.9333333333333336</v>
      </c>
      <c r="AB577" s="8"/>
    </row>
    <row r="578" spans="9:28" x14ac:dyDescent="0.25">
      <c r="I578" s="8"/>
      <c r="J578" s="8"/>
      <c r="K578" s="8"/>
      <c r="L578" s="8"/>
      <c r="M578" s="8"/>
      <c r="N578" s="8"/>
      <c r="O578" s="8"/>
      <c r="P578" s="8"/>
      <c r="Q578" s="8"/>
      <c r="R578" s="8"/>
      <c r="S578" s="23"/>
      <c r="T578" s="25">
        <v>537</v>
      </c>
      <c r="U578" s="26">
        <f t="shared" si="51"/>
        <v>8.9499999999999993</v>
      </c>
      <c r="V578" s="28">
        <f t="shared" si="49"/>
        <v>34.393924694886785</v>
      </c>
      <c r="W578" s="28">
        <f t="shared" si="52"/>
        <v>0</v>
      </c>
      <c r="X578" s="27" t="e">
        <f t="shared" si="53"/>
        <v>#VALUE!</v>
      </c>
      <c r="Y578" s="28" t="e">
        <f t="shared" si="54"/>
        <v>#VALUE!</v>
      </c>
      <c r="Z578" s="24"/>
      <c r="AA578" s="36">
        <f t="shared" si="50"/>
        <v>8.9499999999999993</v>
      </c>
      <c r="AB578" s="8"/>
    </row>
    <row r="579" spans="9:28" x14ac:dyDescent="0.25">
      <c r="I579" s="8"/>
      <c r="J579" s="8"/>
      <c r="K579" s="8"/>
      <c r="L579" s="8"/>
      <c r="M579" s="8"/>
      <c r="N579" s="8"/>
      <c r="O579" s="8"/>
      <c r="P579" s="8"/>
      <c r="Q579" s="8"/>
      <c r="R579" s="8"/>
      <c r="S579" s="23"/>
      <c r="T579" s="25">
        <v>538</v>
      </c>
      <c r="U579" s="26">
        <f t="shared" si="51"/>
        <v>8.9666666666666668</v>
      </c>
      <c r="V579" s="28">
        <f t="shared" si="49"/>
        <v>34.405060533750238</v>
      </c>
      <c r="W579" s="28">
        <f t="shared" si="52"/>
        <v>0</v>
      </c>
      <c r="X579" s="27" t="e">
        <f t="shared" si="53"/>
        <v>#VALUE!</v>
      </c>
      <c r="Y579" s="28" t="e">
        <f t="shared" si="54"/>
        <v>#VALUE!</v>
      </c>
      <c r="Z579" s="24"/>
      <c r="AA579" s="36">
        <f t="shared" si="50"/>
        <v>8.9666666666666668</v>
      </c>
      <c r="AB579" s="8"/>
    </row>
    <row r="580" spans="9:28" x14ac:dyDescent="0.25">
      <c r="I580" s="8"/>
      <c r="J580" s="8"/>
      <c r="K580" s="8"/>
      <c r="L580" s="8"/>
      <c r="M580" s="8"/>
      <c r="N580" s="8"/>
      <c r="O580" s="8"/>
      <c r="P580" s="8"/>
      <c r="Q580" s="8"/>
      <c r="R580" s="8"/>
      <c r="S580" s="23"/>
      <c r="T580" s="25">
        <v>539</v>
      </c>
      <c r="U580" s="26">
        <f t="shared" si="51"/>
        <v>8.9833333333333325</v>
      </c>
      <c r="V580" s="28">
        <f t="shared" si="49"/>
        <v>34.416179288686344</v>
      </c>
      <c r="W580" s="28">
        <f t="shared" si="52"/>
        <v>0</v>
      </c>
      <c r="X580" s="27" t="e">
        <f t="shared" si="53"/>
        <v>#VALUE!</v>
      </c>
      <c r="Y580" s="28" t="e">
        <f t="shared" si="54"/>
        <v>#VALUE!</v>
      </c>
      <c r="Z580" s="24"/>
      <c r="AA580" s="36">
        <f t="shared" si="50"/>
        <v>8.9833333333333325</v>
      </c>
      <c r="AB580" s="8"/>
    </row>
    <row r="581" spans="9:28" x14ac:dyDescent="0.25">
      <c r="I581" s="8"/>
      <c r="J581" s="8"/>
      <c r="K581" s="8"/>
      <c r="L581" s="8"/>
      <c r="M581" s="8"/>
      <c r="N581" s="8"/>
      <c r="O581" s="8"/>
      <c r="P581" s="8"/>
      <c r="Q581" s="8"/>
      <c r="R581" s="8"/>
      <c r="S581" s="23"/>
      <c r="T581" s="25">
        <v>540</v>
      </c>
      <c r="U581" s="26">
        <f t="shared" si="51"/>
        <v>9</v>
      </c>
      <c r="V581" s="28">
        <f t="shared" si="49"/>
        <v>34.427281017527015</v>
      </c>
      <c r="W581" s="28">
        <f t="shared" si="52"/>
        <v>0</v>
      </c>
      <c r="X581" s="27" t="e">
        <f t="shared" si="53"/>
        <v>#VALUE!</v>
      </c>
      <c r="Y581" s="28" t="e">
        <f t="shared" si="54"/>
        <v>#VALUE!</v>
      </c>
      <c r="Z581" s="24"/>
      <c r="AA581" s="36">
        <f t="shared" si="50"/>
        <v>9</v>
      </c>
      <c r="AB581" s="8"/>
    </row>
    <row r="582" spans="9:28" x14ac:dyDescent="0.25">
      <c r="I582" s="8"/>
      <c r="J582" s="8"/>
      <c r="K582" s="8"/>
      <c r="L582" s="8"/>
      <c r="M582" s="8"/>
      <c r="N582" s="8"/>
      <c r="O582" s="8"/>
      <c r="P582" s="8"/>
      <c r="Q582" s="8"/>
      <c r="R582" s="8"/>
      <c r="S582" s="23"/>
      <c r="T582" s="25">
        <v>541</v>
      </c>
      <c r="U582" s="26">
        <f t="shared" si="51"/>
        <v>9.0166666666666675</v>
      </c>
      <c r="V582" s="28">
        <f t="shared" si="49"/>
        <v>34.438365777801728</v>
      </c>
      <c r="W582" s="28">
        <f t="shared" si="52"/>
        <v>0</v>
      </c>
      <c r="X582" s="27" t="e">
        <f t="shared" si="53"/>
        <v>#VALUE!</v>
      </c>
      <c r="Y582" s="28" t="e">
        <f t="shared" si="54"/>
        <v>#VALUE!</v>
      </c>
      <c r="Z582" s="24"/>
      <c r="AA582" s="36">
        <f t="shared" si="50"/>
        <v>9.0166666666666675</v>
      </c>
      <c r="AB582" s="8"/>
    </row>
    <row r="583" spans="9:28" x14ac:dyDescent="0.25">
      <c r="I583" s="8"/>
      <c r="J583" s="8"/>
      <c r="K583" s="8"/>
      <c r="L583" s="8"/>
      <c r="M583" s="8"/>
      <c r="N583" s="8"/>
      <c r="O583" s="8"/>
      <c r="P583" s="8"/>
      <c r="Q583" s="8"/>
      <c r="R583" s="8"/>
      <c r="S583" s="23"/>
      <c r="T583" s="25">
        <v>542</v>
      </c>
      <c r="U583" s="26">
        <f t="shared" si="51"/>
        <v>9.0333333333333332</v>
      </c>
      <c r="V583" s="28">
        <f t="shared" si="49"/>
        <v>34.449433626739669</v>
      </c>
      <c r="W583" s="28">
        <f t="shared" si="52"/>
        <v>0</v>
      </c>
      <c r="X583" s="27" t="e">
        <f t="shared" si="53"/>
        <v>#VALUE!</v>
      </c>
      <c r="Y583" s="28" t="e">
        <f t="shared" si="54"/>
        <v>#VALUE!</v>
      </c>
      <c r="Z583" s="24"/>
      <c r="AA583" s="36">
        <f t="shared" si="50"/>
        <v>9.0333333333333332</v>
      </c>
      <c r="AB583" s="8"/>
    </row>
    <row r="584" spans="9:28" x14ac:dyDescent="0.25">
      <c r="I584" s="8"/>
      <c r="J584" s="8"/>
      <c r="K584" s="8"/>
      <c r="L584" s="8"/>
      <c r="M584" s="8"/>
      <c r="N584" s="8"/>
      <c r="O584" s="8"/>
      <c r="P584" s="8"/>
      <c r="Q584" s="8"/>
      <c r="R584" s="8"/>
      <c r="S584" s="23"/>
      <c r="T584" s="25">
        <v>543</v>
      </c>
      <c r="U584" s="26">
        <f t="shared" si="51"/>
        <v>9.0500000000000007</v>
      </c>
      <c r="V584" s="28">
        <f t="shared" si="49"/>
        <v>34.460484621271881</v>
      </c>
      <c r="W584" s="28">
        <f t="shared" si="52"/>
        <v>0</v>
      </c>
      <c r="X584" s="27" t="e">
        <f t="shared" si="53"/>
        <v>#VALUE!</v>
      </c>
      <c r="Y584" s="28" t="e">
        <f t="shared" si="54"/>
        <v>#VALUE!</v>
      </c>
      <c r="Z584" s="24"/>
      <c r="AA584" s="36">
        <f t="shared" si="50"/>
        <v>9.0500000000000007</v>
      </c>
      <c r="AB584" s="8"/>
    </row>
    <row r="585" spans="9:28" x14ac:dyDescent="0.25">
      <c r="I585" s="8"/>
      <c r="J585" s="8"/>
      <c r="K585" s="8"/>
      <c r="L585" s="8"/>
      <c r="M585" s="8"/>
      <c r="N585" s="8"/>
      <c r="O585" s="8"/>
      <c r="P585" s="8"/>
      <c r="Q585" s="8"/>
      <c r="R585" s="8"/>
      <c r="S585" s="23"/>
      <c r="T585" s="25">
        <v>544</v>
      </c>
      <c r="U585" s="26">
        <f t="shared" si="51"/>
        <v>9.0666666666666664</v>
      </c>
      <c r="V585" s="28">
        <f t="shared" si="49"/>
        <v>34.471518818033317</v>
      </c>
      <c r="W585" s="28">
        <f t="shared" si="52"/>
        <v>0</v>
      </c>
      <c r="X585" s="27" t="e">
        <f t="shared" si="53"/>
        <v>#VALUE!</v>
      </c>
      <c r="Y585" s="28" t="e">
        <f t="shared" si="54"/>
        <v>#VALUE!</v>
      </c>
      <c r="Z585" s="24"/>
      <c r="AA585" s="36">
        <f t="shared" si="50"/>
        <v>9.0666666666666664</v>
      </c>
      <c r="AB585" s="8"/>
    </row>
    <row r="586" spans="9:28" x14ac:dyDescent="0.25">
      <c r="I586" s="8"/>
      <c r="J586" s="8"/>
      <c r="K586" s="8"/>
      <c r="L586" s="8"/>
      <c r="M586" s="8"/>
      <c r="N586" s="8"/>
      <c r="O586" s="8"/>
      <c r="P586" s="8"/>
      <c r="Q586" s="8"/>
      <c r="R586" s="8"/>
      <c r="S586" s="23"/>
      <c r="T586" s="25">
        <v>545</v>
      </c>
      <c r="U586" s="26">
        <f t="shared" si="51"/>
        <v>9.0833333333333339</v>
      </c>
      <c r="V586" s="28">
        <f t="shared" si="49"/>
        <v>34.48253627336495</v>
      </c>
      <c r="W586" s="28">
        <f t="shared" si="52"/>
        <v>0</v>
      </c>
      <c r="X586" s="27" t="e">
        <f t="shared" si="53"/>
        <v>#VALUE!</v>
      </c>
      <c r="Y586" s="28" t="e">
        <f t="shared" si="54"/>
        <v>#VALUE!</v>
      </c>
      <c r="Z586" s="24"/>
      <c r="AA586" s="36">
        <f t="shared" si="50"/>
        <v>9.0833333333333339</v>
      </c>
      <c r="AB586" s="8"/>
    </row>
    <row r="587" spans="9:28" x14ac:dyDescent="0.25">
      <c r="I587" s="8"/>
      <c r="J587" s="8"/>
      <c r="K587" s="8"/>
      <c r="L587" s="8"/>
      <c r="M587" s="8"/>
      <c r="N587" s="8"/>
      <c r="O587" s="8"/>
      <c r="P587" s="8"/>
      <c r="Q587" s="8"/>
      <c r="R587" s="8"/>
      <c r="S587" s="23"/>
      <c r="T587" s="25">
        <v>546</v>
      </c>
      <c r="U587" s="26">
        <f t="shared" si="51"/>
        <v>9.1</v>
      </c>
      <c r="V587" s="28">
        <f t="shared" si="49"/>
        <v>34.493537043315825</v>
      </c>
      <c r="W587" s="28">
        <f t="shared" si="52"/>
        <v>0</v>
      </c>
      <c r="X587" s="27" t="e">
        <f t="shared" si="53"/>
        <v>#VALUE!</v>
      </c>
      <c r="Y587" s="28" t="e">
        <f t="shared" si="54"/>
        <v>#VALUE!</v>
      </c>
      <c r="Z587" s="24"/>
      <c r="AA587" s="36">
        <f t="shared" si="50"/>
        <v>9.1</v>
      </c>
      <c r="AB587" s="8"/>
    </row>
    <row r="588" spans="9:28" x14ac:dyDescent="0.25">
      <c r="I588" s="8"/>
      <c r="J588" s="8"/>
      <c r="K588" s="8"/>
      <c r="L588" s="8"/>
      <c r="M588" s="8"/>
      <c r="N588" s="8"/>
      <c r="O588" s="8"/>
      <c r="P588" s="8"/>
      <c r="Q588" s="8"/>
      <c r="R588" s="8"/>
      <c r="S588" s="23"/>
      <c r="T588" s="25">
        <v>547</v>
      </c>
      <c r="U588" s="26">
        <f t="shared" si="51"/>
        <v>9.1166666666666671</v>
      </c>
      <c r="V588" s="28">
        <f t="shared" si="49"/>
        <v>34.504521183645117</v>
      </c>
      <c r="W588" s="28">
        <f t="shared" si="52"/>
        <v>0</v>
      </c>
      <c r="X588" s="27" t="e">
        <f t="shared" si="53"/>
        <v>#VALUE!</v>
      </c>
      <c r="Y588" s="28" t="e">
        <f t="shared" si="54"/>
        <v>#VALUE!</v>
      </c>
      <c r="Z588" s="24"/>
      <c r="AA588" s="36">
        <f t="shared" si="50"/>
        <v>9.1166666666666671</v>
      </c>
      <c r="AB588" s="8"/>
    </row>
    <row r="589" spans="9:28" x14ac:dyDescent="0.25">
      <c r="I589" s="8"/>
      <c r="J589" s="8"/>
      <c r="K589" s="8"/>
      <c r="L589" s="8"/>
      <c r="M589" s="8"/>
      <c r="N589" s="8"/>
      <c r="O589" s="8"/>
      <c r="P589" s="8"/>
      <c r="Q589" s="8"/>
      <c r="R589" s="8"/>
      <c r="S589" s="23"/>
      <c r="T589" s="25">
        <v>548</v>
      </c>
      <c r="U589" s="26">
        <f t="shared" si="51"/>
        <v>9.1333333333333329</v>
      </c>
      <c r="V589" s="28">
        <f t="shared" si="49"/>
        <v>34.515488749824137</v>
      </c>
      <c r="W589" s="28">
        <f t="shared" si="52"/>
        <v>0</v>
      </c>
      <c r="X589" s="27" t="e">
        <f t="shared" si="53"/>
        <v>#VALUE!</v>
      </c>
      <c r="Y589" s="28" t="e">
        <f t="shared" si="54"/>
        <v>#VALUE!</v>
      </c>
      <c r="Z589" s="24"/>
      <c r="AA589" s="36">
        <f t="shared" si="50"/>
        <v>9.1333333333333329</v>
      </c>
      <c r="AB589" s="8"/>
    </row>
    <row r="590" spans="9:28" x14ac:dyDescent="0.25">
      <c r="I590" s="8"/>
      <c r="J590" s="8"/>
      <c r="K590" s="8"/>
      <c r="L590" s="8"/>
      <c r="M590" s="8"/>
      <c r="N590" s="8"/>
      <c r="O590" s="8"/>
      <c r="P590" s="8"/>
      <c r="Q590" s="8"/>
      <c r="R590" s="8"/>
      <c r="S590" s="23"/>
      <c r="T590" s="25">
        <v>549</v>
      </c>
      <c r="U590" s="26">
        <f t="shared" si="51"/>
        <v>9.15</v>
      </c>
      <c r="V590" s="28">
        <f t="shared" si="49"/>
        <v>34.526439797038343</v>
      </c>
      <c r="W590" s="28">
        <f t="shared" si="52"/>
        <v>0</v>
      </c>
      <c r="X590" s="27" t="e">
        <f t="shared" si="53"/>
        <v>#VALUE!</v>
      </c>
      <c r="Y590" s="28" t="e">
        <f t="shared" si="54"/>
        <v>#VALUE!</v>
      </c>
      <c r="Z590" s="24"/>
      <c r="AA590" s="36">
        <f t="shared" si="50"/>
        <v>9.15</v>
      </c>
      <c r="AB590" s="8"/>
    </row>
    <row r="591" spans="9:28" x14ac:dyDescent="0.25">
      <c r="I591" s="8"/>
      <c r="J591" s="8"/>
      <c r="K591" s="8"/>
      <c r="L591" s="8"/>
      <c r="M591" s="8"/>
      <c r="N591" s="8"/>
      <c r="O591" s="8"/>
      <c r="P591" s="8"/>
      <c r="Q591" s="8"/>
      <c r="R591" s="8"/>
      <c r="S591" s="23"/>
      <c r="T591" s="25">
        <v>550</v>
      </c>
      <c r="U591" s="26">
        <f t="shared" si="51"/>
        <v>9.1666666666666661</v>
      </c>
      <c r="V591" s="28">
        <f t="shared" si="49"/>
        <v>34.537374380189341</v>
      </c>
      <c r="W591" s="28">
        <f t="shared" si="52"/>
        <v>0</v>
      </c>
      <c r="X591" s="27" t="e">
        <f t="shared" si="53"/>
        <v>#VALUE!</v>
      </c>
      <c r="Y591" s="28" t="e">
        <f t="shared" si="54"/>
        <v>#VALUE!</v>
      </c>
      <c r="Z591" s="24"/>
      <c r="AA591" s="36">
        <f t="shared" si="50"/>
        <v>9.1666666666666661</v>
      </c>
      <c r="AB591" s="8"/>
    </row>
    <row r="592" spans="9:28" x14ac:dyDescent="0.25">
      <c r="I592" s="8"/>
      <c r="J592" s="8"/>
      <c r="K592" s="8"/>
      <c r="L592" s="8"/>
      <c r="M592" s="8"/>
      <c r="N592" s="8"/>
      <c r="O592" s="8"/>
      <c r="P592" s="8"/>
      <c r="Q592" s="8"/>
      <c r="R592" s="8"/>
      <c r="S592" s="23"/>
      <c r="T592" s="25">
        <v>551</v>
      </c>
      <c r="U592" s="26">
        <f t="shared" si="51"/>
        <v>9.1833333333333336</v>
      </c>
      <c r="V592" s="28">
        <f t="shared" si="49"/>
        <v>34.548292553896871</v>
      </c>
      <c r="W592" s="28">
        <f t="shared" si="52"/>
        <v>0</v>
      </c>
      <c r="X592" s="27" t="e">
        <f t="shared" si="53"/>
        <v>#VALUE!</v>
      </c>
      <c r="Y592" s="28" t="e">
        <f t="shared" si="54"/>
        <v>#VALUE!</v>
      </c>
      <c r="Z592" s="24"/>
      <c r="AA592" s="36">
        <f t="shared" si="50"/>
        <v>9.1833333333333336</v>
      </c>
      <c r="AB592" s="8"/>
    </row>
    <row r="593" spans="9:28" x14ac:dyDescent="0.25">
      <c r="I593" s="8"/>
      <c r="J593" s="8"/>
      <c r="K593" s="8"/>
      <c r="L593" s="8"/>
      <c r="M593" s="8"/>
      <c r="N593" s="8"/>
      <c r="O593" s="8"/>
      <c r="P593" s="8"/>
      <c r="Q593" s="8"/>
      <c r="R593" s="8"/>
      <c r="S593" s="23"/>
      <c r="T593" s="25">
        <v>552</v>
      </c>
      <c r="U593" s="26">
        <f t="shared" si="51"/>
        <v>9.1999999999999993</v>
      </c>
      <c r="V593" s="28">
        <f t="shared" si="49"/>
        <v>34.55919437250072</v>
      </c>
      <c r="W593" s="28">
        <f t="shared" si="52"/>
        <v>0</v>
      </c>
      <c r="X593" s="27" t="e">
        <f t="shared" si="53"/>
        <v>#VALUE!</v>
      </c>
      <c r="Y593" s="28" t="e">
        <f t="shared" si="54"/>
        <v>#VALUE!</v>
      </c>
      <c r="Z593" s="24"/>
      <c r="AA593" s="36">
        <f t="shared" si="50"/>
        <v>9.1999999999999993</v>
      </c>
      <c r="AB593" s="8"/>
    </row>
    <row r="594" spans="9:28" x14ac:dyDescent="0.25">
      <c r="I594" s="8"/>
      <c r="J594" s="8"/>
      <c r="K594" s="8"/>
      <c r="L594" s="8"/>
      <c r="M594" s="8"/>
      <c r="N594" s="8"/>
      <c r="O594" s="8"/>
      <c r="P594" s="8"/>
      <c r="Q594" s="8"/>
      <c r="R594" s="8"/>
      <c r="S594" s="23"/>
      <c r="T594" s="25">
        <v>553</v>
      </c>
      <c r="U594" s="26">
        <f t="shared" si="51"/>
        <v>9.2166666666666668</v>
      </c>
      <c r="V594" s="28">
        <f t="shared" ref="V594:V657" si="55">$G$12*U594^(1-$G$13)</f>
        <v>34.570079890062694</v>
      </c>
      <c r="W594" s="28">
        <f t="shared" si="52"/>
        <v>0</v>
      </c>
      <c r="X594" s="27" t="e">
        <f t="shared" si="53"/>
        <v>#VALUE!</v>
      </c>
      <c r="Y594" s="28" t="e">
        <f t="shared" si="54"/>
        <v>#VALUE!</v>
      </c>
      <c r="Z594" s="24"/>
      <c r="AA594" s="36">
        <f t="shared" si="50"/>
        <v>9.2166666666666668</v>
      </c>
      <c r="AB594" s="8"/>
    </row>
    <row r="595" spans="9:28" x14ac:dyDescent="0.25">
      <c r="I595" s="8"/>
      <c r="J595" s="8"/>
      <c r="K595" s="8"/>
      <c r="L595" s="8"/>
      <c r="M595" s="8"/>
      <c r="N595" s="8"/>
      <c r="O595" s="8"/>
      <c r="P595" s="8"/>
      <c r="Q595" s="8"/>
      <c r="R595" s="8"/>
      <c r="S595" s="23"/>
      <c r="T595" s="25">
        <v>554</v>
      </c>
      <c r="U595" s="26">
        <f t="shared" si="51"/>
        <v>9.2333333333333325</v>
      </c>
      <c r="V595" s="28">
        <f t="shared" si="55"/>
        <v>34.58094916036854</v>
      </c>
      <c r="W595" s="28">
        <f t="shared" si="52"/>
        <v>0</v>
      </c>
      <c r="X595" s="27" t="e">
        <f t="shared" si="53"/>
        <v>#VALUE!</v>
      </c>
      <c r="Y595" s="28" t="e">
        <f t="shared" si="54"/>
        <v>#VALUE!</v>
      </c>
      <c r="Z595" s="24"/>
      <c r="AA595" s="36">
        <f t="shared" si="50"/>
        <v>9.2333333333333325</v>
      </c>
      <c r="AB595" s="8"/>
    </row>
    <row r="596" spans="9:28" x14ac:dyDescent="0.25">
      <c r="I596" s="8"/>
      <c r="J596" s="8"/>
      <c r="K596" s="8"/>
      <c r="L596" s="8"/>
      <c r="M596" s="8"/>
      <c r="N596" s="8"/>
      <c r="O596" s="8"/>
      <c r="P596" s="8"/>
      <c r="Q596" s="8"/>
      <c r="R596" s="8"/>
      <c r="S596" s="23"/>
      <c r="T596" s="25">
        <v>555</v>
      </c>
      <c r="U596" s="26">
        <f t="shared" si="51"/>
        <v>9.25</v>
      </c>
      <c r="V596" s="28">
        <f t="shared" si="55"/>
        <v>34.591802236929851</v>
      </c>
      <c r="W596" s="28">
        <f t="shared" si="52"/>
        <v>0</v>
      </c>
      <c r="X596" s="27" t="e">
        <f t="shared" si="53"/>
        <v>#VALUE!</v>
      </c>
      <c r="Y596" s="28" t="e">
        <f t="shared" si="54"/>
        <v>#VALUE!</v>
      </c>
      <c r="Z596" s="24"/>
      <c r="AA596" s="36">
        <f t="shared" si="50"/>
        <v>9.25</v>
      </c>
      <c r="AB596" s="8"/>
    </row>
    <row r="597" spans="9:28" x14ac:dyDescent="0.25">
      <c r="I597" s="8"/>
      <c r="J597" s="8"/>
      <c r="K597" s="8"/>
      <c r="L597" s="8"/>
      <c r="M597" s="8"/>
      <c r="N597" s="8"/>
      <c r="O597" s="8"/>
      <c r="P597" s="8"/>
      <c r="Q597" s="8"/>
      <c r="R597" s="8"/>
      <c r="S597" s="23"/>
      <c r="T597" s="25">
        <v>556</v>
      </c>
      <c r="U597" s="26">
        <f t="shared" si="51"/>
        <v>9.2666666666666675</v>
      </c>
      <c r="V597" s="28">
        <f t="shared" si="55"/>
        <v>34.602639172985924</v>
      </c>
      <c r="W597" s="28">
        <f t="shared" si="52"/>
        <v>0</v>
      </c>
      <c r="X597" s="27" t="e">
        <f t="shared" si="53"/>
        <v>#VALUE!</v>
      </c>
      <c r="Y597" s="28" t="e">
        <f t="shared" si="54"/>
        <v>#VALUE!</v>
      </c>
      <c r="Z597" s="24"/>
      <c r="AA597" s="36">
        <f t="shared" si="50"/>
        <v>9.2666666666666675</v>
      </c>
      <c r="AB597" s="8"/>
    </row>
    <row r="598" spans="9:28" x14ac:dyDescent="0.25">
      <c r="I598" s="8"/>
      <c r="J598" s="8"/>
      <c r="K598" s="8"/>
      <c r="L598" s="8"/>
      <c r="M598" s="8"/>
      <c r="N598" s="8"/>
      <c r="O598" s="8"/>
      <c r="P598" s="8"/>
      <c r="Q598" s="8"/>
      <c r="R598" s="8"/>
      <c r="S598" s="23"/>
      <c r="T598" s="25">
        <v>557</v>
      </c>
      <c r="U598" s="26">
        <f t="shared" si="51"/>
        <v>9.2833333333333332</v>
      </c>
      <c r="V598" s="28">
        <f t="shared" si="55"/>
        <v>34.613460021505659</v>
      </c>
      <c r="W598" s="28">
        <f t="shared" si="52"/>
        <v>0</v>
      </c>
      <c r="X598" s="27" t="e">
        <f t="shared" si="53"/>
        <v>#VALUE!</v>
      </c>
      <c r="Y598" s="28" t="e">
        <f t="shared" si="54"/>
        <v>#VALUE!</v>
      </c>
      <c r="Z598" s="24"/>
      <c r="AA598" s="36">
        <f t="shared" si="50"/>
        <v>9.2833333333333332</v>
      </c>
      <c r="AB598" s="8"/>
    </row>
    <row r="599" spans="9:28" x14ac:dyDescent="0.25">
      <c r="I599" s="8"/>
      <c r="J599" s="8"/>
      <c r="K599" s="8"/>
      <c r="L599" s="8"/>
      <c r="M599" s="8"/>
      <c r="N599" s="8"/>
      <c r="O599" s="8"/>
      <c r="P599" s="8"/>
      <c r="Q599" s="8"/>
      <c r="R599" s="8"/>
      <c r="S599" s="23"/>
      <c r="T599" s="25">
        <v>558</v>
      </c>
      <c r="U599" s="26">
        <f t="shared" si="51"/>
        <v>9.3000000000000007</v>
      </c>
      <c r="V599" s="28">
        <f t="shared" si="55"/>
        <v>34.624264835189429</v>
      </c>
      <c r="W599" s="28">
        <f t="shared" si="52"/>
        <v>0</v>
      </c>
      <c r="X599" s="27" t="e">
        <f t="shared" si="53"/>
        <v>#VALUE!</v>
      </c>
      <c r="Y599" s="28" t="e">
        <f t="shared" si="54"/>
        <v>#VALUE!</v>
      </c>
      <c r="Z599" s="24"/>
      <c r="AA599" s="36">
        <f t="shared" si="50"/>
        <v>9.3000000000000007</v>
      </c>
      <c r="AB599" s="8"/>
    </row>
    <row r="600" spans="9:28" x14ac:dyDescent="0.25">
      <c r="I600" s="8"/>
      <c r="J600" s="8"/>
      <c r="K600" s="8"/>
      <c r="L600" s="8"/>
      <c r="M600" s="8"/>
      <c r="N600" s="8"/>
      <c r="O600" s="8"/>
      <c r="P600" s="8"/>
      <c r="Q600" s="8"/>
      <c r="R600" s="8"/>
      <c r="S600" s="23"/>
      <c r="T600" s="25">
        <v>559</v>
      </c>
      <c r="U600" s="26">
        <f t="shared" si="51"/>
        <v>9.3166666666666664</v>
      </c>
      <c r="V600" s="28">
        <f t="shared" si="55"/>
        <v>34.635053666470895</v>
      </c>
      <c r="W600" s="28">
        <f t="shared" si="52"/>
        <v>0</v>
      </c>
      <c r="X600" s="27" t="e">
        <f t="shared" si="53"/>
        <v>#VALUE!</v>
      </c>
      <c r="Y600" s="28" t="e">
        <f t="shared" si="54"/>
        <v>#VALUE!</v>
      </c>
      <c r="Z600" s="24"/>
      <c r="AA600" s="36">
        <f t="shared" si="50"/>
        <v>9.3166666666666664</v>
      </c>
      <c r="AB600" s="8"/>
    </row>
    <row r="601" spans="9:28" x14ac:dyDescent="0.25">
      <c r="I601" s="8"/>
      <c r="J601" s="8"/>
      <c r="K601" s="8"/>
      <c r="L601" s="8"/>
      <c r="M601" s="8"/>
      <c r="N601" s="8"/>
      <c r="O601" s="8"/>
      <c r="P601" s="8"/>
      <c r="Q601" s="8"/>
      <c r="R601" s="8"/>
      <c r="S601" s="23"/>
      <c r="T601" s="25">
        <v>560</v>
      </c>
      <c r="U601" s="26">
        <f t="shared" si="51"/>
        <v>9.3333333333333339</v>
      </c>
      <c r="V601" s="28">
        <f t="shared" si="55"/>
        <v>34.645826567518839</v>
      </c>
      <c r="W601" s="28">
        <f t="shared" si="52"/>
        <v>0</v>
      </c>
      <c r="X601" s="27" t="e">
        <f t="shared" si="53"/>
        <v>#VALUE!</v>
      </c>
      <c r="Y601" s="28" t="e">
        <f t="shared" si="54"/>
        <v>#VALUE!</v>
      </c>
      <c r="Z601" s="24"/>
      <c r="AA601" s="36">
        <f t="shared" si="50"/>
        <v>9.3333333333333339</v>
      </c>
      <c r="AB601" s="8"/>
    </row>
    <row r="602" spans="9:28" x14ac:dyDescent="0.25">
      <c r="I602" s="8"/>
      <c r="J602" s="8"/>
      <c r="K602" s="8"/>
      <c r="L602" s="8"/>
      <c r="M602" s="8"/>
      <c r="N602" s="8"/>
      <c r="O602" s="8"/>
      <c r="P602" s="8"/>
      <c r="Q602" s="8"/>
      <c r="R602" s="8"/>
      <c r="S602" s="23"/>
      <c r="T602" s="25">
        <v>561</v>
      </c>
      <c r="U602" s="26">
        <f t="shared" si="51"/>
        <v>9.35</v>
      </c>
      <c r="V602" s="28">
        <f t="shared" si="55"/>
        <v>34.656583590238952</v>
      </c>
      <c r="W602" s="28">
        <f t="shared" si="52"/>
        <v>0</v>
      </c>
      <c r="X602" s="27" t="e">
        <f t="shared" si="53"/>
        <v>#VALUE!</v>
      </c>
      <c r="Y602" s="28" t="e">
        <f t="shared" si="54"/>
        <v>#VALUE!</v>
      </c>
      <c r="Z602" s="24"/>
      <c r="AA602" s="36">
        <f t="shared" si="50"/>
        <v>9.35</v>
      </c>
      <c r="AB602" s="8"/>
    </row>
    <row r="603" spans="9:28" x14ac:dyDescent="0.25">
      <c r="I603" s="8"/>
      <c r="J603" s="8"/>
      <c r="K603" s="8"/>
      <c r="L603" s="8"/>
      <c r="M603" s="8"/>
      <c r="N603" s="8"/>
      <c r="O603" s="8"/>
      <c r="P603" s="8"/>
      <c r="Q603" s="8"/>
      <c r="R603" s="8"/>
      <c r="S603" s="23"/>
      <c r="T603" s="25">
        <v>562</v>
      </c>
      <c r="U603" s="26">
        <f t="shared" si="51"/>
        <v>9.3666666666666671</v>
      </c>
      <c r="V603" s="28">
        <f t="shared" si="55"/>
        <v>34.667324786275664</v>
      </c>
      <c r="W603" s="28">
        <f t="shared" si="52"/>
        <v>0</v>
      </c>
      <c r="X603" s="27" t="e">
        <f t="shared" si="53"/>
        <v>#VALUE!</v>
      </c>
      <c r="Y603" s="28" t="e">
        <f t="shared" si="54"/>
        <v>#VALUE!</v>
      </c>
      <c r="Z603" s="24"/>
      <c r="AA603" s="36">
        <f t="shared" si="50"/>
        <v>9.3666666666666671</v>
      </c>
      <c r="AB603" s="8"/>
    </row>
    <row r="604" spans="9:28" x14ac:dyDescent="0.25">
      <c r="I604" s="8"/>
      <c r="J604" s="8"/>
      <c r="K604" s="8"/>
      <c r="L604" s="8"/>
      <c r="M604" s="8"/>
      <c r="N604" s="8"/>
      <c r="O604" s="8"/>
      <c r="P604" s="8"/>
      <c r="Q604" s="8"/>
      <c r="R604" s="8"/>
      <c r="S604" s="23"/>
      <c r="T604" s="25">
        <v>563</v>
      </c>
      <c r="U604" s="26">
        <f t="shared" si="51"/>
        <v>9.3833333333333329</v>
      </c>
      <c r="V604" s="28">
        <f t="shared" si="55"/>
        <v>34.678050207013911</v>
      </c>
      <c r="W604" s="28">
        <f t="shared" si="52"/>
        <v>0</v>
      </c>
      <c r="X604" s="27" t="e">
        <f t="shared" si="53"/>
        <v>#VALUE!</v>
      </c>
      <c r="Y604" s="28" t="e">
        <f t="shared" si="54"/>
        <v>#VALUE!</v>
      </c>
      <c r="Z604" s="24"/>
      <c r="AA604" s="36">
        <f t="shared" si="50"/>
        <v>9.3833333333333329</v>
      </c>
      <c r="AB604" s="8"/>
    </row>
    <row r="605" spans="9:28" x14ac:dyDescent="0.25">
      <c r="I605" s="8"/>
      <c r="J605" s="8"/>
      <c r="K605" s="8"/>
      <c r="L605" s="8"/>
      <c r="M605" s="8"/>
      <c r="N605" s="8"/>
      <c r="O605" s="8"/>
      <c r="P605" s="8"/>
      <c r="Q605" s="8"/>
      <c r="R605" s="8"/>
      <c r="S605" s="23"/>
      <c r="T605" s="25">
        <v>564</v>
      </c>
      <c r="U605" s="26">
        <f t="shared" si="51"/>
        <v>9.4</v>
      </c>
      <c r="V605" s="28">
        <f t="shared" si="55"/>
        <v>34.688759903580859</v>
      </c>
      <c r="W605" s="28">
        <f t="shared" si="52"/>
        <v>0</v>
      </c>
      <c r="X605" s="27" t="e">
        <f t="shared" si="53"/>
        <v>#VALUE!</v>
      </c>
      <c r="Y605" s="28" t="e">
        <f t="shared" si="54"/>
        <v>#VALUE!</v>
      </c>
      <c r="Z605" s="24"/>
      <c r="AA605" s="36">
        <f t="shared" si="50"/>
        <v>9.4</v>
      </c>
      <c r="AB605" s="8"/>
    </row>
    <row r="606" spans="9:28" x14ac:dyDescent="0.25">
      <c r="I606" s="8"/>
      <c r="J606" s="8"/>
      <c r="K606" s="8"/>
      <c r="L606" s="8"/>
      <c r="M606" s="8"/>
      <c r="N606" s="8"/>
      <c r="O606" s="8"/>
      <c r="P606" s="8"/>
      <c r="Q606" s="8"/>
      <c r="R606" s="8"/>
      <c r="S606" s="23"/>
      <c r="T606" s="25">
        <v>565</v>
      </c>
      <c r="U606" s="26">
        <f t="shared" si="51"/>
        <v>9.4166666666666661</v>
      </c>
      <c r="V606" s="28">
        <f t="shared" si="55"/>
        <v>34.69945392684771</v>
      </c>
      <c r="W606" s="28">
        <f t="shared" si="52"/>
        <v>0</v>
      </c>
      <c r="X606" s="27" t="e">
        <f t="shared" si="53"/>
        <v>#VALUE!</v>
      </c>
      <c r="Y606" s="28" t="e">
        <f t="shared" si="54"/>
        <v>#VALUE!</v>
      </c>
      <c r="Z606" s="24"/>
      <c r="AA606" s="36">
        <f t="shared" si="50"/>
        <v>9.4166666666666661</v>
      </c>
      <c r="AB606" s="8"/>
    </row>
    <row r="607" spans="9:28" x14ac:dyDescent="0.25">
      <c r="I607" s="8"/>
      <c r="J607" s="8"/>
      <c r="K607" s="8"/>
      <c r="L607" s="8"/>
      <c r="M607" s="8"/>
      <c r="N607" s="8"/>
      <c r="O607" s="8"/>
      <c r="P607" s="8"/>
      <c r="Q607" s="8"/>
      <c r="R607" s="8"/>
      <c r="S607" s="23"/>
      <c r="T607" s="25">
        <v>566</v>
      </c>
      <c r="U607" s="26">
        <f t="shared" si="51"/>
        <v>9.4333333333333336</v>
      </c>
      <c r="V607" s="28">
        <f t="shared" si="55"/>
        <v>34.710132327431396</v>
      </c>
      <c r="W607" s="28">
        <f t="shared" si="52"/>
        <v>0</v>
      </c>
      <c r="X607" s="27" t="e">
        <f t="shared" si="53"/>
        <v>#VALUE!</v>
      </c>
      <c r="Y607" s="28" t="e">
        <f t="shared" si="54"/>
        <v>#VALUE!</v>
      </c>
      <c r="Z607" s="24"/>
      <c r="AA607" s="36">
        <f t="shared" si="50"/>
        <v>9.4333333333333336</v>
      </c>
      <c r="AB607" s="8"/>
    </row>
    <row r="608" spans="9:28" x14ac:dyDescent="0.25">
      <c r="I608" s="8"/>
      <c r="J608" s="8"/>
      <c r="K608" s="8"/>
      <c r="L608" s="8"/>
      <c r="M608" s="8"/>
      <c r="N608" s="8"/>
      <c r="O608" s="8"/>
      <c r="P608" s="8"/>
      <c r="Q608" s="8"/>
      <c r="R608" s="8"/>
      <c r="S608" s="23"/>
      <c r="T608" s="25">
        <v>567</v>
      </c>
      <c r="U608" s="26">
        <f t="shared" si="51"/>
        <v>9.4499999999999993</v>
      </c>
      <c r="V608" s="28">
        <f t="shared" si="55"/>
        <v>34.720795155696294</v>
      </c>
      <c r="W608" s="28">
        <f t="shared" si="52"/>
        <v>0</v>
      </c>
      <c r="X608" s="27" t="e">
        <f t="shared" si="53"/>
        <v>#VALUE!</v>
      </c>
      <c r="Y608" s="28" t="e">
        <f t="shared" si="54"/>
        <v>#VALUE!</v>
      </c>
      <c r="Z608" s="24"/>
      <c r="AA608" s="36">
        <f t="shared" si="50"/>
        <v>9.4499999999999993</v>
      </c>
      <c r="AB608" s="8"/>
    </row>
    <row r="609" spans="9:28" x14ac:dyDescent="0.25">
      <c r="I609" s="8"/>
      <c r="J609" s="8"/>
      <c r="K609" s="8"/>
      <c r="L609" s="8"/>
      <c r="M609" s="8"/>
      <c r="N609" s="8"/>
      <c r="O609" s="8"/>
      <c r="P609" s="8"/>
      <c r="Q609" s="8"/>
      <c r="R609" s="8"/>
      <c r="S609" s="23"/>
      <c r="T609" s="25">
        <v>568</v>
      </c>
      <c r="U609" s="26">
        <f t="shared" si="51"/>
        <v>9.4666666666666668</v>
      </c>
      <c r="V609" s="28">
        <f t="shared" si="55"/>
        <v>34.731442461755968</v>
      </c>
      <c r="W609" s="28">
        <f t="shared" si="52"/>
        <v>0</v>
      </c>
      <c r="X609" s="27" t="e">
        <f t="shared" si="53"/>
        <v>#VALUE!</v>
      </c>
      <c r="Y609" s="28" t="e">
        <f t="shared" si="54"/>
        <v>#VALUE!</v>
      </c>
      <c r="Z609" s="24"/>
      <c r="AA609" s="36">
        <f t="shared" si="50"/>
        <v>9.4666666666666668</v>
      </c>
      <c r="AB609" s="8"/>
    </row>
    <row r="610" spans="9:28" x14ac:dyDescent="0.25">
      <c r="I610" s="8"/>
      <c r="J610" s="8"/>
      <c r="K610" s="8"/>
      <c r="L610" s="8"/>
      <c r="M610" s="8"/>
      <c r="N610" s="8"/>
      <c r="O610" s="8"/>
      <c r="P610" s="8"/>
      <c r="Q610" s="8"/>
      <c r="R610" s="8"/>
      <c r="S610" s="23"/>
      <c r="T610" s="25">
        <v>569</v>
      </c>
      <c r="U610" s="26">
        <f t="shared" si="51"/>
        <v>9.4833333333333325</v>
      </c>
      <c r="V610" s="28">
        <f t="shared" si="55"/>
        <v>34.742074295474801</v>
      </c>
      <c r="W610" s="28">
        <f t="shared" si="52"/>
        <v>0</v>
      </c>
      <c r="X610" s="27" t="e">
        <f t="shared" si="53"/>
        <v>#VALUE!</v>
      </c>
      <c r="Y610" s="28" t="e">
        <f t="shared" si="54"/>
        <v>#VALUE!</v>
      </c>
      <c r="Z610" s="24"/>
      <c r="AA610" s="36">
        <f t="shared" si="50"/>
        <v>9.4833333333333325</v>
      </c>
      <c r="AB610" s="8"/>
    </row>
    <row r="611" spans="9:28" x14ac:dyDescent="0.25">
      <c r="I611" s="8"/>
      <c r="J611" s="8"/>
      <c r="K611" s="8"/>
      <c r="L611" s="8"/>
      <c r="M611" s="8"/>
      <c r="N611" s="8"/>
      <c r="O611" s="8"/>
      <c r="P611" s="8"/>
      <c r="Q611" s="8"/>
      <c r="R611" s="8"/>
      <c r="S611" s="23"/>
      <c r="T611" s="25">
        <v>570</v>
      </c>
      <c r="U611" s="26">
        <f t="shared" si="51"/>
        <v>9.5</v>
      </c>
      <c r="V611" s="28">
        <f t="shared" si="55"/>
        <v>34.752690706469721</v>
      </c>
      <c r="W611" s="28">
        <f t="shared" si="52"/>
        <v>0</v>
      </c>
      <c r="X611" s="27" t="e">
        <f t="shared" si="53"/>
        <v>#VALUE!</v>
      </c>
      <c r="Y611" s="28" t="e">
        <f t="shared" si="54"/>
        <v>#VALUE!</v>
      </c>
      <c r="Z611" s="24"/>
      <c r="AA611" s="36">
        <f t="shared" si="50"/>
        <v>9.5</v>
      </c>
      <c r="AB611" s="8"/>
    </row>
    <row r="612" spans="9:28" x14ac:dyDescent="0.25">
      <c r="I612" s="8"/>
      <c r="J612" s="8"/>
      <c r="K612" s="8"/>
      <c r="L612" s="8"/>
      <c r="M612" s="8"/>
      <c r="N612" s="8"/>
      <c r="O612" s="8"/>
      <c r="P612" s="8"/>
      <c r="Q612" s="8"/>
      <c r="R612" s="8"/>
      <c r="S612" s="23"/>
      <c r="T612" s="25">
        <v>571</v>
      </c>
      <c r="U612" s="26">
        <f t="shared" si="51"/>
        <v>9.5166666666666675</v>
      </c>
      <c r="V612" s="28">
        <f t="shared" si="55"/>
        <v>34.763291744111825</v>
      </c>
      <c r="W612" s="28">
        <f t="shared" si="52"/>
        <v>0</v>
      </c>
      <c r="X612" s="27" t="e">
        <f t="shared" si="53"/>
        <v>#VALUE!</v>
      </c>
      <c r="Y612" s="28" t="e">
        <f t="shared" si="54"/>
        <v>#VALUE!</v>
      </c>
      <c r="Z612" s="24"/>
      <c r="AA612" s="36">
        <f t="shared" si="50"/>
        <v>9.5166666666666675</v>
      </c>
      <c r="AB612" s="8"/>
    </row>
    <row r="613" spans="9:28" x14ac:dyDescent="0.25">
      <c r="I613" s="8"/>
      <c r="J613" s="8"/>
      <c r="K613" s="8"/>
      <c r="L613" s="8"/>
      <c r="M613" s="8"/>
      <c r="N613" s="8"/>
      <c r="O613" s="8"/>
      <c r="P613" s="8"/>
      <c r="Q613" s="8"/>
      <c r="R613" s="8"/>
      <c r="S613" s="23"/>
      <c r="T613" s="25">
        <v>572</v>
      </c>
      <c r="U613" s="26">
        <f t="shared" si="51"/>
        <v>9.5333333333333332</v>
      </c>
      <c r="V613" s="28">
        <f t="shared" si="55"/>
        <v>34.773877457528044</v>
      </c>
      <c r="W613" s="28">
        <f t="shared" si="52"/>
        <v>0</v>
      </c>
      <c r="X613" s="27" t="e">
        <f t="shared" si="53"/>
        <v>#VALUE!</v>
      </c>
      <c r="Y613" s="28" t="e">
        <f t="shared" si="54"/>
        <v>#VALUE!</v>
      </c>
      <c r="Z613" s="24"/>
      <c r="AA613" s="36">
        <f t="shared" si="50"/>
        <v>9.5333333333333332</v>
      </c>
      <c r="AB613" s="8"/>
    </row>
    <row r="614" spans="9:28" x14ac:dyDescent="0.25">
      <c r="I614" s="8"/>
      <c r="J614" s="8"/>
      <c r="K614" s="8"/>
      <c r="L614" s="8"/>
      <c r="M614" s="8"/>
      <c r="N614" s="8"/>
      <c r="O614" s="8"/>
      <c r="P614" s="8"/>
      <c r="Q614" s="8"/>
      <c r="R614" s="8"/>
      <c r="S614" s="23"/>
      <c r="T614" s="25">
        <v>573</v>
      </c>
      <c r="U614" s="26">
        <f t="shared" si="51"/>
        <v>9.5500000000000007</v>
      </c>
      <c r="V614" s="28">
        <f t="shared" si="55"/>
        <v>34.78444789560276</v>
      </c>
      <c r="W614" s="28">
        <f t="shared" si="52"/>
        <v>0</v>
      </c>
      <c r="X614" s="27" t="e">
        <f t="shared" si="53"/>
        <v>#VALUE!</v>
      </c>
      <c r="Y614" s="28" t="e">
        <f t="shared" si="54"/>
        <v>#VALUE!</v>
      </c>
      <c r="Z614" s="24"/>
      <c r="AA614" s="36">
        <f t="shared" si="50"/>
        <v>9.5500000000000007</v>
      </c>
      <c r="AB614" s="8"/>
    </row>
    <row r="615" spans="9:28" x14ac:dyDescent="0.25">
      <c r="I615" s="8"/>
      <c r="J615" s="8"/>
      <c r="K615" s="8"/>
      <c r="L615" s="8"/>
      <c r="M615" s="8"/>
      <c r="N615" s="8"/>
      <c r="O615" s="8"/>
      <c r="P615" s="8"/>
      <c r="Q615" s="8"/>
      <c r="R615" s="8"/>
      <c r="S615" s="23"/>
      <c r="T615" s="25">
        <v>574</v>
      </c>
      <c r="U615" s="26">
        <f t="shared" si="51"/>
        <v>9.5666666666666664</v>
      </c>
      <c r="V615" s="28">
        <f t="shared" si="55"/>
        <v>34.795003106979451</v>
      </c>
      <c r="W615" s="28">
        <f t="shared" si="52"/>
        <v>0</v>
      </c>
      <c r="X615" s="27" t="e">
        <f t="shared" si="53"/>
        <v>#VALUE!</v>
      </c>
      <c r="Y615" s="28" t="e">
        <f t="shared" si="54"/>
        <v>#VALUE!</v>
      </c>
      <c r="Z615" s="24"/>
      <c r="AA615" s="36">
        <f t="shared" si="50"/>
        <v>9.5666666666666664</v>
      </c>
      <c r="AB615" s="8"/>
    </row>
    <row r="616" spans="9:28" x14ac:dyDescent="0.25">
      <c r="I616" s="8"/>
      <c r="J616" s="8"/>
      <c r="K616" s="8"/>
      <c r="L616" s="8"/>
      <c r="M616" s="8"/>
      <c r="N616" s="8"/>
      <c r="O616" s="8"/>
      <c r="P616" s="8"/>
      <c r="Q616" s="8"/>
      <c r="R616" s="8"/>
      <c r="S616" s="23"/>
      <c r="T616" s="25">
        <v>575</v>
      </c>
      <c r="U616" s="26">
        <f t="shared" si="51"/>
        <v>9.5833333333333339</v>
      </c>
      <c r="V616" s="28">
        <f t="shared" si="55"/>
        <v>34.805543140062262</v>
      </c>
      <c r="W616" s="28">
        <f t="shared" si="52"/>
        <v>0</v>
      </c>
      <c r="X616" s="27" t="e">
        <f t="shared" si="53"/>
        <v>#VALUE!</v>
      </c>
      <c r="Y616" s="28" t="e">
        <f t="shared" si="54"/>
        <v>#VALUE!</v>
      </c>
      <c r="Z616" s="24"/>
      <c r="AA616" s="36">
        <f t="shared" si="50"/>
        <v>9.5833333333333339</v>
      </c>
      <c r="AB616" s="8"/>
    </row>
    <row r="617" spans="9:28" x14ac:dyDescent="0.25">
      <c r="I617" s="8"/>
      <c r="J617" s="8"/>
      <c r="K617" s="8"/>
      <c r="L617" s="8"/>
      <c r="M617" s="8"/>
      <c r="N617" s="8"/>
      <c r="O617" s="8"/>
      <c r="P617" s="8"/>
      <c r="Q617" s="8"/>
      <c r="R617" s="8"/>
      <c r="S617" s="23"/>
      <c r="T617" s="25">
        <v>576</v>
      </c>
      <c r="U617" s="26">
        <f t="shared" si="51"/>
        <v>9.6</v>
      </c>
      <c r="V617" s="28">
        <f t="shared" si="55"/>
        <v>34.816068043017623</v>
      </c>
      <c r="W617" s="28">
        <f t="shared" si="52"/>
        <v>0</v>
      </c>
      <c r="X617" s="27" t="e">
        <f t="shared" si="53"/>
        <v>#VALUE!</v>
      </c>
      <c r="Y617" s="28" t="e">
        <f t="shared" si="54"/>
        <v>#VALUE!</v>
      </c>
      <c r="Z617" s="24"/>
      <c r="AA617" s="36">
        <f t="shared" ref="AA617:AA680" si="56">U617</f>
        <v>9.6</v>
      </c>
      <c r="AB617" s="8"/>
    </row>
    <row r="618" spans="9:28" x14ac:dyDescent="0.25">
      <c r="I618" s="8"/>
      <c r="J618" s="8"/>
      <c r="K618" s="8"/>
      <c r="L618" s="8"/>
      <c r="M618" s="8"/>
      <c r="N618" s="8"/>
      <c r="O618" s="8"/>
      <c r="P618" s="8"/>
      <c r="Q618" s="8"/>
      <c r="R618" s="8"/>
      <c r="S618" s="23"/>
      <c r="T618" s="25">
        <v>577</v>
      </c>
      <c r="U618" s="26">
        <f t="shared" ref="U618:U681" si="57">T618/60</f>
        <v>9.6166666666666671</v>
      </c>
      <c r="V618" s="28">
        <f t="shared" si="55"/>
        <v>34.82657786377581</v>
      </c>
      <c r="W618" s="28">
        <f t="shared" ref="W618:W681" si="58">V618*0.001*$G$4</f>
        <v>0</v>
      </c>
      <c r="X618" s="27" t="e">
        <f t="shared" ref="X618:X681" si="59">($G$5/1000)*U618*3600</f>
        <v>#VALUE!</v>
      </c>
      <c r="Y618" s="28" t="e">
        <f t="shared" si="54"/>
        <v>#VALUE!</v>
      </c>
      <c r="Z618" s="24"/>
      <c r="AA618" s="36">
        <f t="shared" si="56"/>
        <v>9.6166666666666671</v>
      </c>
      <c r="AB618" s="8"/>
    </row>
    <row r="619" spans="9:28" x14ac:dyDescent="0.25">
      <c r="I619" s="8"/>
      <c r="J619" s="8"/>
      <c r="K619" s="8"/>
      <c r="L619" s="8"/>
      <c r="M619" s="8"/>
      <c r="N619" s="8"/>
      <c r="O619" s="8"/>
      <c r="P619" s="8"/>
      <c r="Q619" s="8"/>
      <c r="R619" s="8"/>
      <c r="S619" s="23"/>
      <c r="T619" s="25">
        <v>578</v>
      </c>
      <c r="U619" s="26">
        <f t="shared" si="57"/>
        <v>9.6333333333333329</v>
      </c>
      <c r="V619" s="28">
        <f t="shared" si="55"/>
        <v>34.837072650032525</v>
      </c>
      <c r="W619" s="28">
        <f t="shared" si="58"/>
        <v>0</v>
      </c>
      <c r="X619" s="27" t="e">
        <f t="shared" si="59"/>
        <v>#VALUE!</v>
      </c>
      <c r="Y619" s="28" t="e">
        <f t="shared" ref="Y619:Y682" si="60">MAX(0,W619-X619)</f>
        <v>#VALUE!</v>
      </c>
      <c r="Z619" s="24"/>
      <c r="AA619" s="36">
        <f t="shared" si="56"/>
        <v>9.6333333333333329</v>
      </c>
      <c r="AB619" s="8"/>
    </row>
    <row r="620" spans="9:28" x14ac:dyDescent="0.25">
      <c r="I620" s="8"/>
      <c r="J620" s="8"/>
      <c r="K620" s="8"/>
      <c r="L620" s="8"/>
      <c r="M620" s="8"/>
      <c r="N620" s="8"/>
      <c r="O620" s="8"/>
      <c r="P620" s="8"/>
      <c r="Q620" s="8"/>
      <c r="R620" s="8"/>
      <c r="S620" s="23"/>
      <c r="T620" s="25">
        <v>579</v>
      </c>
      <c r="U620" s="26">
        <f t="shared" si="57"/>
        <v>9.65</v>
      </c>
      <c r="V620" s="28">
        <f t="shared" si="55"/>
        <v>34.847552449250422</v>
      </c>
      <c r="W620" s="28">
        <f t="shared" si="58"/>
        <v>0</v>
      </c>
      <c r="X620" s="27" t="e">
        <f t="shared" si="59"/>
        <v>#VALUE!</v>
      </c>
      <c r="Y620" s="28" t="e">
        <f t="shared" si="60"/>
        <v>#VALUE!</v>
      </c>
      <c r="Z620" s="24"/>
      <c r="AA620" s="36">
        <f t="shared" si="56"/>
        <v>9.65</v>
      </c>
      <c r="AB620" s="8"/>
    </row>
    <row r="621" spans="9:28" x14ac:dyDescent="0.25">
      <c r="I621" s="8"/>
      <c r="J621" s="8"/>
      <c r="K621" s="8"/>
      <c r="L621" s="8"/>
      <c r="M621" s="8"/>
      <c r="N621" s="8"/>
      <c r="O621" s="8"/>
      <c r="P621" s="8"/>
      <c r="Q621" s="8"/>
      <c r="R621" s="8"/>
      <c r="S621" s="23"/>
      <c r="T621" s="25">
        <v>580</v>
      </c>
      <c r="U621" s="26">
        <f t="shared" si="57"/>
        <v>9.6666666666666661</v>
      </c>
      <c r="V621" s="28">
        <f t="shared" si="55"/>
        <v>34.858017308660685</v>
      </c>
      <c r="W621" s="28">
        <f t="shared" si="58"/>
        <v>0</v>
      </c>
      <c r="X621" s="27" t="e">
        <f t="shared" si="59"/>
        <v>#VALUE!</v>
      </c>
      <c r="Y621" s="28" t="e">
        <f t="shared" si="60"/>
        <v>#VALUE!</v>
      </c>
      <c r="Z621" s="24"/>
      <c r="AA621" s="36">
        <f t="shared" si="56"/>
        <v>9.6666666666666661</v>
      </c>
      <c r="AB621" s="8"/>
    </row>
    <row r="622" spans="9:28" x14ac:dyDescent="0.25">
      <c r="I622" s="8"/>
      <c r="J622" s="8"/>
      <c r="K622" s="8"/>
      <c r="L622" s="8"/>
      <c r="M622" s="8"/>
      <c r="N622" s="8"/>
      <c r="O622" s="8"/>
      <c r="P622" s="8"/>
      <c r="Q622" s="8"/>
      <c r="R622" s="8"/>
      <c r="S622" s="23"/>
      <c r="T622" s="25">
        <v>581</v>
      </c>
      <c r="U622" s="26">
        <f t="shared" si="57"/>
        <v>9.6833333333333336</v>
      </c>
      <c r="V622" s="28">
        <f t="shared" si="55"/>
        <v>34.868467275264514</v>
      </c>
      <c r="W622" s="28">
        <f t="shared" si="58"/>
        <v>0</v>
      </c>
      <c r="X622" s="27" t="e">
        <f t="shared" si="59"/>
        <v>#VALUE!</v>
      </c>
      <c r="Y622" s="28" t="e">
        <f t="shared" si="60"/>
        <v>#VALUE!</v>
      </c>
      <c r="Z622" s="24"/>
      <c r="AA622" s="36">
        <f t="shared" si="56"/>
        <v>9.6833333333333336</v>
      </c>
      <c r="AB622" s="8"/>
    </row>
    <row r="623" spans="9:28" x14ac:dyDescent="0.25">
      <c r="I623" s="8"/>
      <c r="J623" s="8"/>
      <c r="K623" s="8"/>
      <c r="L623" s="8"/>
      <c r="M623" s="8"/>
      <c r="N623" s="8"/>
      <c r="O623" s="8"/>
      <c r="P623" s="8"/>
      <c r="Q623" s="8"/>
      <c r="R623" s="8"/>
      <c r="S623" s="23"/>
      <c r="T623" s="25">
        <v>582</v>
      </c>
      <c r="U623" s="26">
        <f t="shared" si="57"/>
        <v>9.6999999999999993</v>
      </c>
      <c r="V623" s="28">
        <f t="shared" si="55"/>
        <v>34.878902395834665</v>
      </c>
      <c r="W623" s="28">
        <f t="shared" si="58"/>
        <v>0</v>
      </c>
      <c r="X623" s="27" t="e">
        <f t="shared" si="59"/>
        <v>#VALUE!</v>
      </c>
      <c r="Y623" s="28" t="e">
        <f t="shared" si="60"/>
        <v>#VALUE!</v>
      </c>
      <c r="Z623" s="24"/>
      <c r="AA623" s="36">
        <f t="shared" si="56"/>
        <v>9.6999999999999993</v>
      </c>
      <c r="AB623" s="8"/>
    </row>
    <row r="624" spans="9:28" x14ac:dyDescent="0.25">
      <c r="I624" s="8"/>
      <c r="J624" s="8"/>
      <c r="K624" s="8"/>
      <c r="L624" s="8"/>
      <c r="M624" s="8"/>
      <c r="N624" s="8"/>
      <c r="O624" s="8"/>
      <c r="P624" s="8"/>
      <c r="Q624" s="8"/>
      <c r="R624" s="8"/>
      <c r="S624" s="23"/>
      <c r="T624" s="25">
        <v>583</v>
      </c>
      <c r="U624" s="26">
        <f t="shared" si="57"/>
        <v>9.7166666666666668</v>
      </c>
      <c r="V624" s="28">
        <f t="shared" si="55"/>
        <v>34.889322716916929</v>
      </c>
      <c r="W624" s="28">
        <f t="shared" si="58"/>
        <v>0</v>
      </c>
      <c r="X624" s="27" t="e">
        <f t="shared" si="59"/>
        <v>#VALUE!</v>
      </c>
      <c r="Y624" s="28" t="e">
        <f t="shared" si="60"/>
        <v>#VALUE!</v>
      </c>
      <c r="Z624" s="24"/>
      <c r="AA624" s="36">
        <f t="shared" si="56"/>
        <v>9.7166666666666668</v>
      </c>
      <c r="AB624" s="8"/>
    </row>
    <row r="625" spans="9:28" x14ac:dyDescent="0.25">
      <c r="I625" s="8"/>
      <c r="J625" s="8"/>
      <c r="K625" s="8"/>
      <c r="L625" s="8"/>
      <c r="M625" s="8"/>
      <c r="N625" s="8"/>
      <c r="O625" s="8"/>
      <c r="P625" s="8"/>
      <c r="Q625" s="8"/>
      <c r="R625" s="8"/>
      <c r="S625" s="23"/>
      <c r="T625" s="25">
        <v>584</v>
      </c>
      <c r="U625" s="26">
        <f t="shared" si="57"/>
        <v>9.7333333333333325</v>
      </c>
      <c r="V625" s="28">
        <f t="shared" si="55"/>
        <v>34.89972828483166</v>
      </c>
      <c r="W625" s="28">
        <f t="shared" si="58"/>
        <v>0</v>
      </c>
      <c r="X625" s="27" t="e">
        <f t="shared" si="59"/>
        <v>#VALUE!</v>
      </c>
      <c r="Y625" s="28" t="e">
        <f t="shared" si="60"/>
        <v>#VALUE!</v>
      </c>
      <c r="Z625" s="24"/>
      <c r="AA625" s="36">
        <f t="shared" si="56"/>
        <v>9.7333333333333325</v>
      </c>
      <c r="AB625" s="8"/>
    </row>
    <row r="626" spans="9:28" x14ac:dyDescent="0.25">
      <c r="I626" s="8"/>
      <c r="J626" s="8"/>
      <c r="K626" s="8"/>
      <c r="L626" s="8"/>
      <c r="M626" s="8"/>
      <c r="N626" s="8"/>
      <c r="O626" s="8"/>
      <c r="P626" s="8"/>
      <c r="Q626" s="8"/>
      <c r="R626" s="8"/>
      <c r="S626" s="23"/>
      <c r="T626" s="25">
        <v>585</v>
      </c>
      <c r="U626" s="26">
        <f t="shared" si="57"/>
        <v>9.75</v>
      </c>
      <c r="V626" s="28">
        <f t="shared" si="55"/>
        <v>34.910119145675196</v>
      </c>
      <c r="W626" s="28">
        <f t="shared" si="58"/>
        <v>0</v>
      </c>
      <c r="X626" s="27" t="e">
        <f t="shared" si="59"/>
        <v>#VALUE!</v>
      </c>
      <c r="Y626" s="28" t="e">
        <f t="shared" si="60"/>
        <v>#VALUE!</v>
      </c>
      <c r="Z626" s="24"/>
      <c r="AA626" s="36">
        <f t="shared" si="56"/>
        <v>9.75</v>
      </c>
      <c r="AB626" s="8"/>
    </row>
    <row r="627" spans="9:28" x14ac:dyDescent="0.25">
      <c r="I627" s="8"/>
      <c r="J627" s="8"/>
      <c r="K627" s="8"/>
      <c r="L627" s="8"/>
      <c r="M627" s="8"/>
      <c r="N627" s="8"/>
      <c r="O627" s="8"/>
      <c r="P627" s="8"/>
      <c r="Q627" s="8"/>
      <c r="R627" s="8"/>
      <c r="S627" s="23"/>
      <c r="T627" s="25">
        <v>586</v>
      </c>
      <c r="U627" s="26">
        <f t="shared" si="57"/>
        <v>9.7666666666666675</v>
      </c>
      <c r="V627" s="28">
        <f t="shared" si="55"/>
        <v>34.92049534532137</v>
      </c>
      <c r="W627" s="28">
        <f t="shared" si="58"/>
        <v>0</v>
      </c>
      <c r="X627" s="27" t="e">
        <f t="shared" si="59"/>
        <v>#VALUE!</v>
      </c>
      <c r="Y627" s="28" t="e">
        <f t="shared" si="60"/>
        <v>#VALUE!</v>
      </c>
      <c r="Z627" s="24"/>
      <c r="AA627" s="36">
        <f t="shared" si="56"/>
        <v>9.7666666666666675</v>
      </c>
      <c r="AB627" s="8"/>
    </row>
    <row r="628" spans="9:28" x14ac:dyDescent="0.25">
      <c r="I628" s="8"/>
      <c r="J628" s="8"/>
      <c r="K628" s="8"/>
      <c r="L628" s="8"/>
      <c r="M628" s="8"/>
      <c r="N628" s="8"/>
      <c r="O628" s="8"/>
      <c r="P628" s="8"/>
      <c r="Q628" s="8"/>
      <c r="R628" s="8"/>
      <c r="S628" s="23"/>
      <c r="T628" s="25">
        <v>587</v>
      </c>
      <c r="U628" s="26">
        <f t="shared" si="57"/>
        <v>9.7833333333333332</v>
      </c>
      <c r="V628" s="28">
        <f t="shared" si="55"/>
        <v>34.93085692942293</v>
      </c>
      <c r="W628" s="28">
        <f t="shared" si="58"/>
        <v>0</v>
      </c>
      <c r="X628" s="27" t="e">
        <f t="shared" si="59"/>
        <v>#VALUE!</v>
      </c>
      <c r="Y628" s="28" t="e">
        <f t="shared" si="60"/>
        <v>#VALUE!</v>
      </c>
      <c r="Z628" s="24"/>
      <c r="AA628" s="36">
        <f t="shared" si="56"/>
        <v>9.7833333333333332</v>
      </c>
      <c r="AB628" s="8"/>
    </row>
    <row r="629" spans="9:28" x14ac:dyDescent="0.25">
      <c r="I629" s="8"/>
      <c r="J629" s="8"/>
      <c r="K629" s="8"/>
      <c r="L629" s="8"/>
      <c r="M629" s="8"/>
      <c r="N629" s="8"/>
      <c r="O629" s="8"/>
      <c r="P629" s="8"/>
      <c r="Q629" s="8"/>
      <c r="R629" s="8"/>
      <c r="S629" s="23"/>
      <c r="T629" s="25">
        <v>588</v>
      </c>
      <c r="U629" s="26">
        <f t="shared" si="57"/>
        <v>9.8000000000000007</v>
      </c>
      <c r="V629" s="28">
        <f t="shared" si="55"/>
        <v>34.941203943412994</v>
      </c>
      <c r="W629" s="28">
        <f t="shared" si="58"/>
        <v>0</v>
      </c>
      <c r="X629" s="27" t="e">
        <f t="shared" si="59"/>
        <v>#VALUE!</v>
      </c>
      <c r="Y629" s="28" t="e">
        <f t="shared" si="60"/>
        <v>#VALUE!</v>
      </c>
      <c r="Z629" s="24"/>
      <c r="AA629" s="36">
        <f t="shared" si="56"/>
        <v>9.8000000000000007</v>
      </c>
      <c r="AB629" s="8"/>
    </row>
    <row r="630" spans="9:28" x14ac:dyDescent="0.25">
      <c r="I630" s="8"/>
      <c r="J630" s="8"/>
      <c r="K630" s="8"/>
      <c r="L630" s="8"/>
      <c r="M630" s="8"/>
      <c r="N630" s="8"/>
      <c r="O630" s="8"/>
      <c r="P630" s="8"/>
      <c r="Q630" s="8"/>
      <c r="R630" s="8"/>
      <c r="S630" s="23"/>
      <c r="T630" s="25">
        <v>589</v>
      </c>
      <c r="U630" s="26">
        <f t="shared" si="57"/>
        <v>9.8166666666666664</v>
      </c>
      <c r="V630" s="28">
        <f t="shared" si="55"/>
        <v>34.951536432506487</v>
      </c>
      <c r="W630" s="28">
        <f t="shared" si="58"/>
        <v>0</v>
      </c>
      <c r="X630" s="27" t="e">
        <f t="shared" si="59"/>
        <v>#VALUE!</v>
      </c>
      <c r="Y630" s="28" t="e">
        <f t="shared" si="60"/>
        <v>#VALUE!</v>
      </c>
      <c r="Z630" s="24"/>
      <c r="AA630" s="36">
        <f t="shared" si="56"/>
        <v>9.8166666666666664</v>
      </c>
      <c r="AB630" s="8"/>
    </row>
    <row r="631" spans="9:28" x14ac:dyDescent="0.25">
      <c r="I631" s="8"/>
      <c r="J631" s="8"/>
      <c r="K631" s="8"/>
      <c r="L631" s="8"/>
      <c r="M631" s="8"/>
      <c r="N631" s="8"/>
      <c r="O631" s="8"/>
      <c r="P631" s="8"/>
      <c r="Q631" s="8"/>
      <c r="R631" s="8"/>
      <c r="S631" s="23"/>
      <c r="T631" s="25">
        <v>590</v>
      </c>
      <c r="U631" s="26">
        <f t="shared" si="57"/>
        <v>9.8333333333333339</v>
      </c>
      <c r="V631" s="28">
        <f t="shared" si="55"/>
        <v>34.961854441701526</v>
      </c>
      <c r="W631" s="28">
        <f t="shared" si="58"/>
        <v>0</v>
      </c>
      <c r="X631" s="27" t="e">
        <f t="shared" si="59"/>
        <v>#VALUE!</v>
      </c>
      <c r="Y631" s="28" t="e">
        <f t="shared" si="60"/>
        <v>#VALUE!</v>
      </c>
      <c r="Z631" s="24"/>
      <c r="AA631" s="36">
        <f t="shared" si="56"/>
        <v>9.8333333333333339</v>
      </c>
      <c r="AB631" s="8"/>
    </row>
    <row r="632" spans="9:28" x14ac:dyDescent="0.25">
      <c r="I632" s="8"/>
      <c r="J632" s="8"/>
      <c r="K632" s="8"/>
      <c r="L632" s="8"/>
      <c r="M632" s="8"/>
      <c r="N632" s="8"/>
      <c r="O632" s="8"/>
      <c r="P632" s="8"/>
      <c r="Q632" s="8"/>
      <c r="R632" s="8"/>
      <c r="S632" s="23"/>
      <c r="T632" s="25">
        <v>591</v>
      </c>
      <c r="U632" s="26">
        <f t="shared" si="57"/>
        <v>9.85</v>
      </c>
      <c r="V632" s="28">
        <f t="shared" si="55"/>
        <v>34.972158015780877</v>
      </c>
      <c r="W632" s="28">
        <f t="shared" si="58"/>
        <v>0</v>
      </c>
      <c r="X632" s="27" t="e">
        <f t="shared" si="59"/>
        <v>#VALUE!</v>
      </c>
      <c r="Y632" s="28" t="e">
        <f t="shared" si="60"/>
        <v>#VALUE!</v>
      </c>
      <c r="Z632" s="24"/>
      <c r="AA632" s="36">
        <f t="shared" si="56"/>
        <v>9.85</v>
      </c>
      <c r="AB632" s="8"/>
    </row>
    <row r="633" spans="9:28" x14ac:dyDescent="0.25">
      <c r="I633" s="8"/>
      <c r="J633" s="8"/>
      <c r="K633" s="8"/>
      <c r="L633" s="8"/>
      <c r="M633" s="8"/>
      <c r="N633" s="8"/>
      <c r="O633" s="8"/>
      <c r="P633" s="8"/>
      <c r="Q633" s="8"/>
      <c r="R633" s="8"/>
      <c r="S633" s="23"/>
      <c r="T633" s="25">
        <v>592</v>
      </c>
      <c r="U633" s="26">
        <f t="shared" si="57"/>
        <v>9.8666666666666671</v>
      </c>
      <c r="V633" s="28">
        <f t="shared" si="55"/>
        <v>34.982447199313278</v>
      </c>
      <c r="W633" s="28">
        <f t="shared" si="58"/>
        <v>0</v>
      </c>
      <c r="X633" s="27" t="e">
        <f t="shared" si="59"/>
        <v>#VALUE!</v>
      </c>
      <c r="Y633" s="28" t="e">
        <f t="shared" si="60"/>
        <v>#VALUE!</v>
      </c>
      <c r="Z633" s="24"/>
      <c r="AA633" s="36">
        <f t="shared" si="56"/>
        <v>9.8666666666666671</v>
      </c>
      <c r="AB633" s="8"/>
    </row>
    <row r="634" spans="9:28" x14ac:dyDescent="0.25">
      <c r="I634" s="8"/>
      <c r="J634" s="8"/>
      <c r="K634" s="8"/>
      <c r="L634" s="8"/>
      <c r="M634" s="8"/>
      <c r="N634" s="8"/>
      <c r="O634" s="8"/>
      <c r="P634" s="8"/>
      <c r="Q634" s="8"/>
      <c r="R634" s="8"/>
      <c r="S634" s="23"/>
      <c r="T634" s="25">
        <v>593</v>
      </c>
      <c r="U634" s="26">
        <f t="shared" si="57"/>
        <v>9.8833333333333329</v>
      </c>
      <c r="V634" s="28">
        <f t="shared" si="55"/>
        <v>34.992722036654875</v>
      </c>
      <c r="W634" s="28">
        <f t="shared" si="58"/>
        <v>0</v>
      </c>
      <c r="X634" s="27" t="e">
        <f t="shared" si="59"/>
        <v>#VALUE!</v>
      </c>
      <c r="Y634" s="28" t="e">
        <f t="shared" si="60"/>
        <v>#VALUE!</v>
      </c>
      <c r="Z634" s="24"/>
      <c r="AA634" s="36">
        <f t="shared" si="56"/>
        <v>9.8833333333333329</v>
      </c>
      <c r="AB634" s="8"/>
    </row>
    <row r="635" spans="9:28" x14ac:dyDescent="0.25">
      <c r="I635" s="8"/>
      <c r="J635" s="8"/>
      <c r="K635" s="8"/>
      <c r="L635" s="8"/>
      <c r="M635" s="8"/>
      <c r="N635" s="8"/>
      <c r="O635" s="8"/>
      <c r="P635" s="8"/>
      <c r="Q635" s="8"/>
      <c r="R635" s="8"/>
      <c r="S635" s="23"/>
      <c r="T635" s="25">
        <v>594</v>
      </c>
      <c r="U635" s="26">
        <f t="shared" si="57"/>
        <v>9.9</v>
      </c>
      <c r="V635" s="28">
        <f t="shared" si="55"/>
        <v>35.002982571950604</v>
      </c>
      <c r="W635" s="28">
        <f t="shared" si="58"/>
        <v>0</v>
      </c>
      <c r="X635" s="27" t="e">
        <f t="shared" si="59"/>
        <v>#VALUE!</v>
      </c>
      <c r="Y635" s="28" t="e">
        <f t="shared" si="60"/>
        <v>#VALUE!</v>
      </c>
      <c r="Z635" s="24"/>
      <c r="AA635" s="36">
        <f t="shared" si="56"/>
        <v>9.9</v>
      </c>
      <c r="AB635" s="8"/>
    </row>
    <row r="636" spans="9:28" x14ac:dyDescent="0.25">
      <c r="I636" s="8"/>
      <c r="J636" s="8"/>
      <c r="K636" s="8"/>
      <c r="L636" s="8"/>
      <c r="M636" s="8"/>
      <c r="N636" s="8"/>
      <c r="O636" s="8"/>
      <c r="P636" s="8"/>
      <c r="Q636" s="8"/>
      <c r="R636" s="8"/>
      <c r="S636" s="23"/>
      <c r="T636" s="25">
        <v>595</v>
      </c>
      <c r="U636" s="26">
        <f t="shared" si="57"/>
        <v>9.9166666666666661</v>
      </c>
      <c r="V636" s="28">
        <f t="shared" si="55"/>
        <v>35.01322884913548</v>
      </c>
      <c r="W636" s="28">
        <f t="shared" si="58"/>
        <v>0</v>
      </c>
      <c r="X636" s="27" t="e">
        <f t="shared" si="59"/>
        <v>#VALUE!</v>
      </c>
      <c r="Y636" s="28" t="e">
        <f t="shared" si="60"/>
        <v>#VALUE!</v>
      </c>
      <c r="Z636" s="24"/>
      <c r="AA636" s="36">
        <f t="shared" si="56"/>
        <v>9.9166666666666661</v>
      </c>
      <c r="AB636" s="8"/>
    </row>
    <row r="637" spans="9:28" x14ac:dyDescent="0.25">
      <c r="I637" s="8"/>
      <c r="J637" s="8"/>
      <c r="K637" s="8"/>
      <c r="L637" s="8"/>
      <c r="M637" s="8"/>
      <c r="N637" s="8"/>
      <c r="O637" s="8"/>
      <c r="P637" s="8"/>
      <c r="Q637" s="8"/>
      <c r="R637" s="8"/>
      <c r="S637" s="23"/>
      <c r="T637" s="25">
        <v>596</v>
      </c>
      <c r="U637" s="26">
        <f t="shared" si="57"/>
        <v>9.9333333333333336</v>
      </c>
      <c r="V637" s="28">
        <f t="shared" si="55"/>
        <v>35.02346091193602</v>
      </c>
      <c r="W637" s="28">
        <f t="shared" si="58"/>
        <v>0</v>
      </c>
      <c r="X637" s="27" t="e">
        <f t="shared" si="59"/>
        <v>#VALUE!</v>
      </c>
      <c r="Y637" s="28" t="e">
        <f t="shared" si="60"/>
        <v>#VALUE!</v>
      </c>
      <c r="Z637" s="24"/>
      <c r="AA637" s="36">
        <f t="shared" si="56"/>
        <v>9.9333333333333336</v>
      </c>
      <c r="AB637" s="8"/>
    </row>
    <row r="638" spans="9:28" x14ac:dyDescent="0.25">
      <c r="I638" s="8"/>
      <c r="J638" s="8"/>
      <c r="K638" s="8"/>
      <c r="L638" s="8"/>
      <c r="M638" s="8"/>
      <c r="N638" s="8"/>
      <c r="O638" s="8"/>
      <c r="P638" s="8"/>
      <c r="Q638" s="8"/>
      <c r="R638" s="8"/>
      <c r="S638" s="23"/>
      <c r="T638" s="25">
        <v>597</v>
      </c>
      <c r="U638" s="26">
        <f t="shared" si="57"/>
        <v>9.9499999999999993</v>
      </c>
      <c r="V638" s="28">
        <f t="shared" si="55"/>
        <v>35.033678803871538</v>
      </c>
      <c r="W638" s="28">
        <f t="shared" si="58"/>
        <v>0</v>
      </c>
      <c r="X638" s="27" t="e">
        <f t="shared" si="59"/>
        <v>#VALUE!</v>
      </c>
      <c r="Y638" s="28" t="e">
        <f t="shared" si="60"/>
        <v>#VALUE!</v>
      </c>
      <c r="Z638" s="24"/>
      <c r="AA638" s="36">
        <f t="shared" si="56"/>
        <v>9.9499999999999993</v>
      </c>
      <c r="AB638" s="8"/>
    </row>
    <row r="639" spans="9:28" x14ac:dyDescent="0.25">
      <c r="I639" s="8"/>
      <c r="J639" s="8"/>
      <c r="K639" s="8"/>
      <c r="L639" s="8"/>
      <c r="M639" s="8"/>
      <c r="N639" s="8"/>
      <c r="O639" s="8"/>
      <c r="P639" s="8"/>
      <c r="Q639" s="8"/>
      <c r="R639" s="8"/>
      <c r="S639" s="23"/>
      <c r="T639" s="25">
        <v>598</v>
      </c>
      <c r="U639" s="26">
        <f t="shared" si="57"/>
        <v>9.9666666666666668</v>
      </c>
      <c r="V639" s="28">
        <f t="shared" si="55"/>
        <v>35.043882568255484</v>
      </c>
      <c r="W639" s="28">
        <f t="shared" si="58"/>
        <v>0</v>
      </c>
      <c r="X639" s="27" t="e">
        <f t="shared" si="59"/>
        <v>#VALUE!</v>
      </c>
      <c r="Y639" s="28" t="e">
        <f t="shared" si="60"/>
        <v>#VALUE!</v>
      </c>
      <c r="Z639" s="24"/>
      <c r="AA639" s="36">
        <f t="shared" si="56"/>
        <v>9.9666666666666668</v>
      </c>
      <c r="AB639" s="8"/>
    </row>
    <row r="640" spans="9:28" x14ac:dyDescent="0.25">
      <c r="I640" s="8"/>
      <c r="J640" s="8"/>
      <c r="K640" s="8"/>
      <c r="L640" s="8"/>
      <c r="M640" s="8"/>
      <c r="N640" s="8"/>
      <c r="O640" s="8"/>
      <c r="P640" s="8"/>
      <c r="Q640" s="8"/>
      <c r="R640" s="8"/>
      <c r="S640" s="23"/>
      <c r="T640" s="25">
        <v>599</v>
      </c>
      <c r="U640" s="26">
        <f t="shared" si="57"/>
        <v>9.9833333333333325</v>
      </c>
      <c r="V640" s="28">
        <f t="shared" si="55"/>
        <v>35.054072248196768</v>
      </c>
      <c r="W640" s="28">
        <f t="shared" si="58"/>
        <v>0</v>
      </c>
      <c r="X640" s="27" t="e">
        <f t="shared" si="59"/>
        <v>#VALUE!</v>
      </c>
      <c r="Y640" s="28" t="e">
        <f t="shared" si="60"/>
        <v>#VALUE!</v>
      </c>
      <c r="Z640" s="24"/>
      <c r="AA640" s="36">
        <f t="shared" si="56"/>
        <v>9.9833333333333325</v>
      </c>
      <c r="AB640" s="8"/>
    </row>
    <row r="641" spans="9:28" x14ac:dyDescent="0.25">
      <c r="I641" s="8"/>
      <c r="J641" s="8"/>
      <c r="K641" s="8"/>
      <c r="L641" s="8"/>
      <c r="M641" s="8"/>
      <c r="N641" s="8"/>
      <c r="O641" s="8"/>
      <c r="P641" s="8"/>
      <c r="Q641" s="8"/>
      <c r="R641" s="8"/>
      <c r="S641" s="23"/>
      <c r="T641" s="25">
        <v>600</v>
      </c>
      <c r="U641" s="26">
        <f t="shared" si="57"/>
        <v>10</v>
      </c>
      <c r="V641" s="28">
        <f t="shared" si="55"/>
        <v>35.064247886601045</v>
      </c>
      <c r="W641" s="28">
        <f t="shared" si="58"/>
        <v>0</v>
      </c>
      <c r="X641" s="27" t="e">
        <f t="shared" si="59"/>
        <v>#VALUE!</v>
      </c>
      <c r="Y641" s="28" t="e">
        <f t="shared" si="60"/>
        <v>#VALUE!</v>
      </c>
      <c r="Z641" s="24"/>
      <c r="AA641" s="36">
        <f t="shared" si="56"/>
        <v>10</v>
      </c>
      <c r="AB641" s="8"/>
    </row>
    <row r="642" spans="9:28" x14ac:dyDescent="0.25">
      <c r="I642" s="8"/>
      <c r="J642" s="8"/>
      <c r="K642" s="8"/>
      <c r="L642" s="8"/>
      <c r="M642" s="8"/>
      <c r="N642" s="8"/>
      <c r="O642" s="8"/>
      <c r="P642" s="8"/>
      <c r="Q642" s="8"/>
      <c r="R642" s="8"/>
      <c r="S642" s="23"/>
      <c r="T642" s="25">
        <v>601</v>
      </c>
      <c r="U642" s="26">
        <f t="shared" si="57"/>
        <v>10.016666666666667</v>
      </c>
      <c r="V642" s="28">
        <f t="shared" si="55"/>
        <v>35.074409526172033</v>
      </c>
      <c r="W642" s="28">
        <f t="shared" si="58"/>
        <v>0</v>
      </c>
      <c r="X642" s="27" t="e">
        <f t="shared" si="59"/>
        <v>#VALUE!</v>
      </c>
      <c r="Y642" s="28" t="e">
        <f t="shared" si="60"/>
        <v>#VALUE!</v>
      </c>
      <c r="Z642" s="24"/>
      <c r="AA642" s="36">
        <f t="shared" si="56"/>
        <v>10.016666666666667</v>
      </c>
      <c r="AB642" s="8"/>
    </row>
    <row r="643" spans="9:28" x14ac:dyDescent="0.25">
      <c r="I643" s="8"/>
      <c r="J643" s="8"/>
      <c r="K643" s="8"/>
      <c r="L643" s="8"/>
      <c r="M643" s="8"/>
      <c r="N643" s="8"/>
      <c r="O643" s="8"/>
      <c r="P643" s="8"/>
      <c r="Q643" s="8"/>
      <c r="R643" s="8"/>
      <c r="S643" s="23"/>
      <c r="T643" s="25">
        <v>602</v>
      </c>
      <c r="U643" s="26">
        <f t="shared" si="57"/>
        <v>10.033333333333333</v>
      </c>
      <c r="V643" s="28">
        <f t="shared" si="55"/>
        <v>35.0845572094128</v>
      </c>
      <c r="W643" s="28">
        <f t="shared" si="58"/>
        <v>0</v>
      </c>
      <c r="X643" s="27" t="e">
        <f t="shared" si="59"/>
        <v>#VALUE!</v>
      </c>
      <c r="Y643" s="28" t="e">
        <f t="shared" si="60"/>
        <v>#VALUE!</v>
      </c>
      <c r="Z643" s="24"/>
      <c r="AA643" s="36">
        <f t="shared" si="56"/>
        <v>10.033333333333333</v>
      </c>
      <c r="AB643" s="8"/>
    </row>
    <row r="644" spans="9:28" x14ac:dyDescent="0.25">
      <c r="I644" s="8"/>
      <c r="J644" s="8"/>
      <c r="K644" s="8"/>
      <c r="L644" s="8"/>
      <c r="M644" s="8"/>
      <c r="N644" s="8"/>
      <c r="O644" s="8"/>
      <c r="P644" s="8"/>
      <c r="Q644" s="8"/>
      <c r="R644" s="8"/>
      <c r="S644" s="23"/>
      <c r="T644" s="25">
        <v>603</v>
      </c>
      <c r="U644" s="26">
        <f t="shared" si="57"/>
        <v>10.050000000000001</v>
      </c>
      <c r="V644" s="28">
        <f t="shared" si="55"/>
        <v>35.094690978626993</v>
      </c>
      <c r="W644" s="28">
        <f t="shared" si="58"/>
        <v>0</v>
      </c>
      <c r="X644" s="27" t="e">
        <f t="shared" si="59"/>
        <v>#VALUE!</v>
      </c>
      <c r="Y644" s="28" t="e">
        <f t="shared" si="60"/>
        <v>#VALUE!</v>
      </c>
      <c r="Z644" s="24"/>
      <c r="AA644" s="36">
        <f t="shared" si="56"/>
        <v>10.050000000000001</v>
      </c>
      <c r="AB644" s="8"/>
    </row>
    <row r="645" spans="9:28" x14ac:dyDescent="0.25">
      <c r="I645" s="8"/>
      <c r="J645" s="8"/>
      <c r="K645" s="8"/>
      <c r="L645" s="8"/>
      <c r="M645" s="8"/>
      <c r="N645" s="8"/>
      <c r="O645" s="8"/>
      <c r="P645" s="8"/>
      <c r="Q645" s="8"/>
      <c r="R645" s="8"/>
      <c r="S645" s="23"/>
      <c r="T645" s="25">
        <v>604</v>
      </c>
      <c r="U645" s="26">
        <f t="shared" si="57"/>
        <v>10.066666666666666</v>
      </c>
      <c r="V645" s="28">
        <f t="shared" si="55"/>
        <v>35.104810875920158</v>
      </c>
      <c r="W645" s="28">
        <f t="shared" si="58"/>
        <v>0</v>
      </c>
      <c r="X645" s="27" t="e">
        <f t="shared" si="59"/>
        <v>#VALUE!</v>
      </c>
      <c r="Y645" s="28" t="e">
        <f t="shared" si="60"/>
        <v>#VALUE!</v>
      </c>
      <c r="Z645" s="24"/>
      <c r="AA645" s="36">
        <f t="shared" si="56"/>
        <v>10.066666666666666</v>
      </c>
      <c r="AB645" s="8"/>
    </row>
    <row r="646" spans="9:28" x14ac:dyDescent="0.25">
      <c r="I646" s="8"/>
      <c r="J646" s="8"/>
      <c r="K646" s="8"/>
      <c r="L646" s="8"/>
      <c r="M646" s="8"/>
      <c r="N646" s="8"/>
      <c r="O646" s="8"/>
      <c r="P646" s="8"/>
      <c r="Q646" s="8"/>
      <c r="R646" s="8"/>
      <c r="S646" s="23"/>
      <c r="T646" s="25">
        <v>605</v>
      </c>
      <c r="U646" s="26">
        <f t="shared" si="57"/>
        <v>10.083333333333334</v>
      </c>
      <c r="V646" s="28">
        <f t="shared" si="55"/>
        <v>35.114916943200988</v>
      </c>
      <c r="W646" s="28">
        <f t="shared" si="58"/>
        <v>0</v>
      </c>
      <c r="X646" s="27" t="e">
        <f t="shared" si="59"/>
        <v>#VALUE!</v>
      </c>
      <c r="Y646" s="28" t="e">
        <f t="shared" si="60"/>
        <v>#VALUE!</v>
      </c>
      <c r="Z646" s="24"/>
      <c r="AA646" s="36">
        <f t="shared" si="56"/>
        <v>10.083333333333334</v>
      </c>
      <c r="AB646" s="8"/>
    </row>
    <row r="647" spans="9:28" x14ac:dyDescent="0.25">
      <c r="I647" s="8"/>
      <c r="J647" s="8"/>
      <c r="K647" s="8"/>
      <c r="L647" s="8"/>
      <c r="M647" s="8"/>
      <c r="N647" s="8"/>
      <c r="O647" s="8"/>
      <c r="P647" s="8"/>
      <c r="Q647" s="8"/>
      <c r="R647" s="8"/>
      <c r="S647" s="23"/>
      <c r="T647" s="25">
        <v>606</v>
      </c>
      <c r="U647" s="26">
        <f t="shared" si="57"/>
        <v>10.1</v>
      </c>
      <c r="V647" s="28">
        <f t="shared" si="55"/>
        <v>35.125009222182499</v>
      </c>
      <c r="W647" s="28">
        <f t="shared" si="58"/>
        <v>0</v>
      </c>
      <c r="X647" s="27" t="e">
        <f t="shared" si="59"/>
        <v>#VALUE!</v>
      </c>
      <c r="Y647" s="28" t="e">
        <f t="shared" si="60"/>
        <v>#VALUE!</v>
      </c>
      <c r="Z647" s="24"/>
      <c r="AA647" s="36">
        <f t="shared" si="56"/>
        <v>10.1</v>
      </c>
      <c r="AB647" s="8"/>
    </row>
    <row r="648" spans="9:28" x14ac:dyDescent="0.25">
      <c r="I648" s="8"/>
      <c r="J648" s="8"/>
      <c r="K648" s="8"/>
      <c r="L648" s="8"/>
      <c r="M648" s="8"/>
      <c r="N648" s="8"/>
      <c r="O648" s="8"/>
      <c r="P648" s="8"/>
      <c r="Q648" s="8"/>
      <c r="R648" s="8"/>
      <c r="S648" s="23"/>
      <c r="T648" s="25">
        <v>607</v>
      </c>
      <c r="U648" s="26">
        <f t="shared" si="57"/>
        <v>10.116666666666667</v>
      </c>
      <c r="V648" s="28">
        <f t="shared" si="55"/>
        <v>35.13508775438337</v>
      </c>
      <c r="W648" s="28">
        <f t="shared" si="58"/>
        <v>0</v>
      </c>
      <c r="X648" s="27" t="e">
        <f t="shared" si="59"/>
        <v>#VALUE!</v>
      </c>
      <c r="Y648" s="28" t="e">
        <f t="shared" si="60"/>
        <v>#VALUE!</v>
      </c>
      <c r="Z648" s="24"/>
      <c r="AA648" s="36">
        <f t="shared" si="56"/>
        <v>10.116666666666667</v>
      </c>
      <c r="AB648" s="8"/>
    </row>
    <row r="649" spans="9:28" x14ac:dyDescent="0.25">
      <c r="I649" s="8"/>
      <c r="J649" s="8"/>
      <c r="K649" s="8"/>
      <c r="L649" s="8"/>
      <c r="M649" s="8"/>
      <c r="N649" s="8"/>
      <c r="O649" s="8"/>
      <c r="P649" s="8"/>
      <c r="Q649" s="8"/>
      <c r="R649" s="8"/>
      <c r="S649" s="23"/>
      <c r="T649" s="25">
        <v>608</v>
      </c>
      <c r="U649" s="26">
        <f t="shared" si="57"/>
        <v>10.133333333333333</v>
      </c>
      <c r="V649" s="28">
        <f t="shared" si="55"/>
        <v>35.145152581129096</v>
      </c>
      <c r="W649" s="28">
        <f t="shared" si="58"/>
        <v>0</v>
      </c>
      <c r="X649" s="27" t="e">
        <f t="shared" si="59"/>
        <v>#VALUE!</v>
      </c>
      <c r="Y649" s="28" t="e">
        <f t="shared" si="60"/>
        <v>#VALUE!</v>
      </c>
      <c r="Z649" s="24"/>
      <c r="AA649" s="36">
        <f t="shared" si="56"/>
        <v>10.133333333333333</v>
      </c>
      <c r="AB649" s="8"/>
    </row>
    <row r="650" spans="9:28" x14ac:dyDescent="0.25">
      <c r="I650" s="8"/>
      <c r="J650" s="8"/>
      <c r="K650" s="8"/>
      <c r="L650" s="8"/>
      <c r="M650" s="8"/>
      <c r="N650" s="8"/>
      <c r="O650" s="8"/>
      <c r="P650" s="8"/>
      <c r="Q650" s="8"/>
      <c r="R650" s="8"/>
      <c r="S650" s="23"/>
      <c r="T650" s="25">
        <v>609</v>
      </c>
      <c r="U650" s="26">
        <f t="shared" si="57"/>
        <v>10.15</v>
      </c>
      <c r="V650" s="28">
        <f t="shared" si="55"/>
        <v>35.155203743553201</v>
      </c>
      <c r="W650" s="28">
        <f t="shared" si="58"/>
        <v>0</v>
      </c>
      <c r="X650" s="27" t="e">
        <f t="shared" si="59"/>
        <v>#VALUE!</v>
      </c>
      <c r="Y650" s="28" t="e">
        <f t="shared" si="60"/>
        <v>#VALUE!</v>
      </c>
      <c r="Z650" s="24"/>
      <c r="AA650" s="36">
        <f t="shared" si="56"/>
        <v>10.15</v>
      </c>
      <c r="AB650" s="8"/>
    </row>
    <row r="651" spans="9:28" x14ac:dyDescent="0.25">
      <c r="I651" s="8"/>
      <c r="J651" s="8"/>
      <c r="K651" s="8"/>
      <c r="L651" s="8"/>
      <c r="M651" s="8"/>
      <c r="N651" s="8"/>
      <c r="O651" s="8"/>
      <c r="P651" s="8"/>
      <c r="Q651" s="8"/>
      <c r="R651" s="8"/>
      <c r="S651" s="23"/>
      <c r="T651" s="25">
        <v>610</v>
      </c>
      <c r="U651" s="26">
        <f t="shared" si="57"/>
        <v>10.166666666666666</v>
      </c>
      <c r="V651" s="28">
        <f t="shared" si="55"/>
        <v>35.16524128259848</v>
      </c>
      <c r="W651" s="28">
        <f t="shared" si="58"/>
        <v>0</v>
      </c>
      <c r="X651" s="27" t="e">
        <f t="shared" si="59"/>
        <v>#VALUE!</v>
      </c>
      <c r="Y651" s="28" t="e">
        <f t="shared" si="60"/>
        <v>#VALUE!</v>
      </c>
      <c r="Z651" s="24"/>
      <c r="AA651" s="36">
        <f t="shared" si="56"/>
        <v>10.166666666666666</v>
      </c>
      <c r="AB651" s="8"/>
    </row>
    <row r="652" spans="9:28" x14ac:dyDescent="0.25">
      <c r="I652" s="8"/>
      <c r="J652" s="8"/>
      <c r="K652" s="8"/>
      <c r="L652" s="8"/>
      <c r="M652" s="8"/>
      <c r="N652" s="8"/>
      <c r="O652" s="8"/>
      <c r="P652" s="8"/>
      <c r="Q652" s="8"/>
      <c r="R652" s="8"/>
      <c r="S652" s="23"/>
      <c r="T652" s="25">
        <v>611</v>
      </c>
      <c r="U652" s="26">
        <f t="shared" si="57"/>
        <v>10.183333333333334</v>
      </c>
      <c r="V652" s="28">
        <f t="shared" si="55"/>
        <v>35.175265239018181</v>
      </c>
      <c r="W652" s="28">
        <f t="shared" si="58"/>
        <v>0</v>
      </c>
      <c r="X652" s="27" t="e">
        <f t="shared" si="59"/>
        <v>#VALUE!</v>
      </c>
      <c r="Y652" s="28" t="e">
        <f t="shared" si="60"/>
        <v>#VALUE!</v>
      </c>
      <c r="Z652" s="24"/>
      <c r="AA652" s="36">
        <f t="shared" si="56"/>
        <v>10.183333333333334</v>
      </c>
      <c r="AB652" s="8"/>
    </row>
    <row r="653" spans="9:28" x14ac:dyDescent="0.25">
      <c r="I653" s="8"/>
      <c r="J653" s="8"/>
      <c r="K653" s="8"/>
      <c r="L653" s="8"/>
      <c r="M653" s="8"/>
      <c r="N653" s="8"/>
      <c r="O653" s="8"/>
      <c r="P653" s="8"/>
      <c r="Q653" s="8"/>
      <c r="R653" s="8"/>
      <c r="S653" s="23"/>
      <c r="T653" s="25">
        <v>612</v>
      </c>
      <c r="U653" s="26">
        <f t="shared" si="57"/>
        <v>10.199999999999999</v>
      </c>
      <c r="V653" s="28">
        <f t="shared" si="55"/>
        <v>35.185275653377168</v>
      </c>
      <c r="W653" s="28">
        <f t="shared" si="58"/>
        <v>0</v>
      </c>
      <c r="X653" s="27" t="e">
        <f t="shared" si="59"/>
        <v>#VALUE!</v>
      </c>
      <c r="Y653" s="28" t="e">
        <f t="shared" si="60"/>
        <v>#VALUE!</v>
      </c>
      <c r="Z653" s="24"/>
      <c r="AA653" s="36">
        <f t="shared" si="56"/>
        <v>10.199999999999999</v>
      </c>
      <c r="AB653" s="8"/>
    </row>
    <row r="654" spans="9:28" x14ac:dyDescent="0.25">
      <c r="I654" s="8"/>
      <c r="J654" s="8"/>
      <c r="K654" s="8"/>
      <c r="L654" s="8"/>
      <c r="M654" s="8"/>
      <c r="N654" s="8"/>
      <c r="O654" s="8"/>
      <c r="P654" s="8"/>
      <c r="Q654" s="8"/>
      <c r="R654" s="8"/>
      <c r="S654" s="23"/>
      <c r="T654" s="25">
        <v>613</v>
      </c>
      <c r="U654" s="26">
        <f t="shared" si="57"/>
        <v>10.216666666666667</v>
      </c>
      <c r="V654" s="28">
        <f t="shared" si="55"/>
        <v>35.195272566053148</v>
      </c>
      <c r="W654" s="28">
        <f t="shared" si="58"/>
        <v>0</v>
      </c>
      <c r="X654" s="27" t="e">
        <f t="shared" si="59"/>
        <v>#VALUE!</v>
      </c>
      <c r="Y654" s="28" t="e">
        <f t="shared" si="60"/>
        <v>#VALUE!</v>
      </c>
      <c r="Z654" s="24"/>
      <c r="AA654" s="36">
        <f t="shared" si="56"/>
        <v>10.216666666666667</v>
      </c>
      <c r="AB654" s="8"/>
    </row>
    <row r="655" spans="9:28" x14ac:dyDescent="0.25">
      <c r="I655" s="8"/>
      <c r="J655" s="8"/>
      <c r="K655" s="8"/>
      <c r="L655" s="8"/>
      <c r="M655" s="8"/>
      <c r="N655" s="8"/>
      <c r="O655" s="8"/>
      <c r="P655" s="8"/>
      <c r="Q655" s="8"/>
      <c r="R655" s="8"/>
      <c r="S655" s="23"/>
      <c r="T655" s="25">
        <v>614</v>
      </c>
      <c r="U655" s="26">
        <f t="shared" si="57"/>
        <v>10.233333333333333</v>
      </c>
      <c r="V655" s="28">
        <f t="shared" si="55"/>
        <v>35.20525601723778</v>
      </c>
      <c r="W655" s="28">
        <f t="shared" si="58"/>
        <v>0</v>
      </c>
      <c r="X655" s="27" t="e">
        <f t="shared" si="59"/>
        <v>#VALUE!</v>
      </c>
      <c r="Y655" s="28" t="e">
        <f t="shared" si="60"/>
        <v>#VALUE!</v>
      </c>
      <c r="Z655" s="24"/>
      <c r="AA655" s="36">
        <f t="shared" si="56"/>
        <v>10.233333333333333</v>
      </c>
      <c r="AB655" s="8"/>
    </row>
    <row r="656" spans="9:28" x14ac:dyDescent="0.25">
      <c r="I656" s="8"/>
      <c r="J656" s="8"/>
      <c r="K656" s="8"/>
      <c r="L656" s="8"/>
      <c r="M656" s="8"/>
      <c r="N656" s="8"/>
      <c r="O656" s="8"/>
      <c r="P656" s="8"/>
      <c r="Q656" s="8"/>
      <c r="R656" s="8"/>
      <c r="S656" s="23"/>
      <c r="T656" s="25">
        <v>615</v>
      </c>
      <c r="U656" s="26">
        <f t="shared" si="57"/>
        <v>10.25</v>
      </c>
      <c r="V656" s="28">
        <f t="shared" si="55"/>
        <v>35.215226046937858</v>
      </c>
      <c r="W656" s="28">
        <f t="shared" si="58"/>
        <v>0</v>
      </c>
      <c r="X656" s="27" t="e">
        <f t="shared" si="59"/>
        <v>#VALUE!</v>
      </c>
      <c r="Y656" s="28" t="e">
        <f t="shared" si="60"/>
        <v>#VALUE!</v>
      </c>
      <c r="Z656" s="24"/>
      <c r="AA656" s="36">
        <f t="shared" si="56"/>
        <v>10.25</v>
      </c>
      <c r="AB656" s="8"/>
    </row>
    <row r="657" spans="9:28" x14ac:dyDescent="0.25">
      <c r="I657" s="8"/>
      <c r="J657" s="8"/>
      <c r="K657" s="8"/>
      <c r="L657" s="8"/>
      <c r="M657" s="8"/>
      <c r="N657" s="8"/>
      <c r="O657" s="8"/>
      <c r="P657" s="8"/>
      <c r="Q657" s="8"/>
      <c r="R657" s="8"/>
      <c r="S657" s="23"/>
      <c r="T657" s="25">
        <v>616</v>
      </c>
      <c r="U657" s="26">
        <f t="shared" si="57"/>
        <v>10.266666666666667</v>
      </c>
      <c r="V657" s="28">
        <f t="shared" si="55"/>
        <v>35.225182694976489</v>
      </c>
      <c r="W657" s="28">
        <f t="shared" si="58"/>
        <v>0</v>
      </c>
      <c r="X657" s="27" t="e">
        <f t="shared" si="59"/>
        <v>#VALUE!</v>
      </c>
      <c r="Y657" s="28" t="e">
        <f t="shared" si="60"/>
        <v>#VALUE!</v>
      </c>
      <c r="Z657" s="24"/>
      <c r="AA657" s="36">
        <f t="shared" si="56"/>
        <v>10.266666666666667</v>
      </c>
      <c r="AB657" s="8"/>
    </row>
    <row r="658" spans="9:28" x14ac:dyDescent="0.25">
      <c r="I658" s="8"/>
      <c r="J658" s="8"/>
      <c r="K658" s="8"/>
      <c r="L658" s="8"/>
      <c r="M658" s="8"/>
      <c r="N658" s="8"/>
      <c r="O658" s="8"/>
      <c r="P658" s="8"/>
      <c r="Q658" s="8"/>
      <c r="R658" s="8"/>
      <c r="S658" s="23"/>
      <c r="T658" s="25">
        <v>617</v>
      </c>
      <c r="U658" s="26">
        <f t="shared" si="57"/>
        <v>10.283333333333333</v>
      </c>
      <c r="V658" s="28">
        <f t="shared" ref="V658:V721" si="61">$G$12*U658^(1-$G$13)</f>
        <v>35.235126000994185</v>
      </c>
      <c r="W658" s="28">
        <f t="shared" si="58"/>
        <v>0</v>
      </c>
      <c r="X658" s="27" t="e">
        <f t="shared" si="59"/>
        <v>#VALUE!</v>
      </c>
      <c r="Y658" s="28" t="e">
        <f t="shared" si="60"/>
        <v>#VALUE!</v>
      </c>
      <c r="Z658" s="24"/>
      <c r="AA658" s="36">
        <f t="shared" si="56"/>
        <v>10.283333333333333</v>
      </c>
      <c r="AB658" s="8"/>
    </row>
    <row r="659" spans="9:28" x14ac:dyDescent="0.25">
      <c r="I659" s="8"/>
      <c r="J659" s="8"/>
      <c r="K659" s="8"/>
      <c r="L659" s="8"/>
      <c r="M659" s="8"/>
      <c r="N659" s="8"/>
      <c r="O659" s="8"/>
      <c r="P659" s="8"/>
      <c r="Q659" s="8"/>
      <c r="R659" s="8"/>
      <c r="S659" s="23"/>
      <c r="T659" s="25">
        <v>618</v>
      </c>
      <c r="U659" s="26">
        <f t="shared" si="57"/>
        <v>10.3</v>
      </c>
      <c r="V659" s="28">
        <f t="shared" si="61"/>
        <v>35.245056004450028</v>
      </c>
      <c r="W659" s="28">
        <f t="shared" si="58"/>
        <v>0</v>
      </c>
      <c r="X659" s="27" t="e">
        <f t="shared" si="59"/>
        <v>#VALUE!</v>
      </c>
      <c r="Y659" s="28" t="e">
        <f t="shared" si="60"/>
        <v>#VALUE!</v>
      </c>
      <c r="Z659" s="24"/>
      <c r="AA659" s="36">
        <f t="shared" si="56"/>
        <v>10.3</v>
      </c>
      <c r="AB659" s="8"/>
    </row>
    <row r="660" spans="9:28" x14ac:dyDescent="0.25">
      <c r="I660" s="8"/>
      <c r="J660" s="8"/>
      <c r="K660" s="8"/>
      <c r="L660" s="8"/>
      <c r="M660" s="8"/>
      <c r="N660" s="8"/>
      <c r="O660" s="8"/>
      <c r="P660" s="8"/>
      <c r="Q660" s="8"/>
      <c r="R660" s="8"/>
      <c r="S660" s="23"/>
      <c r="T660" s="25">
        <v>619</v>
      </c>
      <c r="U660" s="26">
        <f t="shared" si="57"/>
        <v>10.316666666666666</v>
      </c>
      <c r="V660" s="28">
        <f t="shared" si="61"/>
        <v>35.254972744622769</v>
      </c>
      <c r="W660" s="28">
        <f t="shared" si="58"/>
        <v>0</v>
      </c>
      <c r="X660" s="27" t="e">
        <f t="shared" si="59"/>
        <v>#VALUE!</v>
      </c>
      <c r="Y660" s="28" t="e">
        <f t="shared" si="60"/>
        <v>#VALUE!</v>
      </c>
      <c r="Z660" s="24"/>
      <c r="AA660" s="36">
        <f t="shared" si="56"/>
        <v>10.316666666666666</v>
      </c>
      <c r="AB660" s="8"/>
    </row>
    <row r="661" spans="9:28" x14ac:dyDescent="0.25">
      <c r="I661" s="8"/>
      <c r="J661" s="8"/>
      <c r="K661" s="8"/>
      <c r="L661" s="8"/>
      <c r="M661" s="8"/>
      <c r="N661" s="8"/>
      <c r="O661" s="8"/>
      <c r="P661" s="8"/>
      <c r="Q661" s="8"/>
      <c r="R661" s="8"/>
      <c r="S661" s="23"/>
      <c r="T661" s="25">
        <v>620</v>
      </c>
      <c r="U661" s="26">
        <f t="shared" si="57"/>
        <v>10.333333333333334</v>
      </c>
      <c r="V661" s="28">
        <f t="shared" si="61"/>
        <v>35.264876260611985</v>
      </c>
      <c r="W661" s="28">
        <f t="shared" si="58"/>
        <v>0</v>
      </c>
      <c r="X661" s="27" t="e">
        <f t="shared" si="59"/>
        <v>#VALUE!</v>
      </c>
      <c r="Y661" s="28" t="e">
        <f t="shared" si="60"/>
        <v>#VALUE!</v>
      </c>
      <c r="Z661" s="24"/>
      <c r="AA661" s="36">
        <f t="shared" si="56"/>
        <v>10.333333333333334</v>
      </c>
      <c r="AB661" s="8"/>
    </row>
    <row r="662" spans="9:28" x14ac:dyDescent="0.25">
      <c r="I662" s="8"/>
      <c r="J662" s="8"/>
      <c r="K662" s="8"/>
      <c r="L662" s="8"/>
      <c r="M662" s="8"/>
      <c r="N662" s="8"/>
      <c r="O662" s="8"/>
      <c r="P662" s="8"/>
      <c r="Q662" s="8"/>
      <c r="R662" s="8"/>
      <c r="S662" s="23"/>
      <c r="T662" s="25">
        <v>621</v>
      </c>
      <c r="U662" s="26">
        <f t="shared" si="57"/>
        <v>10.35</v>
      </c>
      <c r="V662" s="28">
        <f t="shared" si="61"/>
        <v>35.274766591339102</v>
      </c>
      <c r="W662" s="28">
        <f t="shared" si="58"/>
        <v>0</v>
      </c>
      <c r="X662" s="27" t="e">
        <f t="shared" si="59"/>
        <v>#VALUE!</v>
      </c>
      <c r="Y662" s="28" t="e">
        <f t="shared" si="60"/>
        <v>#VALUE!</v>
      </c>
      <c r="Z662" s="24"/>
      <c r="AA662" s="36">
        <f t="shared" si="56"/>
        <v>10.35</v>
      </c>
      <c r="AB662" s="8"/>
    </row>
    <row r="663" spans="9:28" x14ac:dyDescent="0.25">
      <c r="I663" s="8"/>
      <c r="J663" s="8"/>
      <c r="K663" s="8"/>
      <c r="L663" s="8"/>
      <c r="M663" s="8"/>
      <c r="N663" s="8"/>
      <c r="O663" s="8"/>
      <c r="P663" s="8"/>
      <c r="Q663" s="8"/>
      <c r="R663" s="8"/>
      <c r="S663" s="23"/>
      <c r="T663" s="25">
        <v>622</v>
      </c>
      <c r="U663" s="26">
        <f t="shared" si="57"/>
        <v>10.366666666666667</v>
      </c>
      <c r="V663" s="28">
        <f t="shared" si="61"/>
        <v>35.284643775548595</v>
      </c>
      <c r="W663" s="28">
        <f t="shared" si="58"/>
        <v>0</v>
      </c>
      <c r="X663" s="27" t="e">
        <f t="shared" si="59"/>
        <v>#VALUE!</v>
      </c>
      <c r="Y663" s="28" t="e">
        <f t="shared" si="60"/>
        <v>#VALUE!</v>
      </c>
      <c r="Z663" s="24"/>
      <c r="AA663" s="36">
        <f t="shared" si="56"/>
        <v>10.366666666666667</v>
      </c>
      <c r="AB663" s="8"/>
    </row>
    <row r="664" spans="9:28" x14ac:dyDescent="0.25">
      <c r="I664" s="8"/>
      <c r="J664" s="8"/>
      <c r="K664" s="8"/>
      <c r="L664" s="8"/>
      <c r="M664" s="8"/>
      <c r="N664" s="8"/>
      <c r="O664" s="8"/>
      <c r="P664" s="8"/>
      <c r="Q664" s="8"/>
      <c r="R664" s="8"/>
      <c r="S664" s="23"/>
      <c r="T664" s="25">
        <v>623</v>
      </c>
      <c r="U664" s="26">
        <f t="shared" si="57"/>
        <v>10.383333333333333</v>
      </c>
      <c r="V664" s="28">
        <f t="shared" si="61"/>
        <v>35.29450785180898</v>
      </c>
      <c r="W664" s="28">
        <f t="shared" si="58"/>
        <v>0</v>
      </c>
      <c r="X664" s="27" t="e">
        <f t="shared" si="59"/>
        <v>#VALUE!</v>
      </c>
      <c r="Y664" s="28" t="e">
        <f t="shared" si="60"/>
        <v>#VALUE!</v>
      </c>
      <c r="Z664" s="24"/>
      <c r="AA664" s="36">
        <f t="shared" si="56"/>
        <v>10.383333333333333</v>
      </c>
      <c r="AB664" s="8"/>
    </row>
    <row r="665" spans="9:28" x14ac:dyDescent="0.25">
      <c r="I665" s="8"/>
      <c r="J665" s="8"/>
      <c r="K665" s="8"/>
      <c r="L665" s="8"/>
      <c r="M665" s="8"/>
      <c r="N665" s="8"/>
      <c r="O665" s="8"/>
      <c r="P665" s="8"/>
      <c r="Q665" s="8"/>
      <c r="R665" s="8"/>
      <c r="S665" s="23"/>
      <c r="T665" s="25">
        <v>624</v>
      </c>
      <c r="U665" s="26">
        <f t="shared" si="57"/>
        <v>10.4</v>
      </c>
      <c r="V665" s="28">
        <f t="shared" si="61"/>
        <v>35.304358858513979</v>
      </c>
      <c r="W665" s="28">
        <f t="shared" si="58"/>
        <v>0</v>
      </c>
      <c r="X665" s="27" t="e">
        <f t="shared" si="59"/>
        <v>#VALUE!</v>
      </c>
      <c r="Y665" s="28" t="e">
        <f t="shared" si="60"/>
        <v>#VALUE!</v>
      </c>
      <c r="Z665" s="24"/>
      <c r="AA665" s="36">
        <f t="shared" si="56"/>
        <v>10.4</v>
      </c>
      <c r="AB665" s="8"/>
    </row>
    <row r="666" spans="9:28" x14ac:dyDescent="0.25">
      <c r="I666" s="8"/>
      <c r="J666" s="8"/>
      <c r="K666" s="8"/>
      <c r="L666" s="8"/>
      <c r="M666" s="8"/>
      <c r="N666" s="8"/>
      <c r="O666" s="8"/>
      <c r="P666" s="8"/>
      <c r="Q666" s="8"/>
      <c r="R666" s="8"/>
      <c r="S666" s="23"/>
      <c r="T666" s="25">
        <v>625</v>
      </c>
      <c r="U666" s="26">
        <f t="shared" si="57"/>
        <v>10.416666666666666</v>
      </c>
      <c r="V666" s="28">
        <f t="shared" si="61"/>
        <v>35.314196833883514</v>
      </c>
      <c r="W666" s="28">
        <f t="shared" si="58"/>
        <v>0</v>
      </c>
      <c r="X666" s="27" t="e">
        <f t="shared" si="59"/>
        <v>#VALUE!</v>
      </c>
      <c r="Y666" s="28" t="e">
        <f t="shared" si="60"/>
        <v>#VALUE!</v>
      </c>
      <c r="Z666" s="24"/>
      <c r="AA666" s="36">
        <f t="shared" si="56"/>
        <v>10.416666666666666</v>
      </c>
      <c r="AB666" s="8"/>
    </row>
    <row r="667" spans="9:28" x14ac:dyDescent="0.25">
      <c r="I667" s="8"/>
      <c r="J667" s="8"/>
      <c r="K667" s="8"/>
      <c r="L667" s="8"/>
      <c r="M667" s="8"/>
      <c r="N667" s="8"/>
      <c r="O667" s="8"/>
      <c r="P667" s="8"/>
      <c r="Q667" s="8"/>
      <c r="R667" s="8"/>
      <c r="S667" s="23"/>
      <c r="T667" s="25">
        <v>626</v>
      </c>
      <c r="U667" s="26">
        <f t="shared" si="57"/>
        <v>10.433333333333334</v>
      </c>
      <c r="V667" s="28">
        <f t="shared" si="61"/>
        <v>35.324021815964819</v>
      </c>
      <c r="W667" s="28">
        <f t="shared" si="58"/>
        <v>0</v>
      </c>
      <c r="X667" s="27" t="e">
        <f t="shared" si="59"/>
        <v>#VALUE!</v>
      </c>
      <c r="Y667" s="28" t="e">
        <f t="shared" si="60"/>
        <v>#VALUE!</v>
      </c>
      <c r="Z667" s="24"/>
      <c r="AA667" s="36">
        <f t="shared" si="56"/>
        <v>10.433333333333334</v>
      </c>
      <c r="AB667" s="8"/>
    </row>
    <row r="668" spans="9:28" x14ac:dyDescent="0.25">
      <c r="I668" s="8"/>
      <c r="J668" s="8"/>
      <c r="K668" s="8"/>
      <c r="L668" s="8"/>
      <c r="M668" s="8"/>
      <c r="N668" s="8"/>
      <c r="O668" s="8"/>
      <c r="P668" s="8"/>
      <c r="Q668" s="8"/>
      <c r="R668" s="8"/>
      <c r="S668" s="23"/>
      <c r="T668" s="25">
        <v>627</v>
      </c>
      <c r="U668" s="26">
        <f t="shared" si="57"/>
        <v>10.45</v>
      </c>
      <c r="V668" s="28">
        <f t="shared" si="61"/>
        <v>35.333833842633489</v>
      </c>
      <c r="W668" s="28">
        <f t="shared" si="58"/>
        <v>0</v>
      </c>
      <c r="X668" s="27" t="e">
        <f t="shared" si="59"/>
        <v>#VALUE!</v>
      </c>
      <c r="Y668" s="28" t="e">
        <f t="shared" si="60"/>
        <v>#VALUE!</v>
      </c>
      <c r="Z668" s="24"/>
      <c r="AA668" s="36">
        <f t="shared" si="56"/>
        <v>10.45</v>
      </c>
      <c r="AB668" s="8"/>
    </row>
    <row r="669" spans="9:28" x14ac:dyDescent="0.25">
      <c r="I669" s="8"/>
      <c r="J669" s="8"/>
      <c r="K669" s="8"/>
      <c r="L669" s="8"/>
      <c r="M669" s="8"/>
      <c r="N669" s="8"/>
      <c r="O669" s="8"/>
      <c r="P669" s="8"/>
      <c r="Q669" s="8"/>
      <c r="R669" s="8"/>
      <c r="S669" s="23"/>
      <c r="T669" s="25">
        <v>628</v>
      </c>
      <c r="U669" s="26">
        <f t="shared" si="57"/>
        <v>10.466666666666667</v>
      </c>
      <c r="V669" s="28">
        <f t="shared" si="61"/>
        <v>35.343632951594508</v>
      </c>
      <c r="W669" s="28">
        <f t="shared" si="58"/>
        <v>0</v>
      </c>
      <c r="X669" s="27" t="e">
        <f t="shared" si="59"/>
        <v>#VALUE!</v>
      </c>
      <c r="Y669" s="28" t="e">
        <f t="shared" si="60"/>
        <v>#VALUE!</v>
      </c>
      <c r="Z669" s="24"/>
      <c r="AA669" s="36">
        <f t="shared" si="56"/>
        <v>10.466666666666667</v>
      </c>
      <c r="AB669" s="8"/>
    </row>
    <row r="670" spans="9:28" x14ac:dyDescent="0.25">
      <c r="I670" s="8"/>
      <c r="J670" s="8"/>
      <c r="K670" s="8"/>
      <c r="L670" s="8"/>
      <c r="M670" s="8"/>
      <c r="N670" s="8"/>
      <c r="O670" s="8"/>
      <c r="P670" s="8"/>
      <c r="Q670" s="8"/>
      <c r="R670" s="8"/>
      <c r="S670" s="23"/>
      <c r="T670" s="25">
        <v>629</v>
      </c>
      <c r="U670" s="26">
        <f t="shared" si="57"/>
        <v>10.483333333333333</v>
      </c>
      <c r="V670" s="28">
        <f t="shared" si="61"/>
        <v>35.353419180383312</v>
      </c>
      <c r="W670" s="28">
        <f t="shared" si="58"/>
        <v>0</v>
      </c>
      <c r="X670" s="27" t="e">
        <f t="shared" si="59"/>
        <v>#VALUE!</v>
      </c>
      <c r="Y670" s="28" t="e">
        <f t="shared" si="60"/>
        <v>#VALUE!</v>
      </c>
      <c r="Z670" s="24"/>
      <c r="AA670" s="36">
        <f t="shared" si="56"/>
        <v>10.483333333333333</v>
      </c>
      <c r="AB670" s="8"/>
    </row>
    <row r="671" spans="9:28" x14ac:dyDescent="0.25">
      <c r="I671" s="8"/>
      <c r="J671" s="8"/>
      <c r="K671" s="8"/>
      <c r="L671" s="8"/>
      <c r="M671" s="8"/>
      <c r="N671" s="8"/>
      <c r="O671" s="8"/>
      <c r="P671" s="8"/>
      <c r="Q671" s="8"/>
      <c r="R671" s="8"/>
      <c r="S671" s="23"/>
      <c r="T671" s="25">
        <v>630</v>
      </c>
      <c r="U671" s="26">
        <f t="shared" si="57"/>
        <v>10.5</v>
      </c>
      <c r="V671" s="28">
        <f t="shared" si="61"/>
        <v>35.363192566366791</v>
      </c>
      <c r="W671" s="28">
        <f t="shared" si="58"/>
        <v>0</v>
      </c>
      <c r="X671" s="27" t="e">
        <f t="shared" si="59"/>
        <v>#VALUE!</v>
      </c>
      <c r="Y671" s="28" t="e">
        <f t="shared" si="60"/>
        <v>#VALUE!</v>
      </c>
      <c r="Z671" s="24"/>
      <c r="AA671" s="36">
        <f t="shared" si="56"/>
        <v>10.5</v>
      </c>
      <c r="AB671" s="8"/>
    </row>
    <row r="672" spans="9:28" x14ac:dyDescent="0.25">
      <c r="I672" s="8"/>
      <c r="J672" s="8"/>
      <c r="K672" s="8"/>
      <c r="L672" s="8"/>
      <c r="M672" s="8"/>
      <c r="N672" s="8"/>
      <c r="O672" s="8"/>
      <c r="P672" s="8"/>
      <c r="Q672" s="8"/>
      <c r="R672" s="8"/>
      <c r="S672" s="23"/>
      <c r="T672" s="25">
        <v>631</v>
      </c>
      <c r="U672" s="26">
        <f t="shared" si="57"/>
        <v>10.516666666666667</v>
      </c>
      <c r="V672" s="28">
        <f t="shared" si="61"/>
        <v>35.372953146744337</v>
      </c>
      <c r="W672" s="28">
        <f t="shared" si="58"/>
        <v>0</v>
      </c>
      <c r="X672" s="27" t="e">
        <f t="shared" si="59"/>
        <v>#VALUE!</v>
      </c>
      <c r="Y672" s="28" t="e">
        <f t="shared" si="60"/>
        <v>#VALUE!</v>
      </c>
      <c r="Z672" s="24"/>
      <c r="AA672" s="36">
        <f t="shared" si="56"/>
        <v>10.516666666666667</v>
      </c>
      <c r="AB672" s="8"/>
    </row>
    <row r="673" spans="9:28" x14ac:dyDescent="0.25">
      <c r="I673" s="8"/>
      <c r="J673" s="8"/>
      <c r="K673" s="8"/>
      <c r="L673" s="8"/>
      <c r="M673" s="8"/>
      <c r="N673" s="8"/>
      <c r="O673" s="8"/>
      <c r="P673" s="8"/>
      <c r="Q673" s="8"/>
      <c r="R673" s="8"/>
      <c r="S673" s="23"/>
      <c r="T673" s="25">
        <v>632</v>
      </c>
      <c r="U673" s="26">
        <f t="shared" si="57"/>
        <v>10.533333333333333</v>
      </c>
      <c r="V673" s="28">
        <f t="shared" si="61"/>
        <v>35.382700958548838</v>
      </c>
      <c r="W673" s="28">
        <f t="shared" si="58"/>
        <v>0</v>
      </c>
      <c r="X673" s="27" t="e">
        <f t="shared" si="59"/>
        <v>#VALUE!</v>
      </c>
      <c r="Y673" s="28" t="e">
        <f t="shared" si="60"/>
        <v>#VALUE!</v>
      </c>
      <c r="Z673" s="24"/>
      <c r="AA673" s="36">
        <f t="shared" si="56"/>
        <v>10.533333333333333</v>
      </c>
      <c r="AB673" s="8"/>
    </row>
    <row r="674" spans="9:28" x14ac:dyDescent="0.25">
      <c r="I674" s="8"/>
      <c r="J674" s="8"/>
      <c r="K674" s="8"/>
      <c r="L674" s="8"/>
      <c r="M674" s="8"/>
      <c r="N674" s="8"/>
      <c r="O674" s="8"/>
      <c r="P674" s="8"/>
      <c r="Q674" s="8"/>
      <c r="R674" s="8"/>
      <c r="S674" s="23"/>
      <c r="T674" s="25">
        <v>633</v>
      </c>
      <c r="U674" s="26">
        <f t="shared" si="57"/>
        <v>10.55</v>
      </c>
      <c r="V674" s="28">
        <f t="shared" si="61"/>
        <v>35.392436038647723</v>
      </c>
      <c r="W674" s="28">
        <f t="shared" si="58"/>
        <v>0</v>
      </c>
      <c r="X674" s="27" t="e">
        <f t="shared" si="59"/>
        <v>#VALUE!</v>
      </c>
      <c r="Y674" s="28" t="e">
        <f t="shared" si="60"/>
        <v>#VALUE!</v>
      </c>
      <c r="Z674" s="24"/>
      <c r="AA674" s="36">
        <f t="shared" si="56"/>
        <v>10.55</v>
      </c>
      <c r="AB674" s="8"/>
    </row>
    <row r="675" spans="9:28" x14ac:dyDescent="0.25">
      <c r="I675" s="8"/>
      <c r="J675" s="8"/>
      <c r="K675" s="8"/>
      <c r="L675" s="8"/>
      <c r="M675" s="8"/>
      <c r="N675" s="8"/>
      <c r="O675" s="8"/>
      <c r="P675" s="8"/>
      <c r="Q675" s="8"/>
      <c r="R675" s="8"/>
      <c r="S675" s="23"/>
      <c r="T675" s="25">
        <v>634</v>
      </c>
      <c r="U675" s="26">
        <f t="shared" si="57"/>
        <v>10.566666666666666</v>
      </c>
      <c r="V675" s="28">
        <f t="shared" si="61"/>
        <v>35.402158423743906</v>
      </c>
      <c r="W675" s="28">
        <f t="shared" si="58"/>
        <v>0</v>
      </c>
      <c r="X675" s="27" t="e">
        <f t="shared" si="59"/>
        <v>#VALUE!</v>
      </c>
      <c r="Y675" s="28" t="e">
        <f t="shared" si="60"/>
        <v>#VALUE!</v>
      </c>
      <c r="Z675" s="24"/>
      <c r="AA675" s="36">
        <f t="shared" si="56"/>
        <v>10.566666666666666</v>
      </c>
      <c r="AB675" s="8"/>
    </row>
    <row r="676" spans="9:28" x14ac:dyDescent="0.25">
      <c r="I676" s="8"/>
      <c r="J676" s="8"/>
      <c r="K676" s="8"/>
      <c r="L676" s="8"/>
      <c r="M676" s="8"/>
      <c r="N676" s="8"/>
      <c r="O676" s="8"/>
      <c r="P676" s="8"/>
      <c r="Q676" s="8"/>
      <c r="R676" s="8"/>
      <c r="S676" s="23"/>
      <c r="T676" s="25">
        <v>635</v>
      </c>
      <c r="U676" s="26">
        <f t="shared" si="57"/>
        <v>10.583333333333334</v>
      </c>
      <c r="V676" s="28">
        <f t="shared" si="61"/>
        <v>35.411868150376826</v>
      </c>
      <c r="W676" s="28">
        <f t="shared" si="58"/>
        <v>0</v>
      </c>
      <c r="X676" s="27" t="e">
        <f t="shared" si="59"/>
        <v>#VALUE!</v>
      </c>
      <c r="Y676" s="28" t="e">
        <f t="shared" si="60"/>
        <v>#VALUE!</v>
      </c>
      <c r="Z676" s="24"/>
      <c r="AA676" s="36">
        <f t="shared" si="56"/>
        <v>10.583333333333334</v>
      </c>
      <c r="AB676" s="8"/>
    </row>
    <row r="677" spans="9:28" x14ac:dyDescent="0.25">
      <c r="I677" s="8"/>
      <c r="J677" s="8"/>
      <c r="K677" s="8"/>
      <c r="L677" s="8"/>
      <c r="M677" s="8"/>
      <c r="N677" s="8"/>
      <c r="O677" s="8"/>
      <c r="P677" s="8"/>
      <c r="Q677" s="8"/>
      <c r="R677" s="8"/>
      <c r="S677" s="23"/>
      <c r="T677" s="25">
        <v>636</v>
      </c>
      <c r="U677" s="26">
        <f t="shared" si="57"/>
        <v>10.6</v>
      </c>
      <c r="V677" s="28">
        <f t="shared" si="61"/>
        <v>35.421565254923394</v>
      </c>
      <c r="W677" s="28">
        <f t="shared" si="58"/>
        <v>0</v>
      </c>
      <c r="X677" s="27" t="e">
        <f t="shared" si="59"/>
        <v>#VALUE!</v>
      </c>
      <c r="Y677" s="28" t="e">
        <f t="shared" si="60"/>
        <v>#VALUE!</v>
      </c>
      <c r="Z677" s="24"/>
      <c r="AA677" s="36">
        <f t="shared" si="56"/>
        <v>10.6</v>
      </c>
      <c r="AB677" s="8"/>
    </row>
    <row r="678" spans="9:28" x14ac:dyDescent="0.25">
      <c r="I678" s="8"/>
      <c r="J678" s="8"/>
      <c r="K678" s="8"/>
      <c r="L678" s="8"/>
      <c r="M678" s="8"/>
      <c r="N678" s="8"/>
      <c r="O678" s="8"/>
      <c r="P678" s="8"/>
      <c r="Q678" s="8"/>
      <c r="R678" s="8"/>
      <c r="S678" s="23"/>
      <c r="T678" s="25">
        <v>637</v>
      </c>
      <c r="U678" s="26">
        <f t="shared" si="57"/>
        <v>10.616666666666667</v>
      </c>
      <c r="V678" s="28">
        <f t="shared" si="61"/>
        <v>35.431249773599021</v>
      </c>
      <c r="W678" s="28">
        <f t="shared" si="58"/>
        <v>0</v>
      </c>
      <c r="X678" s="27" t="e">
        <f t="shared" si="59"/>
        <v>#VALUE!</v>
      </c>
      <c r="Y678" s="28" t="e">
        <f t="shared" si="60"/>
        <v>#VALUE!</v>
      </c>
      <c r="Z678" s="24"/>
      <c r="AA678" s="36">
        <f t="shared" si="56"/>
        <v>10.616666666666667</v>
      </c>
      <c r="AB678" s="8"/>
    </row>
    <row r="679" spans="9:28" x14ac:dyDescent="0.25">
      <c r="I679" s="8"/>
      <c r="J679" s="8"/>
      <c r="K679" s="8"/>
      <c r="L679" s="8"/>
      <c r="M679" s="8"/>
      <c r="N679" s="8"/>
      <c r="O679" s="8"/>
      <c r="P679" s="8"/>
      <c r="Q679" s="8"/>
      <c r="R679" s="8"/>
      <c r="S679" s="23"/>
      <c r="T679" s="25">
        <v>638</v>
      </c>
      <c r="U679" s="26">
        <f t="shared" si="57"/>
        <v>10.633333333333333</v>
      </c>
      <c r="V679" s="28">
        <f t="shared" si="61"/>
        <v>35.440921742458514</v>
      </c>
      <c r="W679" s="28">
        <f t="shared" si="58"/>
        <v>0</v>
      </c>
      <c r="X679" s="27" t="e">
        <f t="shared" si="59"/>
        <v>#VALUE!</v>
      </c>
      <c r="Y679" s="28" t="e">
        <f t="shared" si="60"/>
        <v>#VALUE!</v>
      </c>
      <c r="Z679" s="24"/>
      <c r="AA679" s="36">
        <f t="shared" si="56"/>
        <v>10.633333333333333</v>
      </c>
      <c r="AB679" s="8"/>
    </row>
    <row r="680" spans="9:28" x14ac:dyDescent="0.25">
      <c r="I680" s="8"/>
      <c r="J680" s="8"/>
      <c r="K680" s="8"/>
      <c r="L680" s="8"/>
      <c r="M680" s="8"/>
      <c r="N680" s="8"/>
      <c r="O680" s="8"/>
      <c r="P680" s="8"/>
      <c r="Q680" s="8"/>
      <c r="R680" s="8"/>
      <c r="S680" s="23"/>
      <c r="T680" s="25">
        <v>639</v>
      </c>
      <c r="U680" s="26">
        <f t="shared" si="57"/>
        <v>10.65</v>
      </c>
      <c r="V680" s="28">
        <f t="shared" si="61"/>
        <v>35.450581197397106</v>
      </c>
      <c r="W680" s="28">
        <f t="shared" si="58"/>
        <v>0</v>
      </c>
      <c r="X680" s="27" t="e">
        <f t="shared" si="59"/>
        <v>#VALUE!</v>
      </c>
      <c r="Y680" s="28" t="e">
        <f t="shared" si="60"/>
        <v>#VALUE!</v>
      </c>
      <c r="Z680" s="24"/>
      <c r="AA680" s="36">
        <f t="shared" si="56"/>
        <v>10.65</v>
      </c>
      <c r="AB680" s="8"/>
    </row>
    <row r="681" spans="9:28" x14ac:dyDescent="0.25">
      <c r="I681" s="8"/>
      <c r="J681" s="8"/>
      <c r="K681" s="8"/>
      <c r="L681" s="8"/>
      <c r="M681" s="8"/>
      <c r="N681" s="8"/>
      <c r="O681" s="8"/>
      <c r="P681" s="8"/>
      <c r="Q681" s="8"/>
      <c r="R681" s="8"/>
      <c r="S681" s="23"/>
      <c r="T681" s="25">
        <v>640</v>
      </c>
      <c r="U681" s="26">
        <f t="shared" si="57"/>
        <v>10.666666666666666</v>
      </c>
      <c r="V681" s="28">
        <f t="shared" si="61"/>
        <v>35.460228174151396</v>
      </c>
      <c r="W681" s="28">
        <f t="shared" si="58"/>
        <v>0</v>
      </c>
      <c r="X681" s="27" t="e">
        <f t="shared" si="59"/>
        <v>#VALUE!</v>
      </c>
      <c r="Y681" s="28" t="e">
        <f t="shared" si="60"/>
        <v>#VALUE!</v>
      </c>
      <c r="Z681" s="24"/>
      <c r="AA681" s="36">
        <f t="shared" ref="AA681:AA744" si="62">U681</f>
        <v>10.666666666666666</v>
      </c>
      <c r="AB681" s="8"/>
    </row>
    <row r="682" spans="9:28" x14ac:dyDescent="0.25">
      <c r="I682" s="8"/>
      <c r="J682" s="8"/>
      <c r="K682" s="8"/>
      <c r="L682" s="8"/>
      <c r="M682" s="8"/>
      <c r="N682" s="8"/>
      <c r="O682" s="8"/>
      <c r="P682" s="8"/>
      <c r="Q682" s="8"/>
      <c r="R682" s="8"/>
      <c r="S682" s="23"/>
      <c r="T682" s="25">
        <v>641</v>
      </c>
      <c r="U682" s="26">
        <f t="shared" ref="U682:U745" si="63">T682/60</f>
        <v>10.683333333333334</v>
      </c>
      <c r="V682" s="28">
        <f t="shared" si="61"/>
        <v>35.469862708300248</v>
      </c>
      <c r="W682" s="28">
        <f t="shared" ref="W682:W745" si="64">V682*0.001*$G$4</f>
        <v>0</v>
      </c>
      <c r="X682" s="27" t="e">
        <f t="shared" ref="X682:X745" si="65">($G$5/1000)*U682*3600</f>
        <v>#VALUE!</v>
      </c>
      <c r="Y682" s="28" t="e">
        <f t="shared" si="60"/>
        <v>#VALUE!</v>
      </c>
      <c r="Z682" s="24"/>
      <c r="AA682" s="36">
        <f t="shared" si="62"/>
        <v>10.683333333333334</v>
      </c>
      <c r="AB682" s="8"/>
    </row>
    <row r="683" spans="9:28" x14ac:dyDescent="0.25">
      <c r="I683" s="8"/>
      <c r="J683" s="8"/>
      <c r="K683" s="8"/>
      <c r="L683" s="8"/>
      <c r="M683" s="8"/>
      <c r="N683" s="8"/>
      <c r="O683" s="8"/>
      <c r="P683" s="8"/>
      <c r="Q683" s="8"/>
      <c r="R683" s="8"/>
      <c r="S683" s="23"/>
      <c r="T683" s="25">
        <v>642</v>
      </c>
      <c r="U683" s="26">
        <f t="shared" si="63"/>
        <v>10.7</v>
      </c>
      <c r="V683" s="28">
        <f t="shared" si="61"/>
        <v>35.479484835265794</v>
      </c>
      <c r="W683" s="28">
        <f t="shared" si="64"/>
        <v>0</v>
      </c>
      <c r="X683" s="27" t="e">
        <f t="shared" si="65"/>
        <v>#VALUE!</v>
      </c>
      <c r="Y683" s="28" t="e">
        <f t="shared" ref="Y683:Y746" si="66">MAX(0,W683-X683)</f>
        <v>#VALUE!</v>
      </c>
      <c r="Z683" s="24"/>
      <c r="AA683" s="36">
        <f t="shared" si="62"/>
        <v>10.7</v>
      </c>
      <c r="AB683" s="8"/>
    </row>
    <row r="684" spans="9:28" x14ac:dyDescent="0.25">
      <c r="I684" s="8"/>
      <c r="J684" s="8"/>
      <c r="K684" s="8"/>
      <c r="L684" s="8"/>
      <c r="M684" s="8"/>
      <c r="N684" s="8"/>
      <c r="O684" s="8"/>
      <c r="P684" s="8"/>
      <c r="Q684" s="8"/>
      <c r="R684" s="8"/>
      <c r="S684" s="23"/>
      <c r="T684" s="25">
        <v>643</v>
      </c>
      <c r="U684" s="26">
        <f t="shared" si="63"/>
        <v>10.716666666666667</v>
      </c>
      <c r="V684" s="28">
        <f t="shared" si="61"/>
        <v>35.489094590314338</v>
      </c>
      <c r="W684" s="28">
        <f t="shared" si="64"/>
        <v>0</v>
      </c>
      <c r="X684" s="27" t="e">
        <f t="shared" si="65"/>
        <v>#VALUE!</v>
      </c>
      <c r="Y684" s="28" t="e">
        <f t="shared" si="66"/>
        <v>#VALUE!</v>
      </c>
      <c r="Z684" s="24"/>
      <c r="AA684" s="36">
        <f t="shared" si="62"/>
        <v>10.716666666666667</v>
      </c>
      <c r="AB684" s="8"/>
    </row>
    <row r="685" spans="9:28" x14ac:dyDescent="0.25">
      <c r="I685" s="8"/>
      <c r="J685" s="8"/>
      <c r="K685" s="8"/>
      <c r="L685" s="8"/>
      <c r="M685" s="8"/>
      <c r="N685" s="8"/>
      <c r="O685" s="8"/>
      <c r="P685" s="8"/>
      <c r="Q685" s="8"/>
      <c r="R685" s="8"/>
      <c r="S685" s="23"/>
      <c r="T685" s="25">
        <v>644</v>
      </c>
      <c r="U685" s="26">
        <f t="shared" si="63"/>
        <v>10.733333333333333</v>
      </c>
      <c r="V685" s="28">
        <f t="shared" si="61"/>
        <v>35.498692008557292</v>
      </c>
      <c r="W685" s="28">
        <f t="shared" si="64"/>
        <v>0</v>
      </c>
      <c r="X685" s="27" t="e">
        <f t="shared" si="65"/>
        <v>#VALUE!</v>
      </c>
      <c r="Y685" s="28" t="e">
        <f t="shared" si="66"/>
        <v>#VALUE!</v>
      </c>
      <c r="Z685" s="24"/>
      <c r="AA685" s="36">
        <f t="shared" si="62"/>
        <v>10.733333333333333</v>
      </c>
      <c r="AB685" s="8"/>
    </row>
    <row r="686" spans="9:28" x14ac:dyDescent="0.25">
      <c r="I686" s="8"/>
      <c r="J686" s="8"/>
      <c r="K686" s="8"/>
      <c r="L686" s="8"/>
      <c r="M686" s="8"/>
      <c r="N686" s="8"/>
      <c r="O686" s="8"/>
      <c r="P686" s="8"/>
      <c r="Q686" s="8"/>
      <c r="R686" s="8"/>
      <c r="S686" s="23"/>
      <c r="T686" s="25">
        <v>645</v>
      </c>
      <c r="U686" s="26">
        <f t="shared" si="63"/>
        <v>10.75</v>
      </c>
      <c r="V686" s="28">
        <f t="shared" si="61"/>
        <v>35.50827712495208</v>
      </c>
      <c r="W686" s="28">
        <f t="shared" si="64"/>
        <v>0</v>
      </c>
      <c r="X686" s="27" t="e">
        <f t="shared" si="65"/>
        <v>#VALUE!</v>
      </c>
      <c r="Y686" s="28" t="e">
        <f t="shared" si="66"/>
        <v>#VALUE!</v>
      </c>
      <c r="Z686" s="24"/>
      <c r="AA686" s="36">
        <f t="shared" si="62"/>
        <v>10.75</v>
      </c>
      <c r="AB686" s="8"/>
    </row>
    <row r="687" spans="9:28" x14ac:dyDescent="0.25">
      <c r="I687" s="8"/>
      <c r="J687" s="8"/>
      <c r="K687" s="8"/>
      <c r="L687" s="8"/>
      <c r="M687" s="8"/>
      <c r="N687" s="8"/>
      <c r="O687" s="8"/>
      <c r="P687" s="8"/>
      <c r="Q687" s="8"/>
      <c r="R687" s="8"/>
      <c r="S687" s="23"/>
      <c r="T687" s="25">
        <v>646</v>
      </c>
      <c r="U687" s="26">
        <f t="shared" si="63"/>
        <v>10.766666666666667</v>
      </c>
      <c r="V687" s="28">
        <f t="shared" si="61"/>
        <v>35.517849974303068</v>
      </c>
      <c r="W687" s="28">
        <f t="shared" si="64"/>
        <v>0</v>
      </c>
      <c r="X687" s="27" t="e">
        <f t="shared" si="65"/>
        <v>#VALUE!</v>
      </c>
      <c r="Y687" s="28" t="e">
        <f t="shared" si="66"/>
        <v>#VALUE!</v>
      </c>
      <c r="Z687" s="24"/>
      <c r="AA687" s="36">
        <f t="shared" si="62"/>
        <v>10.766666666666667</v>
      </c>
      <c r="AB687" s="8"/>
    </row>
    <row r="688" spans="9:28" x14ac:dyDescent="0.25">
      <c r="I688" s="8"/>
      <c r="J688" s="8"/>
      <c r="K688" s="8"/>
      <c r="L688" s="8"/>
      <c r="M688" s="8"/>
      <c r="N688" s="8"/>
      <c r="O688" s="8"/>
      <c r="P688" s="8"/>
      <c r="Q688" s="8"/>
      <c r="R688" s="8"/>
      <c r="S688" s="23"/>
      <c r="T688" s="25">
        <v>647</v>
      </c>
      <c r="U688" s="26">
        <f t="shared" si="63"/>
        <v>10.783333333333333</v>
      </c>
      <c r="V688" s="28">
        <f t="shared" si="61"/>
        <v>35.527410591262466</v>
      </c>
      <c r="W688" s="28">
        <f t="shared" si="64"/>
        <v>0</v>
      </c>
      <c r="X688" s="27" t="e">
        <f t="shared" si="65"/>
        <v>#VALUE!</v>
      </c>
      <c r="Y688" s="28" t="e">
        <f t="shared" si="66"/>
        <v>#VALUE!</v>
      </c>
      <c r="Z688" s="24"/>
      <c r="AA688" s="36">
        <f t="shared" si="62"/>
        <v>10.783333333333333</v>
      </c>
      <c r="AB688" s="8"/>
    </row>
    <row r="689" spans="9:28" x14ac:dyDescent="0.25">
      <c r="I689" s="8"/>
      <c r="J689" s="8"/>
      <c r="K689" s="8"/>
      <c r="L689" s="8"/>
      <c r="M689" s="8"/>
      <c r="N689" s="8"/>
      <c r="O689" s="8"/>
      <c r="P689" s="8"/>
      <c r="Q689" s="8"/>
      <c r="R689" s="8"/>
      <c r="S689" s="23"/>
      <c r="T689" s="25">
        <v>648</v>
      </c>
      <c r="U689" s="26">
        <f t="shared" si="63"/>
        <v>10.8</v>
      </c>
      <c r="V689" s="28">
        <f t="shared" si="61"/>
        <v>35.536959010331216</v>
      </c>
      <c r="W689" s="28">
        <f t="shared" si="64"/>
        <v>0</v>
      </c>
      <c r="X689" s="27" t="e">
        <f t="shared" si="65"/>
        <v>#VALUE!</v>
      </c>
      <c r="Y689" s="28" t="e">
        <f t="shared" si="66"/>
        <v>#VALUE!</v>
      </c>
      <c r="Z689" s="24"/>
      <c r="AA689" s="36">
        <f t="shared" si="62"/>
        <v>10.8</v>
      </c>
      <c r="AB689" s="8"/>
    </row>
    <row r="690" spans="9:28" x14ac:dyDescent="0.25">
      <c r="I690" s="8"/>
      <c r="J690" s="8"/>
      <c r="K690" s="8"/>
      <c r="L690" s="8"/>
      <c r="M690" s="8"/>
      <c r="N690" s="8"/>
      <c r="O690" s="8"/>
      <c r="P690" s="8"/>
      <c r="Q690" s="8"/>
      <c r="R690" s="8"/>
      <c r="S690" s="23"/>
      <c r="T690" s="25">
        <v>649</v>
      </c>
      <c r="U690" s="26">
        <f t="shared" si="63"/>
        <v>10.816666666666666</v>
      </c>
      <c r="V690" s="28">
        <f t="shared" si="61"/>
        <v>35.546495265859896</v>
      </c>
      <c r="W690" s="28">
        <f t="shared" si="64"/>
        <v>0</v>
      </c>
      <c r="X690" s="27" t="e">
        <f t="shared" si="65"/>
        <v>#VALUE!</v>
      </c>
      <c r="Y690" s="28" t="e">
        <f t="shared" si="66"/>
        <v>#VALUE!</v>
      </c>
      <c r="Z690" s="24"/>
      <c r="AA690" s="36">
        <f t="shared" si="62"/>
        <v>10.816666666666666</v>
      </c>
      <c r="AB690" s="8"/>
    </row>
    <row r="691" spans="9:28" x14ac:dyDescent="0.25">
      <c r="I691" s="8"/>
      <c r="J691" s="8"/>
      <c r="K691" s="8"/>
      <c r="L691" s="8"/>
      <c r="M691" s="8"/>
      <c r="N691" s="8"/>
      <c r="O691" s="8"/>
      <c r="P691" s="8"/>
      <c r="Q691" s="8"/>
      <c r="R691" s="8"/>
      <c r="S691" s="23"/>
      <c r="T691" s="25">
        <v>650</v>
      </c>
      <c r="U691" s="26">
        <f t="shared" si="63"/>
        <v>10.833333333333334</v>
      </c>
      <c r="V691" s="28">
        <f t="shared" si="61"/>
        <v>35.55601939204962</v>
      </c>
      <c r="W691" s="28">
        <f t="shared" si="64"/>
        <v>0</v>
      </c>
      <c r="X691" s="27" t="e">
        <f t="shared" si="65"/>
        <v>#VALUE!</v>
      </c>
      <c r="Y691" s="28" t="e">
        <f t="shared" si="66"/>
        <v>#VALUE!</v>
      </c>
      <c r="Z691" s="24"/>
      <c r="AA691" s="36">
        <f t="shared" si="62"/>
        <v>10.833333333333334</v>
      </c>
      <c r="AB691" s="8"/>
    </row>
    <row r="692" spans="9:28" x14ac:dyDescent="0.25">
      <c r="I692" s="8"/>
      <c r="J692" s="8"/>
      <c r="K692" s="8"/>
      <c r="L692" s="8"/>
      <c r="M692" s="8"/>
      <c r="N692" s="8"/>
      <c r="O692" s="8"/>
      <c r="P692" s="8"/>
      <c r="Q692" s="8"/>
      <c r="R692" s="8"/>
      <c r="S692" s="23"/>
      <c r="T692" s="25">
        <v>651</v>
      </c>
      <c r="U692" s="26">
        <f t="shared" si="63"/>
        <v>10.85</v>
      </c>
      <c r="V692" s="28">
        <f t="shared" si="61"/>
        <v>35.565531422952873</v>
      </c>
      <c r="W692" s="28">
        <f t="shared" si="64"/>
        <v>0</v>
      </c>
      <c r="X692" s="27" t="e">
        <f t="shared" si="65"/>
        <v>#VALUE!</v>
      </c>
      <c r="Y692" s="28" t="e">
        <f t="shared" si="66"/>
        <v>#VALUE!</v>
      </c>
      <c r="Z692" s="24"/>
      <c r="AA692" s="36">
        <f t="shared" si="62"/>
        <v>10.85</v>
      </c>
      <c r="AB692" s="8"/>
    </row>
    <row r="693" spans="9:28" x14ac:dyDescent="0.25">
      <c r="I693" s="8"/>
      <c r="J693" s="8"/>
      <c r="K693" s="8"/>
      <c r="L693" s="8"/>
      <c r="M693" s="8"/>
      <c r="N693" s="8"/>
      <c r="O693" s="8"/>
      <c r="P693" s="8"/>
      <c r="Q693" s="8"/>
      <c r="R693" s="8"/>
      <c r="S693" s="23"/>
      <c r="T693" s="25">
        <v>652</v>
      </c>
      <c r="U693" s="26">
        <f t="shared" si="63"/>
        <v>10.866666666666667</v>
      </c>
      <c r="V693" s="28">
        <f t="shared" si="61"/>
        <v>35.575031392474429</v>
      </c>
      <c r="W693" s="28">
        <f t="shared" si="64"/>
        <v>0</v>
      </c>
      <c r="X693" s="27" t="e">
        <f t="shared" si="65"/>
        <v>#VALUE!</v>
      </c>
      <c r="Y693" s="28" t="e">
        <f t="shared" si="66"/>
        <v>#VALUE!</v>
      </c>
      <c r="Z693" s="24"/>
      <c r="AA693" s="36">
        <f t="shared" si="62"/>
        <v>10.866666666666667</v>
      </c>
      <c r="AB693" s="8"/>
    </row>
    <row r="694" spans="9:28" x14ac:dyDescent="0.25">
      <c r="I694" s="8"/>
      <c r="J694" s="8"/>
      <c r="K694" s="8"/>
      <c r="L694" s="8"/>
      <c r="M694" s="8"/>
      <c r="N694" s="8"/>
      <c r="O694" s="8"/>
      <c r="P694" s="8"/>
      <c r="Q694" s="8"/>
      <c r="R694" s="8"/>
      <c r="S694" s="23"/>
      <c r="T694" s="25">
        <v>653</v>
      </c>
      <c r="U694" s="26">
        <f t="shared" si="63"/>
        <v>10.883333333333333</v>
      </c>
      <c r="V694" s="28">
        <f t="shared" si="61"/>
        <v>35.584519334372196</v>
      </c>
      <c r="W694" s="28">
        <f t="shared" si="64"/>
        <v>0</v>
      </c>
      <c r="X694" s="27" t="e">
        <f t="shared" si="65"/>
        <v>#VALUE!</v>
      </c>
      <c r="Y694" s="28" t="e">
        <f t="shared" si="66"/>
        <v>#VALUE!</v>
      </c>
      <c r="Z694" s="24"/>
      <c r="AA694" s="36">
        <f t="shared" si="62"/>
        <v>10.883333333333333</v>
      </c>
      <c r="AB694" s="8"/>
    </row>
    <row r="695" spans="9:28" x14ac:dyDescent="0.25">
      <c r="I695" s="8"/>
      <c r="J695" s="8"/>
      <c r="K695" s="8"/>
      <c r="L695" s="8"/>
      <c r="M695" s="8"/>
      <c r="N695" s="8"/>
      <c r="O695" s="8"/>
      <c r="P695" s="8"/>
      <c r="Q695" s="8"/>
      <c r="R695" s="8"/>
      <c r="S695" s="23"/>
      <c r="T695" s="25">
        <v>654</v>
      </c>
      <c r="U695" s="26">
        <f t="shared" si="63"/>
        <v>10.9</v>
      </c>
      <c r="V695" s="28">
        <f t="shared" si="61"/>
        <v>35.593995282258071</v>
      </c>
      <c r="W695" s="28">
        <f t="shared" si="64"/>
        <v>0</v>
      </c>
      <c r="X695" s="27" t="e">
        <f t="shared" si="65"/>
        <v>#VALUE!</v>
      </c>
      <c r="Y695" s="28" t="e">
        <f t="shared" si="66"/>
        <v>#VALUE!</v>
      </c>
      <c r="Z695" s="24"/>
      <c r="AA695" s="36">
        <f t="shared" si="62"/>
        <v>10.9</v>
      </c>
      <c r="AB695" s="8"/>
    </row>
    <row r="696" spans="9:28" x14ac:dyDescent="0.25">
      <c r="I696" s="8"/>
      <c r="J696" s="8"/>
      <c r="K696" s="8"/>
      <c r="L696" s="8"/>
      <c r="M696" s="8"/>
      <c r="N696" s="8"/>
      <c r="O696" s="8"/>
      <c r="P696" s="8"/>
      <c r="Q696" s="8"/>
      <c r="R696" s="8"/>
      <c r="S696" s="23"/>
      <c r="T696" s="25">
        <v>655</v>
      </c>
      <c r="U696" s="26">
        <f t="shared" si="63"/>
        <v>10.916666666666666</v>
      </c>
      <c r="V696" s="28">
        <f t="shared" si="61"/>
        <v>35.603459269598815</v>
      </c>
      <c r="W696" s="28">
        <f t="shared" si="64"/>
        <v>0</v>
      </c>
      <c r="X696" s="27" t="e">
        <f t="shared" si="65"/>
        <v>#VALUE!</v>
      </c>
      <c r="Y696" s="28" t="e">
        <f t="shared" si="66"/>
        <v>#VALUE!</v>
      </c>
      <c r="Z696" s="24"/>
      <c r="AA696" s="36">
        <f t="shared" si="62"/>
        <v>10.916666666666666</v>
      </c>
      <c r="AB696" s="8"/>
    </row>
    <row r="697" spans="9:28" x14ac:dyDescent="0.25">
      <c r="I697" s="8"/>
      <c r="J697" s="8"/>
      <c r="K697" s="8"/>
      <c r="L697" s="8"/>
      <c r="M697" s="8"/>
      <c r="N697" s="8"/>
      <c r="O697" s="8"/>
      <c r="P697" s="8"/>
      <c r="Q697" s="8"/>
      <c r="R697" s="8"/>
      <c r="S697" s="23"/>
      <c r="T697" s="25">
        <v>656</v>
      </c>
      <c r="U697" s="26">
        <f t="shared" si="63"/>
        <v>10.933333333333334</v>
      </c>
      <c r="V697" s="28">
        <f t="shared" si="61"/>
        <v>35.612911329716887</v>
      </c>
      <c r="W697" s="28">
        <f t="shared" si="64"/>
        <v>0</v>
      </c>
      <c r="X697" s="27" t="e">
        <f t="shared" si="65"/>
        <v>#VALUE!</v>
      </c>
      <c r="Y697" s="28" t="e">
        <f t="shared" si="66"/>
        <v>#VALUE!</v>
      </c>
      <c r="Z697" s="24"/>
      <c r="AA697" s="36">
        <f t="shared" si="62"/>
        <v>10.933333333333334</v>
      </c>
      <c r="AB697" s="8"/>
    </row>
    <row r="698" spans="9:28" x14ac:dyDescent="0.25">
      <c r="I698" s="8"/>
      <c r="J698" s="8"/>
      <c r="K698" s="8"/>
      <c r="L698" s="8"/>
      <c r="M698" s="8"/>
      <c r="N698" s="8"/>
      <c r="O698" s="8"/>
      <c r="P698" s="8"/>
      <c r="Q698" s="8"/>
      <c r="R698" s="8"/>
      <c r="S698" s="23"/>
      <c r="T698" s="25">
        <v>657</v>
      </c>
      <c r="U698" s="26">
        <f t="shared" si="63"/>
        <v>10.95</v>
      </c>
      <c r="V698" s="28">
        <f t="shared" si="61"/>
        <v>35.622351495791271</v>
      </c>
      <c r="W698" s="28">
        <f t="shared" si="64"/>
        <v>0</v>
      </c>
      <c r="X698" s="27" t="e">
        <f t="shared" si="65"/>
        <v>#VALUE!</v>
      </c>
      <c r="Y698" s="28" t="e">
        <f t="shared" si="66"/>
        <v>#VALUE!</v>
      </c>
      <c r="Z698" s="24"/>
      <c r="AA698" s="36">
        <f t="shared" si="62"/>
        <v>10.95</v>
      </c>
      <c r="AB698" s="8"/>
    </row>
    <row r="699" spans="9:28" x14ac:dyDescent="0.25">
      <c r="I699" s="8"/>
      <c r="J699" s="8"/>
      <c r="K699" s="8"/>
      <c r="L699" s="8"/>
      <c r="M699" s="8"/>
      <c r="N699" s="8"/>
      <c r="O699" s="8"/>
      <c r="P699" s="8"/>
      <c r="Q699" s="8"/>
      <c r="R699" s="8"/>
      <c r="S699" s="23"/>
      <c r="T699" s="25">
        <v>658</v>
      </c>
      <c r="U699" s="26">
        <f t="shared" si="63"/>
        <v>10.966666666666667</v>
      </c>
      <c r="V699" s="28">
        <f t="shared" si="61"/>
        <v>35.631779800858347</v>
      </c>
      <c r="W699" s="28">
        <f t="shared" si="64"/>
        <v>0</v>
      </c>
      <c r="X699" s="27" t="e">
        <f t="shared" si="65"/>
        <v>#VALUE!</v>
      </c>
      <c r="Y699" s="28" t="e">
        <f t="shared" si="66"/>
        <v>#VALUE!</v>
      </c>
      <c r="Z699" s="24"/>
      <c r="AA699" s="36">
        <f t="shared" si="62"/>
        <v>10.966666666666667</v>
      </c>
      <c r="AB699" s="8"/>
    </row>
    <row r="700" spans="9:28" x14ac:dyDescent="0.25">
      <c r="I700" s="8"/>
      <c r="J700" s="8"/>
      <c r="K700" s="8"/>
      <c r="L700" s="8"/>
      <c r="M700" s="8"/>
      <c r="N700" s="8"/>
      <c r="O700" s="8"/>
      <c r="P700" s="8"/>
      <c r="Q700" s="8"/>
      <c r="R700" s="8"/>
      <c r="S700" s="23"/>
      <c r="T700" s="25">
        <v>659</v>
      </c>
      <c r="U700" s="26">
        <f t="shared" si="63"/>
        <v>10.983333333333333</v>
      </c>
      <c r="V700" s="28">
        <f t="shared" si="61"/>
        <v>35.641196277812675</v>
      </c>
      <c r="W700" s="28">
        <f t="shared" si="64"/>
        <v>0</v>
      </c>
      <c r="X700" s="27" t="e">
        <f t="shared" si="65"/>
        <v>#VALUE!</v>
      </c>
      <c r="Y700" s="28" t="e">
        <f t="shared" si="66"/>
        <v>#VALUE!</v>
      </c>
      <c r="Z700" s="24"/>
      <c r="AA700" s="36">
        <f t="shared" si="62"/>
        <v>10.983333333333333</v>
      </c>
      <c r="AB700" s="8"/>
    </row>
    <row r="701" spans="9:28" x14ac:dyDescent="0.25">
      <c r="I701" s="8"/>
      <c r="J701" s="8"/>
      <c r="K701" s="8"/>
      <c r="L701" s="8"/>
      <c r="M701" s="8"/>
      <c r="N701" s="8"/>
      <c r="O701" s="8"/>
      <c r="P701" s="8"/>
      <c r="Q701" s="8"/>
      <c r="R701" s="8"/>
      <c r="S701" s="23"/>
      <c r="T701" s="25">
        <v>660</v>
      </c>
      <c r="U701" s="26">
        <f t="shared" si="63"/>
        <v>11</v>
      </c>
      <c r="V701" s="28">
        <f t="shared" si="61"/>
        <v>35.650600959407846</v>
      </c>
      <c r="W701" s="28">
        <f t="shared" si="64"/>
        <v>0</v>
      </c>
      <c r="X701" s="27" t="e">
        <f t="shared" si="65"/>
        <v>#VALUE!</v>
      </c>
      <c r="Y701" s="28" t="e">
        <f t="shared" si="66"/>
        <v>#VALUE!</v>
      </c>
      <c r="Z701" s="24"/>
      <c r="AA701" s="36">
        <f t="shared" si="62"/>
        <v>11</v>
      </c>
      <c r="AB701" s="8"/>
    </row>
    <row r="702" spans="9:28" x14ac:dyDescent="0.25">
      <c r="I702" s="8"/>
      <c r="J702" s="8"/>
      <c r="K702" s="8"/>
      <c r="L702" s="8"/>
      <c r="M702" s="8"/>
      <c r="N702" s="8"/>
      <c r="O702" s="8"/>
      <c r="P702" s="8"/>
      <c r="Q702" s="8"/>
      <c r="R702" s="8"/>
      <c r="S702" s="23"/>
      <c r="T702" s="25">
        <v>661</v>
      </c>
      <c r="U702" s="26">
        <f t="shared" si="63"/>
        <v>11.016666666666667</v>
      </c>
      <c r="V702" s="28">
        <f t="shared" si="61"/>
        <v>35.659993878257325</v>
      </c>
      <c r="W702" s="28">
        <f t="shared" si="64"/>
        <v>0</v>
      </c>
      <c r="X702" s="27" t="e">
        <f t="shared" si="65"/>
        <v>#VALUE!</v>
      </c>
      <c r="Y702" s="28" t="e">
        <f t="shared" si="66"/>
        <v>#VALUE!</v>
      </c>
      <c r="Z702" s="24"/>
      <c r="AA702" s="36">
        <f t="shared" si="62"/>
        <v>11.016666666666667</v>
      </c>
      <c r="AB702" s="8"/>
    </row>
    <row r="703" spans="9:28" x14ac:dyDescent="0.25">
      <c r="I703" s="8"/>
      <c r="J703" s="8"/>
      <c r="K703" s="8"/>
      <c r="L703" s="8"/>
      <c r="M703" s="8"/>
      <c r="N703" s="8"/>
      <c r="O703" s="8"/>
      <c r="P703" s="8"/>
      <c r="Q703" s="8"/>
      <c r="R703" s="8"/>
      <c r="S703" s="23"/>
      <c r="T703" s="25">
        <v>662</v>
      </c>
      <c r="U703" s="26">
        <f t="shared" si="63"/>
        <v>11.033333333333333</v>
      </c>
      <c r="V703" s="28">
        <f t="shared" si="61"/>
        <v>35.669375066835173</v>
      </c>
      <c r="W703" s="28">
        <f t="shared" si="64"/>
        <v>0</v>
      </c>
      <c r="X703" s="27" t="e">
        <f t="shared" si="65"/>
        <v>#VALUE!</v>
      </c>
      <c r="Y703" s="28" t="e">
        <f t="shared" si="66"/>
        <v>#VALUE!</v>
      </c>
      <c r="Z703" s="24"/>
      <c r="AA703" s="36">
        <f t="shared" si="62"/>
        <v>11.033333333333333</v>
      </c>
      <c r="AB703" s="8"/>
    </row>
    <row r="704" spans="9:28" x14ac:dyDescent="0.25">
      <c r="I704" s="8"/>
      <c r="J704" s="8"/>
      <c r="K704" s="8"/>
      <c r="L704" s="8"/>
      <c r="M704" s="8"/>
      <c r="N704" s="8"/>
      <c r="O704" s="8"/>
      <c r="P704" s="8"/>
      <c r="Q704" s="8"/>
      <c r="R704" s="8"/>
      <c r="S704" s="23"/>
      <c r="T704" s="25">
        <v>663</v>
      </c>
      <c r="U704" s="26">
        <f t="shared" si="63"/>
        <v>11.05</v>
      </c>
      <c r="V704" s="28">
        <f t="shared" si="61"/>
        <v>35.678744557476961</v>
      </c>
      <c r="W704" s="28">
        <f t="shared" si="64"/>
        <v>0</v>
      </c>
      <c r="X704" s="27" t="e">
        <f t="shared" si="65"/>
        <v>#VALUE!</v>
      </c>
      <c r="Y704" s="28" t="e">
        <f t="shared" si="66"/>
        <v>#VALUE!</v>
      </c>
      <c r="Z704" s="24"/>
      <c r="AA704" s="36">
        <f t="shared" si="62"/>
        <v>11.05</v>
      </c>
      <c r="AB704" s="8"/>
    </row>
    <row r="705" spans="9:28" x14ac:dyDescent="0.25">
      <c r="I705" s="8"/>
      <c r="J705" s="8"/>
      <c r="K705" s="8"/>
      <c r="L705" s="8"/>
      <c r="M705" s="8"/>
      <c r="N705" s="8"/>
      <c r="O705" s="8"/>
      <c r="P705" s="8"/>
      <c r="Q705" s="8"/>
      <c r="R705" s="8"/>
      <c r="S705" s="23"/>
      <c r="T705" s="25">
        <v>664</v>
      </c>
      <c r="U705" s="26">
        <f t="shared" si="63"/>
        <v>11.066666666666666</v>
      </c>
      <c r="V705" s="28">
        <f t="shared" si="61"/>
        <v>35.688102382380499</v>
      </c>
      <c r="W705" s="28">
        <f t="shared" si="64"/>
        <v>0</v>
      </c>
      <c r="X705" s="27" t="e">
        <f t="shared" si="65"/>
        <v>#VALUE!</v>
      </c>
      <c r="Y705" s="28" t="e">
        <f t="shared" si="66"/>
        <v>#VALUE!</v>
      </c>
      <c r="Z705" s="24"/>
      <c r="AA705" s="36">
        <f t="shared" si="62"/>
        <v>11.066666666666666</v>
      </c>
      <c r="AB705" s="8"/>
    </row>
    <row r="706" spans="9:28" x14ac:dyDescent="0.25">
      <c r="I706" s="8"/>
      <c r="J706" s="8"/>
      <c r="K706" s="8"/>
      <c r="L706" s="8"/>
      <c r="M706" s="8"/>
      <c r="N706" s="8"/>
      <c r="O706" s="8"/>
      <c r="P706" s="8"/>
      <c r="Q706" s="8"/>
      <c r="R706" s="8"/>
      <c r="S706" s="23"/>
      <c r="T706" s="25">
        <v>665</v>
      </c>
      <c r="U706" s="26">
        <f t="shared" si="63"/>
        <v>11.083333333333334</v>
      </c>
      <c r="V706" s="28">
        <f t="shared" si="61"/>
        <v>35.697448573606636</v>
      </c>
      <c r="W706" s="28">
        <f t="shared" si="64"/>
        <v>0</v>
      </c>
      <c r="X706" s="27" t="e">
        <f t="shared" si="65"/>
        <v>#VALUE!</v>
      </c>
      <c r="Y706" s="28" t="e">
        <f t="shared" si="66"/>
        <v>#VALUE!</v>
      </c>
      <c r="Z706" s="24"/>
      <c r="AA706" s="36">
        <f t="shared" si="62"/>
        <v>11.083333333333334</v>
      </c>
      <c r="AB706" s="8"/>
    </row>
    <row r="707" spans="9:28" x14ac:dyDescent="0.25">
      <c r="I707" s="8"/>
      <c r="J707" s="8"/>
      <c r="K707" s="8"/>
      <c r="L707" s="8"/>
      <c r="M707" s="8"/>
      <c r="N707" s="8"/>
      <c r="O707" s="8"/>
      <c r="P707" s="8"/>
      <c r="Q707" s="8"/>
      <c r="R707" s="8"/>
      <c r="S707" s="23"/>
      <c r="T707" s="25">
        <v>666</v>
      </c>
      <c r="U707" s="26">
        <f t="shared" si="63"/>
        <v>11.1</v>
      </c>
      <c r="V707" s="28">
        <f t="shared" si="61"/>
        <v>35.706783163080068</v>
      </c>
      <c r="W707" s="28">
        <f t="shared" si="64"/>
        <v>0</v>
      </c>
      <c r="X707" s="27" t="e">
        <f t="shared" si="65"/>
        <v>#VALUE!</v>
      </c>
      <c r="Y707" s="28" t="e">
        <f t="shared" si="66"/>
        <v>#VALUE!</v>
      </c>
      <c r="Z707" s="24"/>
      <c r="AA707" s="36">
        <f t="shared" si="62"/>
        <v>11.1</v>
      </c>
      <c r="AB707" s="8"/>
    </row>
    <row r="708" spans="9:28" x14ac:dyDescent="0.25">
      <c r="I708" s="8"/>
      <c r="J708" s="8"/>
      <c r="K708" s="8"/>
      <c r="L708" s="8"/>
      <c r="M708" s="8"/>
      <c r="N708" s="8"/>
      <c r="O708" s="8"/>
      <c r="P708" s="8"/>
      <c r="Q708" s="8"/>
      <c r="R708" s="8"/>
      <c r="S708" s="23"/>
      <c r="T708" s="25">
        <v>667</v>
      </c>
      <c r="U708" s="26">
        <f t="shared" si="63"/>
        <v>11.116666666666667</v>
      </c>
      <c r="V708" s="28">
        <f t="shared" si="61"/>
        <v>35.716106182590117</v>
      </c>
      <c r="W708" s="28">
        <f t="shared" si="64"/>
        <v>0</v>
      </c>
      <c r="X708" s="27" t="e">
        <f t="shared" si="65"/>
        <v>#VALUE!</v>
      </c>
      <c r="Y708" s="28" t="e">
        <f t="shared" si="66"/>
        <v>#VALUE!</v>
      </c>
      <c r="Z708" s="24"/>
      <c r="AA708" s="36">
        <f t="shared" si="62"/>
        <v>11.116666666666667</v>
      </c>
      <c r="AB708" s="8"/>
    </row>
    <row r="709" spans="9:28" x14ac:dyDescent="0.25">
      <c r="I709" s="8"/>
      <c r="J709" s="8"/>
      <c r="K709" s="8"/>
      <c r="L709" s="8"/>
      <c r="M709" s="8"/>
      <c r="N709" s="8"/>
      <c r="O709" s="8"/>
      <c r="P709" s="8"/>
      <c r="Q709" s="8"/>
      <c r="R709" s="8"/>
      <c r="S709" s="23"/>
      <c r="T709" s="25">
        <v>668</v>
      </c>
      <c r="U709" s="26">
        <f t="shared" si="63"/>
        <v>11.133333333333333</v>
      </c>
      <c r="V709" s="28">
        <f t="shared" si="61"/>
        <v>35.725417663791504</v>
      </c>
      <c r="W709" s="28">
        <f t="shared" si="64"/>
        <v>0</v>
      </c>
      <c r="X709" s="27" t="e">
        <f t="shared" si="65"/>
        <v>#VALUE!</v>
      </c>
      <c r="Y709" s="28" t="e">
        <f t="shared" si="66"/>
        <v>#VALUE!</v>
      </c>
      <c r="Z709" s="24"/>
      <c r="AA709" s="36">
        <f t="shared" si="62"/>
        <v>11.133333333333333</v>
      </c>
      <c r="AB709" s="8"/>
    </row>
    <row r="710" spans="9:28" x14ac:dyDescent="0.25">
      <c r="I710" s="8"/>
      <c r="J710" s="8"/>
      <c r="K710" s="8"/>
      <c r="L710" s="8"/>
      <c r="M710" s="8"/>
      <c r="N710" s="8"/>
      <c r="O710" s="8"/>
      <c r="P710" s="8"/>
      <c r="Q710" s="8"/>
      <c r="R710" s="8"/>
      <c r="S710" s="23"/>
      <c r="T710" s="25">
        <v>669</v>
      </c>
      <c r="U710" s="26">
        <f t="shared" si="63"/>
        <v>11.15</v>
      </c>
      <c r="V710" s="28">
        <f t="shared" si="61"/>
        <v>35.73471763820509</v>
      </c>
      <c r="W710" s="28">
        <f t="shared" si="64"/>
        <v>0</v>
      </c>
      <c r="X710" s="27" t="e">
        <f t="shared" si="65"/>
        <v>#VALUE!</v>
      </c>
      <c r="Y710" s="28" t="e">
        <f t="shared" si="66"/>
        <v>#VALUE!</v>
      </c>
      <c r="Z710" s="24"/>
      <c r="AA710" s="36">
        <f t="shared" si="62"/>
        <v>11.15</v>
      </c>
      <c r="AB710" s="8"/>
    </row>
    <row r="711" spans="9:28" x14ac:dyDescent="0.25">
      <c r="I711" s="8"/>
      <c r="J711" s="8"/>
      <c r="K711" s="8"/>
      <c r="L711" s="8"/>
      <c r="M711" s="8"/>
      <c r="N711" s="8"/>
      <c r="O711" s="8"/>
      <c r="P711" s="8"/>
      <c r="Q711" s="8"/>
      <c r="R711" s="8"/>
      <c r="S711" s="23"/>
      <c r="T711" s="25">
        <v>670</v>
      </c>
      <c r="U711" s="26">
        <f t="shared" si="63"/>
        <v>11.166666666666666</v>
      </c>
      <c r="V711" s="28">
        <f t="shared" si="61"/>
        <v>35.744006137218697</v>
      </c>
      <c r="W711" s="28">
        <f t="shared" si="64"/>
        <v>0</v>
      </c>
      <c r="X711" s="27" t="e">
        <f t="shared" si="65"/>
        <v>#VALUE!</v>
      </c>
      <c r="Y711" s="28" t="e">
        <f t="shared" si="66"/>
        <v>#VALUE!</v>
      </c>
      <c r="Z711" s="24"/>
      <c r="AA711" s="36">
        <f t="shared" si="62"/>
        <v>11.166666666666666</v>
      </c>
      <c r="AB711" s="8"/>
    </row>
    <row r="712" spans="9:28" x14ac:dyDescent="0.25">
      <c r="I712" s="8"/>
      <c r="J712" s="8"/>
      <c r="K712" s="8"/>
      <c r="L712" s="8"/>
      <c r="M712" s="8"/>
      <c r="N712" s="8"/>
      <c r="O712" s="8"/>
      <c r="P712" s="8"/>
      <c r="Q712" s="8"/>
      <c r="R712" s="8"/>
      <c r="S712" s="23"/>
      <c r="T712" s="25">
        <v>671</v>
      </c>
      <c r="U712" s="26">
        <f t="shared" si="63"/>
        <v>11.183333333333334</v>
      </c>
      <c r="V712" s="28">
        <f t="shared" si="61"/>
        <v>35.753283192087814</v>
      </c>
      <c r="W712" s="28">
        <f t="shared" si="64"/>
        <v>0</v>
      </c>
      <c r="X712" s="27" t="e">
        <f t="shared" si="65"/>
        <v>#VALUE!</v>
      </c>
      <c r="Y712" s="28" t="e">
        <f t="shared" si="66"/>
        <v>#VALUE!</v>
      </c>
      <c r="Z712" s="24"/>
      <c r="AA712" s="36">
        <f t="shared" si="62"/>
        <v>11.183333333333334</v>
      </c>
      <c r="AB712" s="8"/>
    </row>
    <row r="713" spans="9:28" x14ac:dyDescent="0.25">
      <c r="I713" s="8"/>
      <c r="J713" s="8"/>
      <c r="K713" s="8"/>
      <c r="L713" s="8"/>
      <c r="M713" s="8"/>
      <c r="N713" s="8"/>
      <c r="O713" s="8"/>
      <c r="P713" s="8"/>
      <c r="Q713" s="8"/>
      <c r="R713" s="8"/>
      <c r="S713" s="23"/>
      <c r="T713" s="25">
        <v>672</v>
      </c>
      <c r="U713" s="26">
        <f t="shared" si="63"/>
        <v>11.2</v>
      </c>
      <c r="V713" s="28">
        <f t="shared" si="61"/>
        <v>35.762548833936386</v>
      </c>
      <c r="W713" s="28">
        <f t="shared" si="64"/>
        <v>0</v>
      </c>
      <c r="X713" s="27" t="e">
        <f t="shared" si="65"/>
        <v>#VALUE!</v>
      </c>
      <c r="Y713" s="28" t="e">
        <f t="shared" si="66"/>
        <v>#VALUE!</v>
      </c>
      <c r="Z713" s="24"/>
      <c r="AA713" s="36">
        <f t="shared" si="62"/>
        <v>11.2</v>
      </c>
      <c r="AB713" s="8"/>
    </row>
    <row r="714" spans="9:28" x14ac:dyDescent="0.25">
      <c r="I714" s="8"/>
      <c r="J714" s="8"/>
      <c r="K714" s="8"/>
      <c r="L714" s="8"/>
      <c r="M714" s="8"/>
      <c r="N714" s="8"/>
      <c r="O714" s="8"/>
      <c r="P714" s="8"/>
      <c r="Q714" s="8"/>
      <c r="R714" s="8"/>
      <c r="S714" s="23"/>
      <c r="T714" s="25">
        <v>673</v>
      </c>
      <c r="U714" s="26">
        <f t="shared" si="63"/>
        <v>11.216666666666667</v>
      </c>
      <c r="V714" s="28">
        <f t="shared" si="61"/>
        <v>35.771803093757562</v>
      </c>
      <c r="W714" s="28">
        <f t="shared" si="64"/>
        <v>0</v>
      </c>
      <c r="X714" s="27" t="e">
        <f t="shared" si="65"/>
        <v>#VALUE!</v>
      </c>
      <c r="Y714" s="28" t="e">
        <f t="shared" si="66"/>
        <v>#VALUE!</v>
      </c>
      <c r="Z714" s="24"/>
      <c r="AA714" s="36">
        <f t="shared" si="62"/>
        <v>11.216666666666667</v>
      </c>
      <c r="AB714" s="8"/>
    </row>
    <row r="715" spans="9:28" x14ac:dyDescent="0.25">
      <c r="I715" s="8"/>
      <c r="J715" s="8"/>
      <c r="K715" s="8"/>
      <c r="L715" s="8"/>
      <c r="M715" s="8"/>
      <c r="N715" s="8"/>
      <c r="O715" s="8"/>
      <c r="P715" s="8"/>
      <c r="Q715" s="8"/>
      <c r="R715" s="8"/>
      <c r="S715" s="23"/>
      <c r="T715" s="25">
        <v>674</v>
      </c>
      <c r="U715" s="26">
        <f t="shared" si="63"/>
        <v>11.233333333333333</v>
      </c>
      <c r="V715" s="28">
        <f t="shared" si="61"/>
        <v>35.781046002414406</v>
      </c>
      <c r="W715" s="28">
        <f t="shared" si="64"/>
        <v>0</v>
      </c>
      <c r="X715" s="27" t="e">
        <f t="shared" si="65"/>
        <v>#VALUE!</v>
      </c>
      <c r="Y715" s="28" t="e">
        <f t="shared" si="66"/>
        <v>#VALUE!</v>
      </c>
      <c r="Z715" s="24"/>
      <c r="AA715" s="36">
        <f t="shared" si="62"/>
        <v>11.233333333333333</v>
      </c>
      <c r="AB715" s="8"/>
    </row>
    <row r="716" spans="9:28" x14ac:dyDescent="0.25">
      <c r="I716" s="8"/>
      <c r="J716" s="8"/>
      <c r="K716" s="8"/>
      <c r="L716" s="8"/>
      <c r="M716" s="8"/>
      <c r="N716" s="8"/>
      <c r="O716" s="8"/>
      <c r="P716" s="8"/>
      <c r="Q716" s="8"/>
      <c r="R716" s="8"/>
      <c r="S716" s="23"/>
      <c r="T716" s="25">
        <v>675</v>
      </c>
      <c r="U716" s="26">
        <f t="shared" si="63"/>
        <v>11.25</v>
      </c>
      <c r="V716" s="28">
        <f t="shared" si="61"/>
        <v>35.79027759064067</v>
      </c>
      <c r="W716" s="28">
        <f t="shared" si="64"/>
        <v>0</v>
      </c>
      <c r="X716" s="27" t="e">
        <f t="shared" si="65"/>
        <v>#VALUE!</v>
      </c>
      <c r="Y716" s="28" t="e">
        <f t="shared" si="66"/>
        <v>#VALUE!</v>
      </c>
      <c r="Z716" s="24"/>
      <c r="AA716" s="36">
        <f t="shared" si="62"/>
        <v>11.25</v>
      </c>
      <c r="AB716" s="8"/>
    </row>
    <row r="717" spans="9:28" x14ac:dyDescent="0.25">
      <c r="I717" s="8"/>
      <c r="J717" s="8"/>
      <c r="K717" s="8"/>
      <c r="L717" s="8"/>
      <c r="M717" s="8"/>
      <c r="N717" s="8"/>
      <c r="O717" s="8"/>
      <c r="P717" s="8"/>
      <c r="Q717" s="8"/>
      <c r="R717" s="8"/>
      <c r="S717" s="23"/>
      <c r="T717" s="25">
        <v>676</v>
      </c>
      <c r="U717" s="26">
        <f t="shared" si="63"/>
        <v>11.266666666666667</v>
      </c>
      <c r="V717" s="28">
        <f t="shared" si="61"/>
        <v>35.799497889041497</v>
      </c>
      <c r="W717" s="28">
        <f t="shared" si="64"/>
        <v>0</v>
      </c>
      <c r="X717" s="27" t="e">
        <f t="shared" si="65"/>
        <v>#VALUE!</v>
      </c>
      <c r="Y717" s="28" t="e">
        <f t="shared" si="66"/>
        <v>#VALUE!</v>
      </c>
      <c r="Z717" s="24"/>
      <c r="AA717" s="36">
        <f t="shared" si="62"/>
        <v>11.266666666666667</v>
      </c>
      <c r="AB717" s="8"/>
    </row>
    <row r="718" spans="9:28" x14ac:dyDescent="0.25">
      <c r="I718" s="8"/>
      <c r="J718" s="8"/>
      <c r="K718" s="8"/>
      <c r="L718" s="8"/>
      <c r="M718" s="8"/>
      <c r="N718" s="8"/>
      <c r="O718" s="8"/>
      <c r="P718" s="8"/>
      <c r="Q718" s="8"/>
      <c r="R718" s="8"/>
      <c r="S718" s="23"/>
      <c r="T718" s="25">
        <v>677</v>
      </c>
      <c r="U718" s="26">
        <f t="shared" si="63"/>
        <v>11.283333333333333</v>
      </c>
      <c r="V718" s="28">
        <f t="shared" si="61"/>
        <v>35.808706928094189</v>
      </c>
      <c r="W718" s="28">
        <f t="shared" si="64"/>
        <v>0</v>
      </c>
      <c r="X718" s="27" t="e">
        <f t="shared" si="65"/>
        <v>#VALUE!</v>
      </c>
      <c r="Y718" s="28" t="e">
        <f t="shared" si="66"/>
        <v>#VALUE!</v>
      </c>
      <c r="Z718" s="24"/>
      <c r="AA718" s="36">
        <f t="shared" si="62"/>
        <v>11.283333333333333</v>
      </c>
      <c r="AB718" s="8"/>
    </row>
    <row r="719" spans="9:28" x14ac:dyDescent="0.25">
      <c r="I719" s="8"/>
      <c r="J719" s="8"/>
      <c r="K719" s="8"/>
      <c r="L719" s="8"/>
      <c r="M719" s="8"/>
      <c r="N719" s="8"/>
      <c r="O719" s="8"/>
      <c r="P719" s="8"/>
      <c r="Q719" s="8"/>
      <c r="R719" s="8"/>
      <c r="S719" s="23"/>
      <c r="T719" s="25">
        <v>678</v>
      </c>
      <c r="U719" s="26">
        <f t="shared" si="63"/>
        <v>11.3</v>
      </c>
      <c r="V719" s="28">
        <f t="shared" si="61"/>
        <v>35.817904738148876</v>
      </c>
      <c r="W719" s="28">
        <f t="shared" si="64"/>
        <v>0</v>
      </c>
      <c r="X719" s="27" t="e">
        <f t="shared" si="65"/>
        <v>#VALUE!</v>
      </c>
      <c r="Y719" s="28" t="e">
        <f t="shared" si="66"/>
        <v>#VALUE!</v>
      </c>
      <c r="Z719" s="24"/>
      <c r="AA719" s="36">
        <f t="shared" si="62"/>
        <v>11.3</v>
      </c>
      <c r="AB719" s="8"/>
    </row>
    <row r="720" spans="9:28" x14ac:dyDescent="0.25">
      <c r="I720" s="8"/>
      <c r="J720" s="8"/>
      <c r="K720" s="8"/>
      <c r="L720" s="8"/>
      <c r="M720" s="8"/>
      <c r="N720" s="8"/>
      <c r="O720" s="8"/>
      <c r="P720" s="8"/>
      <c r="Q720" s="8"/>
      <c r="R720" s="8"/>
      <c r="S720" s="23"/>
      <c r="T720" s="25">
        <v>679</v>
      </c>
      <c r="U720" s="26">
        <f t="shared" si="63"/>
        <v>11.316666666666666</v>
      </c>
      <c r="V720" s="28">
        <f t="shared" si="61"/>
        <v>35.827091349429281</v>
      </c>
      <c r="W720" s="28">
        <f t="shared" si="64"/>
        <v>0</v>
      </c>
      <c r="X720" s="27" t="e">
        <f t="shared" si="65"/>
        <v>#VALUE!</v>
      </c>
      <c r="Y720" s="28" t="e">
        <f t="shared" si="66"/>
        <v>#VALUE!</v>
      </c>
      <c r="Z720" s="24"/>
      <c r="AA720" s="36">
        <f t="shared" si="62"/>
        <v>11.316666666666666</v>
      </c>
      <c r="AB720" s="8"/>
    </row>
    <row r="721" spans="9:28" x14ac:dyDescent="0.25">
      <c r="I721" s="8"/>
      <c r="J721" s="8"/>
      <c r="K721" s="8"/>
      <c r="L721" s="8"/>
      <c r="M721" s="8"/>
      <c r="N721" s="8"/>
      <c r="O721" s="8"/>
      <c r="P721" s="8"/>
      <c r="Q721" s="8"/>
      <c r="R721" s="8"/>
      <c r="S721" s="23"/>
      <c r="T721" s="25">
        <v>680</v>
      </c>
      <c r="U721" s="26">
        <f t="shared" si="63"/>
        <v>11.333333333333334</v>
      </c>
      <c r="V721" s="28">
        <f t="shared" si="61"/>
        <v>35.83626679203342</v>
      </c>
      <c r="W721" s="28">
        <f t="shared" si="64"/>
        <v>0</v>
      </c>
      <c r="X721" s="27" t="e">
        <f t="shared" si="65"/>
        <v>#VALUE!</v>
      </c>
      <c r="Y721" s="28" t="e">
        <f t="shared" si="66"/>
        <v>#VALUE!</v>
      </c>
      <c r="Z721" s="24"/>
      <c r="AA721" s="36">
        <f t="shared" si="62"/>
        <v>11.333333333333334</v>
      </c>
      <c r="AB721" s="8"/>
    </row>
    <row r="722" spans="9:28" x14ac:dyDescent="0.25">
      <c r="I722" s="8"/>
      <c r="J722" s="8"/>
      <c r="K722" s="8"/>
      <c r="L722" s="8"/>
      <c r="M722" s="8"/>
      <c r="N722" s="8"/>
      <c r="O722" s="8"/>
      <c r="P722" s="8"/>
      <c r="Q722" s="8"/>
      <c r="R722" s="8"/>
      <c r="S722" s="23"/>
      <c r="T722" s="25">
        <v>681</v>
      </c>
      <c r="U722" s="26">
        <f t="shared" si="63"/>
        <v>11.35</v>
      </c>
      <c r="V722" s="28">
        <f t="shared" ref="V722:V785" si="67">$G$12*U722^(1-$G$13)</f>
        <v>35.845431095934259</v>
      </c>
      <c r="W722" s="28">
        <f t="shared" si="64"/>
        <v>0</v>
      </c>
      <c r="X722" s="27" t="e">
        <f t="shared" si="65"/>
        <v>#VALUE!</v>
      </c>
      <c r="Y722" s="28" t="e">
        <f t="shared" si="66"/>
        <v>#VALUE!</v>
      </c>
      <c r="Z722" s="24"/>
      <c r="AA722" s="36">
        <f t="shared" si="62"/>
        <v>11.35</v>
      </c>
      <c r="AB722" s="8"/>
    </row>
    <row r="723" spans="9:28" x14ac:dyDescent="0.25">
      <c r="I723" s="8"/>
      <c r="J723" s="8"/>
      <c r="K723" s="8"/>
      <c r="L723" s="8"/>
      <c r="M723" s="8"/>
      <c r="N723" s="8"/>
      <c r="O723" s="8"/>
      <c r="P723" s="8"/>
      <c r="Q723" s="8"/>
      <c r="R723" s="8"/>
      <c r="S723" s="23"/>
      <c r="T723" s="25">
        <v>682</v>
      </c>
      <c r="U723" s="26">
        <f t="shared" si="63"/>
        <v>11.366666666666667</v>
      </c>
      <c r="V723" s="28">
        <f t="shared" si="67"/>
        <v>35.854584290980519</v>
      </c>
      <c r="W723" s="28">
        <f t="shared" si="64"/>
        <v>0</v>
      </c>
      <c r="X723" s="27" t="e">
        <f t="shared" si="65"/>
        <v>#VALUE!</v>
      </c>
      <c r="Y723" s="28" t="e">
        <f t="shared" si="66"/>
        <v>#VALUE!</v>
      </c>
      <c r="Z723" s="24"/>
      <c r="AA723" s="36">
        <f t="shared" si="62"/>
        <v>11.366666666666667</v>
      </c>
      <c r="AB723" s="8"/>
    </row>
    <row r="724" spans="9:28" x14ac:dyDescent="0.25">
      <c r="I724" s="8"/>
      <c r="J724" s="8"/>
      <c r="K724" s="8"/>
      <c r="L724" s="8"/>
      <c r="M724" s="8"/>
      <c r="N724" s="8"/>
      <c r="O724" s="8"/>
      <c r="P724" s="8"/>
      <c r="Q724" s="8"/>
      <c r="R724" s="8"/>
      <c r="S724" s="23"/>
      <c r="T724" s="25">
        <v>683</v>
      </c>
      <c r="U724" s="26">
        <f t="shared" si="63"/>
        <v>11.383333333333333</v>
      </c>
      <c r="V724" s="28">
        <f t="shared" si="67"/>
        <v>35.863726406897257</v>
      </c>
      <c r="W724" s="28">
        <f t="shared" si="64"/>
        <v>0</v>
      </c>
      <c r="X724" s="27" t="e">
        <f t="shared" si="65"/>
        <v>#VALUE!</v>
      </c>
      <c r="Y724" s="28" t="e">
        <f t="shared" si="66"/>
        <v>#VALUE!</v>
      </c>
      <c r="Z724" s="24"/>
      <c r="AA724" s="36">
        <f t="shared" si="62"/>
        <v>11.383333333333333</v>
      </c>
      <c r="AB724" s="8"/>
    </row>
    <row r="725" spans="9:28" x14ac:dyDescent="0.25">
      <c r="I725" s="8"/>
      <c r="J725" s="8"/>
      <c r="K725" s="8"/>
      <c r="L725" s="8"/>
      <c r="M725" s="8"/>
      <c r="N725" s="8"/>
      <c r="O725" s="8"/>
      <c r="P725" s="8"/>
      <c r="Q725" s="8"/>
      <c r="R725" s="8"/>
      <c r="S725" s="23"/>
      <c r="T725" s="25">
        <v>684</v>
      </c>
      <c r="U725" s="26">
        <f t="shared" si="63"/>
        <v>11.4</v>
      </c>
      <c r="V725" s="28">
        <f t="shared" si="67"/>
        <v>35.872857473286636</v>
      </c>
      <c r="W725" s="28">
        <f t="shared" si="64"/>
        <v>0</v>
      </c>
      <c r="X725" s="27" t="e">
        <f t="shared" si="65"/>
        <v>#VALUE!</v>
      </c>
      <c r="Y725" s="28" t="e">
        <f t="shared" si="66"/>
        <v>#VALUE!</v>
      </c>
      <c r="Z725" s="24"/>
      <c r="AA725" s="36">
        <f t="shared" si="62"/>
        <v>11.4</v>
      </c>
      <c r="AB725" s="8"/>
    </row>
    <row r="726" spans="9:28" x14ac:dyDescent="0.25">
      <c r="I726" s="8"/>
      <c r="J726" s="8"/>
      <c r="K726" s="8"/>
      <c r="L726" s="8"/>
      <c r="M726" s="8"/>
      <c r="N726" s="8"/>
      <c r="O726" s="8"/>
      <c r="P726" s="8"/>
      <c r="Q726" s="8"/>
      <c r="R726" s="8"/>
      <c r="S726" s="23"/>
      <c r="T726" s="25">
        <v>685</v>
      </c>
      <c r="U726" s="26">
        <f t="shared" si="63"/>
        <v>11.416666666666666</v>
      </c>
      <c r="V726" s="28">
        <f t="shared" si="67"/>
        <v>35.881977519628599</v>
      </c>
      <c r="W726" s="28">
        <f t="shared" si="64"/>
        <v>0</v>
      </c>
      <c r="X726" s="27" t="e">
        <f t="shared" si="65"/>
        <v>#VALUE!</v>
      </c>
      <c r="Y726" s="28" t="e">
        <f t="shared" si="66"/>
        <v>#VALUE!</v>
      </c>
      <c r="Z726" s="24"/>
      <c r="AA726" s="36">
        <f t="shared" si="62"/>
        <v>11.416666666666666</v>
      </c>
      <c r="AB726" s="8"/>
    </row>
    <row r="727" spans="9:28" x14ac:dyDescent="0.25">
      <c r="I727" s="8"/>
      <c r="J727" s="8"/>
      <c r="K727" s="8"/>
      <c r="L727" s="8"/>
      <c r="M727" s="8"/>
      <c r="N727" s="8"/>
      <c r="O727" s="8"/>
      <c r="P727" s="8"/>
      <c r="Q727" s="8"/>
      <c r="R727" s="8"/>
      <c r="S727" s="23"/>
      <c r="T727" s="25">
        <v>686</v>
      </c>
      <c r="U727" s="26">
        <f t="shared" si="63"/>
        <v>11.433333333333334</v>
      </c>
      <c r="V727" s="28">
        <f t="shared" si="67"/>
        <v>35.891086575281527</v>
      </c>
      <c r="W727" s="28">
        <f t="shared" si="64"/>
        <v>0</v>
      </c>
      <c r="X727" s="27" t="e">
        <f t="shared" si="65"/>
        <v>#VALUE!</v>
      </c>
      <c r="Y727" s="28" t="e">
        <f t="shared" si="66"/>
        <v>#VALUE!</v>
      </c>
      <c r="Z727" s="24"/>
      <c r="AA727" s="36">
        <f t="shared" si="62"/>
        <v>11.433333333333334</v>
      </c>
      <c r="AB727" s="8"/>
    </row>
    <row r="728" spans="9:28" x14ac:dyDescent="0.25">
      <c r="I728" s="8"/>
      <c r="J728" s="8"/>
      <c r="K728" s="8"/>
      <c r="L728" s="8"/>
      <c r="M728" s="8"/>
      <c r="N728" s="8"/>
      <c r="O728" s="8"/>
      <c r="P728" s="8"/>
      <c r="Q728" s="8"/>
      <c r="R728" s="8"/>
      <c r="S728" s="23"/>
      <c r="T728" s="25">
        <v>687</v>
      </c>
      <c r="U728" s="26">
        <f t="shared" si="63"/>
        <v>11.45</v>
      </c>
      <c r="V728" s="28">
        <f t="shared" si="67"/>
        <v>35.900184669482933</v>
      </c>
      <c r="W728" s="28">
        <f t="shared" si="64"/>
        <v>0</v>
      </c>
      <c r="X728" s="27" t="e">
        <f t="shared" si="65"/>
        <v>#VALUE!</v>
      </c>
      <c r="Y728" s="28" t="e">
        <f t="shared" si="66"/>
        <v>#VALUE!</v>
      </c>
      <c r="Z728" s="24"/>
      <c r="AA728" s="36">
        <f t="shared" si="62"/>
        <v>11.45</v>
      </c>
      <c r="AB728" s="8"/>
    </row>
    <row r="729" spans="9:28" x14ac:dyDescent="0.25">
      <c r="I729" s="8"/>
      <c r="J729" s="8"/>
      <c r="K729" s="8"/>
      <c r="L729" s="8"/>
      <c r="M729" s="8"/>
      <c r="N729" s="8"/>
      <c r="O729" s="8"/>
      <c r="P729" s="8"/>
      <c r="Q729" s="8"/>
      <c r="R729" s="8"/>
      <c r="S729" s="23"/>
      <c r="T729" s="25">
        <v>688</v>
      </c>
      <c r="U729" s="26">
        <f t="shared" si="63"/>
        <v>11.466666666666667</v>
      </c>
      <c r="V729" s="28">
        <f t="shared" si="67"/>
        <v>35.909271831350132</v>
      </c>
      <c r="W729" s="28">
        <f t="shared" si="64"/>
        <v>0</v>
      </c>
      <c r="X729" s="27" t="e">
        <f t="shared" si="65"/>
        <v>#VALUE!</v>
      </c>
      <c r="Y729" s="28" t="e">
        <f t="shared" si="66"/>
        <v>#VALUE!</v>
      </c>
      <c r="Z729" s="24"/>
      <c r="AA729" s="36">
        <f t="shared" si="62"/>
        <v>11.466666666666667</v>
      </c>
      <c r="AB729" s="8"/>
    </row>
    <row r="730" spans="9:28" x14ac:dyDescent="0.25">
      <c r="I730" s="8"/>
      <c r="J730" s="8"/>
      <c r="K730" s="8"/>
      <c r="L730" s="8"/>
      <c r="M730" s="8"/>
      <c r="N730" s="8"/>
      <c r="O730" s="8"/>
      <c r="P730" s="8"/>
      <c r="Q730" s="8"/>
      <c r="R730" s="8"/>
      <c r="S730" s="23"/>
      <c r="T730" s="25">
        <v>689</v>
      </c>
      <c r="U730" s="26">
        <f t="shared" si="63"/>
        <v>11.483333333333333</v>
      </c>
      <c r="V730" s="28">
        <f t="shared" si="67"/>
        <v>35.918348089880908</v>
      </c>
      <c r="W730" s="28">
        <f t="shared" si="64"/>
        <v>0</v>
      </c>
      <c r="X730" s="27" t="e">
        <f t="shared" si="65"/>
        <v>#VALUE!</v>
      </c>
      <c r="Y730" s="28" t="e">
        <f t="shared" si="66"/>
        <v>#VALUE!</v>
      </c>
      <c r="Z730" s="24"/>
      <c r="AA730" s="36">
        <f t="shared" si="62"/>
        <v>11.483333333333333</v>
      </c>
      <c r="AB730" s="8"/>
    </row>
    <row r="731" spans="9:28" x14ac:dyDescent="0.25">
      <c r="I731" s="8"/>
      <c r="J731" s="8"/>
      <c r="K731" s="8"/>
      <c r="L731" s="8"/>
      <c r="M731" s="8"/>
      <c r="N731" s="8"/>
      <c r="O731" s="8"/>
      <c r="P731" s="8"/>
      <c r="Q731" s="8"/>
      <c r="R731" s="8"/>
      <c r="S731" s="23"/>
      <c r="T731" s="25">
        <v>690</v>
      </c>
      <c r="U731" s="26">
        <f t="shared" si="63"/>
        <v>11.5</v>
      </c>
      <c r="V731" s="28">
        <f t="shared" si="67"/>
        <v>35.927413473954189</v>
      </c>
      <c r="W731" s="28">
        <f t="shared" si="64"/>
        <v>0</v>
      </c>
      <c r="X731" s="27" t="e">
        <f t="shared" si="65"/>
        <v>#VALUE!</v>
      </c>
      <c r="Y731" s="28" t="e">
        <f t="shared" si="66"/>
        <v>#VALUE!</v>
      </c>
      <c r="Z731" s="24"/>
      <c r="AA731" s="36">
        <f t="shared" si="62"/>
        <v>11.5</v>
      </c>
      <c r="AB731" s="8"/>
    </row>
    <row r="732" spans="9:28" x14ac:dyDescent="0.25">
      <c r="I732" s="8"/>
      <c r="J732" s="8"/>
      <c r="K732" s="8"/>
      <c r="L732" s="8"/>
      <c r="M732" s="8"/>
      <c r="N732" s="8"/>
      <c r="O732" s="8"/>
      <c r="P732" s="8"/>
      <c r="Q732" s="8"/>
      <c r="R732" s="8"/>
      <c r="S732" s="23"/>
      <c r="T732" s="25">
        <v>691</v>
      </c>
      <c r="U732" s="26">
        <f t="shared" si="63"/>
        <v>11.516666666666667</v>
      </c>
      <c r="V732" s="28">
        <f t="shared" si="67"/>
        <v>35.936468012330693</v>
      </c>
      <c r="W732" s="28">
        <f t="shared" si="64"/>
        <v>0</v>
      </c>
      <c r="X732" s="27" t="e">
        <f t="shared" si="65"/>
        <v>#VALUE!</v>
      </c>
      <c r="Y732" s="28" t="e">
        <f t="shared" si="66"/>
        <v>#VALUE!</v>
      </c>
      <c r="Z732" s="24"/>
      <c r="AA732" s="36">
        <f t="shared" si="62"/>
        <v>11.516666666666667</v>
      </c>
      <c r="AB732" s="8"/>
    </row>
    <row r="733" spans="9:28" x14ac:dyDescent="0.25">
      <c r="I733" s="8"/>
      <c r="J733" s="8"/>
      <c r="K733" s="8"/>
      <c r="L733" s="8"/>
      <c r="M733" s="8"/>
      <c r="N733" s="8"/>
      <c r="O733" s="8"/>
      <c r="P733" s="8"/>
      <c r="Q733" s="8"/>
      <c r="R733" s="8"/>
      <c r="S733" s="23"/>
      <c r="T733" s="25">
        <v>692</v>
      </c>
      <c r="U733" s="26">
        <f t="shared" si="63"/>
        <v>11.533333333333333</v>
      </c>
      <c r="V733" s="28">
        <f t="shared" si="67"/>
        <v>35.945511733653575</v>
      </c>
      <c r="W733" s="28">
        <f t="shared" si="64"/>
        <v>0</v>
      </c>
      <c r="X733" s="27" t="e">
        <f t="shared" si="65"/>
        <v>#VALUE!</v>
      </c>
      <c r="Y733" s="28" t="e">
        <f t="shared" si="66"/>
        <v>#VALUE!</v>
      </c>
      <c r="Z733" s="24"/>
      <c r="AA733" s="36">
        <f t="shared" si="62"/>
        <v>11.533333333333333</v>
      </c>
      <c r="AB733" s="8"/>
    </row>
    <row r="734" spans="9:28" x14ac:dyDescent="0.25">
      <c r="I734" s="8"/>
      <c r="J734" s="8"/>
      <c r="K734" s="8"/>
      <c r="L734" s="8"/>
      <c r="M734" s="8"/>
      <c r="N734" s="8"/>
      <c r="O734" s="8"/>
      <c r="P734" s="8"/>
      <c r="Q734" s="8"/>
      <c r="R734" s="8"/>
      <c r="S734" s="23"/>
      <c r="T734" s="25">
        <v>693</v>
      </c>
      <c r="U734" s="26">
        <f t="shared" si="63"/>
        <v>11.55</v>
      </c>
      <c r="V734" s="28">
        <f t="shared" si="67"/>
        <v>35.954544666449095</v>
      </c>
      <c r="W734" s="28">
        <f t="shared" si="64"/>
        <v>0</v>
      </c>
      <c r="X734" s="27" t="e">
        <f t="shared" si="65"/>
        <v>#VALUE!</v>
      </c>
      <c r="Y734" s="28" t="e">
        <f t="shared" si="66"/>
        <v>#VALUE!</v>
      </c>
      <c r="Z734" s="24"/>
      <c r="AA734" s="36">
        <f t="shared" si="62"/>
        <v>11.55</v>
      </c>
      <c r="AB734" s="8"/>
    </row>
    <row r="735" spans="9:28" x14ac:dyDescent="0.25">
      <c r="I735" s="8"/>
      <c r="J735" s="8"/>
      <c r="K735" s="8"/>
      <c r="L735" s="8"/>
      <c r="M735" s="8"/>
      <c r="N735" s="8"/>
      <c r="O735" s="8"/>
      <c r="P735" s="8"/>
      <c r="Q735" s="8"/>
      <c r="R735" s="8"/>
      <c r="S735" s="23"/>
      <c r="T735" s="25">
        <v>694</v>
      </c>
      <c r="U735" s="26">
        <f t="shared" si="63"/>
        <v>11.566666666666666</v>
      </c>
      <c r="V735" s="28">
        <f t="shared" si="67"/>
        <v>35.963566839127239</v>
      </c>
      <c r="W735" s="28">
        <f t="shared" si="64"/>
        <v>0</v>
      </c>
      <c r="X735" s="27" t="e">
        <f t="shared" si="65"/>
        <v>#VALUE!</v>
      </c>
      <c r="Y735" s="28" t="e">
        <f t="shared" si="66"/>
        <v>#VALUE!</v>
      </c>
      <c r="Z735" s="24"/>
      <c r="AA735" s="36">
        <f t="shared" si="62"/>
        <v>11.566666666666666</v>
      </c>
      <c r="AB735" s="8"/>
    </row>
    <row r="736" spans="9:28" x14ac:dyDescent="0.25">
      <c r="I736" s="8"/>
      <c r="J736" s="8"/>
      <c r="K736" s="8"/>
      <c r="L736" s="8"/>
      <c r="M736" s="8"/>
      <c r="N736" s="8"/>
      <c r="O736" s="8"/>
      <c r="P736" s="8"/>
      <c r="Q736" s="8"/>
      <c r="R736" s="8"/>
      <c r="S736" s="23"/>
      <c r="T736" s="25">
        <v>695</v>
      </c>
      <c r="U736" s="26">
        <f t="shared" si="63"/>
        <v>11.583333333333334</v>
      </c>
      <c r="V736" s="28">
        <f t="shared" si="67"/>
        <v>35.972578279982407</v>
      </c>
      <c r="W736" s="28">
        <f t="shared" si="64"/>
        <v>0</v>
      </c>
      <c r="X736" s="27" t="e">
        <f t="shared" si="65"/>
        <v>#VALUE!</v>
      </c>
      <c r="Y736" s="28" t="e">
        <f t="shared" si="66"/>
        <v>#VALUE!</v>
      </c>
      <c r="Z736" s="24"/>
      <c r="AA736" s="36">
        <f t="shared" si="62"/>
        <v>11.583333333333334</v>
      </c>
      <c r="AB736" s="8"/>
    </row>
    <row r="737" spans="9:28" x14ac:dyDescent="0.25">
      <c r="I737" s="8"/>
      <c r="J737" s="8"/>
      <c r="K737" s="8"/>
      <c r="L737" s="8"/>
      <c r="M737" s="8"/>
      <c r="N737" s="8"/>
      <c r="O737" s="8"/>
      <c r="P737" s="8"/>
      <c r="Q737" s="8"/>
      <c r="R737" s="8"/>
      <c r="S737" s="23"/>
      <c r="T737" s="25">
        <v>696</v>
      </c>
      <c r="U737" s="26">
        <f t="shared" si="63"/>
        <v>11.6</v>
      </c>
      <c r="V737" s="28">
        <f t="shared" si="67"/>
        <v>35.981579017193987</v>
      </c>
      <c r="W737" s="28">
        <f t="shared" si="64"/>
        <v>0</v>
      </c>
      <c r="X737" s="27" t="e">
        <f t="shared" si="65"/>
        <v>#VALUE!</v>
      </c>
      <c r="Y737" s="28" t="e">
        <f t="shared" si="66"/>
        <v>#VALUE!</v>
      </c>
      <c r="Z737" s="24"/>
      <c r="AA737" s="36">
        <f t="shared" si="62"/>
        <v>11.6</v>
      </c>
      <c r="AB737" s="8"/>
    </row>
    <row r="738" spans="9:28" x14ac:dyDescent="0.25">
      <c r="I738" s="8"/>
      <c r="J738" s="8"/>
      <c r="K738" s="8"/>
      <c r="L738" s="8"/>
      <c r="M738" s="8"/>
      <c r="N738" s="8"/>
      <c r="O738" s="8"/>
      <c r="P738" s="8"/>
      <c r="Q738" s="8"/>
      <c r="R738" s="8"/>
      <c r="S738" s="23"/>
      <c r="T738" s="25">
        <v>697</v>
      </c>
      <c r="U738" s="26">
        <f t="shared" si="63"/>
        <v>11.616666666666667</v>
      </c>
      <c r="V738" s="28">
        <f t="shared" si="67"/>
        <v>35.990569078827022</v>
      </c>
      <c r="W738" s="28">
        <f t="shared" si="64"/>
        <v>0</v>
      </c>
      <c r="X738" s="27" t="e">
        <f t="shared" si="65"/>
        <v>#VALUE!</v>
      </c>
      <c r="Y738" s="28" t="e">
        <f t="shared" si="66"/>
        <v>#VALUE!</v>
      </c>
      <c r="Z738" s="24"/>
      <c r="AA738" s="36">
        <f t="shared" si="62"/>
        <v>11.616666666666667</v>
      </c>
      <c r="AB738" s="8"/>
    </row>
    <row r="739" spans="9:28" x14ac:dyDescent="0.25">
      <c r="I739" s="8"/>
      <c r="J739" s="8"/>
      <c r="K739" s="8"/>
      <c r="L739" s="8"/>
      <c r="M739" s="8"/>
      <c r="N739" s="8"/>
      <c r="O739" s="8"/>
      <c r="P739" s="8"/>
      <c r="Q739" s="8"/>
      <c r="R739" s="8"/>
      <c r="S739" s="23"/>
      <c r="T739" s="25">
        <v>698</v>
      </c>
      <c r="U739" s="26">
        <f t="shared" si="63"/>
        <v>11.633333333333333</v>
      </c>
      <c r="V739" s="28">
        <f t="shared" si="67"/>
        <v>35.999548492832851</v>
      </c>
      <c r="W739" s="28">
        <f t="shared" si="64"/>
        <v>0</v>
      </c>
      <c r="X739" s="27" t="e">
        <f t="shared" si="65"/>
        <v>#VALUE!</v>
      </c>
      <c r="Y739" s="28" t="e">
        <f t="shared" si="66"/>
        <v>#VALUE!</v>
      </c>
      <c r="Z739" s="24"/>
      <c r="AA739" s="36">
        <f t="shared" si="62"/>
        <v>11.633333333333333</v>
      </c>
      <c r="AB739" s="8"/>
    </row>
    <row r="740" spans="9:28" x14ac:dyDescent="0.25">
      <c r="I740" s="8"/>
      <c r="J740" s="8"/>
      <c r="K740" s="8"/>
      <c r="L740" s="8"/>
      <c r="M740" s="8"/>
      <c r="N740" s="8"/>
      <c r="O740" s="8"/>
      <c r="P740" s="8"/>
      <c r="Q740" s="8"/>
      <c r="R740" s="8"/>
      <c r="S740" s="23"/>
      <c r="T740" s="25">
        <v>699</v>
      </c>
      <c r="U740" s="26">
        <f t="shared" si="63"/>
        <v>11.65</v>
      </c>
      <c r="V740" s="28">
        <f t="shared" si="67"/>
        <v>36.008517287049685</v>
      </c>
      <c r="W740" s="28">
        <f t="shared" si="64"/>
        <v>0</v>
      </c>
      <c r="X740" s="27" t="e">
        <f t="shared" si="65"/>
        <v>#VALUE!</v>
      </c>
      <c r="Y740" s="28" t="e">
        <f t="shared" si="66"/>
        <v>#VALUE!</v>
      </c>
      <c r="Z740" s="24"/>
      <c r="AA740" s="36">
        <f t="shared" si="62"/>
        <v>11.65</v>
      </c>
      <c r="AB740" s="8"/>
    </row>
    <row r="741" spans="9:28" x14ac:dyDescent="0.25">
      <c r="I741" s="8"/>
      <c r="J741" s="8"/>
      <c r="K741" s="8"/>
      <c r="L741" s="8"/>
      <c r="M741" s="8"/>
      <c r="N741" s="8"/>
      <c r="O741" s="8"/>
      <c r="P741" s="8"/>
      <c r="Q741" s="8"/>
      <c r="R741" s="8"/>
      <c r="S741" s="23"/>
      <c r="T741" s="25">
        <v>700</v>
      </c>
      <c r="U741" s="26">
        <f t="shared" si="63"/>
        <v>11.666666666666666</v>
      </c>
      <c r="V741" s="28">
        <f t="shared" si="67"/>
        <v>36.017475489203278</v>
      </c>
      <c r="W741" s="28">
        <f t="shared" si="64"/>
        <v>0</v>
      </c>
      <c r="X741" s="27" t="e">
        <f t="shared" si="65"/>
        <v>#VALUE!</v>
      </c>
      <c r="Y741" s="28" t="e">
        <f t="shared" si="66"/>
        <v>#VALUE!</v>
      </c>
      <c r="Z741" s="24"/>
      <c r="AA741" s="36">
        <f t="shared" si="62"/>
        <v>11.666666666666666</v>
      </c>
      <c r="AB741" s="8"/>
    </row>
    <row r="742" spans="9:28" x14ac:dyDescent="0.25">
      <c r="I742" s="8"/>
      <c r="J742" s="8"/>
      <c r="K742" s="8"/>
      <c r="L742" s="8"/>
      <c r="M742" s="8"/>
      <c r="N742" s="8"/>
      <c r="O742" s="8"/>
      <c r="P742" s="8"/>
      <c r="Q742" s="8"/>
      <c r="R742" s="8"/>
      <c r="S742" s="23"/>
      <c r="T742" s="25">
        <v>701</v>
      </c>
      <c r="U742" s="26">
        <f t="shared" si="63"/>
        <v>11.683333333333334</v>
      </c>
      <c r="V742" s="28">
        <f t="shared" si="67"/>
        <v>36.026423126907503</v>
      </c>
      <c r="W742" s="28">
        <f t="shared" si="64"/>
        <v>0</v>
      </c>
      <c r="X742" s="27" t="e">
        <f t="shared" si="65"/>
        <v>#VALUE!</v>
      </c>
      <c r="Y742" s="28" t="e">
        <f t="shared" si="66"/>
        <v>#VALUE!</v>
      </c>
      <c r="Z742" s="24"/>
      <c r="AA742" s="36">
        <f t="shared" si="62"/>
        <v>11.683333333333334</v>
      </c>
      <c r="AB742" s="8"/>
    </row>
    <row r="743" spans="9:28" x14ac:dyDescent="0.25">
      <c r="I743" s="8"/>
      <c r="J743" s="8"/>
      <c r="K743" s="8"/>
      <c r="L743" s="8"/>
      <c r="M743" s="8"/>
      <c r="N743" s="8"/>
      <c r="O743" s="8"/>
      <c r="P743" s="8"/>
      <c r="Q743" s="8"/>
      <c r="R743" s="8"/>
      <c r="S743" s="23"/>
      <c r="T743" s="25">
        <v>702</v>
      </c>
      <c r="U743" s="26">
        <f t="shared" si="63"/>
        <v>11.7</v>
      </c>
      <c r="V743" s="28">
        <f t="shared" si="67"/>
        <v>36.035360227664981</v>
      </c>
      <c r="W743" s="28">
        <f t="shared" si="64"/>
        <v>0</v>
      </c>
      <c r="X743" s="27" t="e">
        <f t="shared" si="65"/>
        <v>#VALUE!</v>
      </c>
      <c r="Y743" s="28" t="e">
        <f t="shared" si="66"/>
        <v>#VALUE!</v>
      </c>
      <c r="Z743" s="24"/>
      <c r="AA743" s="36">
        <f t="shared" si="62"/>
        <v>11.7</v>
      </c>
      <c r="AB743" s="8"/>
    </row>
    <row r="744" spans="9:28" x14ac:dyDescent="0.25">
      <c r="I744" s="8"/>
      <c r="J744" s="8"/>
      <c r="K744" s="8"/>
      <c r="L744" s="8"/>
      <c r="M744" s="8"/>
      <c r="N744" s="8"/>
      <c r="O744" s="8"/>
      <c r="P744" s="8"/>
      <c r="Q744" s="8"/>
      <c r="R744" s="8"/>
      <c r="S744" s="23"/>
      <c r="T744" s="25">
        <v>703</v>
      </c>
      <c r="U744" s="26">
        <f t="shared" si="63"/>
        <v>11.716666666666667</v>
      </c>
      <c r="V744" s="28">
        <f t="shared" si="67"/>
        <v>36.044286818867683</v>
      </c>
      <c r="W744" s="28">
        <f t="shared" si="64"/>
        <v>0</v>
      </c>
      <c r="X744" s="27" t="e">
        <f t="shared" si="65"/>
        <v>#VALUE!</v>
      </c>
      <c r="Y744" s="28" t="e">
        <f t="shared" si="66"/>
        <v>#VALUE!</v>
      </c>
      <c r="Z744" s="24"/>
      <c r="AA744" s="36">
        <f t="shared" si="62"/>
        <v>11.716666666666667</v>
      </c>
      <c r="AB744" s="8"/>
    </row>
    <row r="745" spans="9:28" x14ac:dyDescent="0.25">
      <c r="I745" s="8"/>
      <c r="J745" s="8"/>
      <c r="K745" s="8"/>
      <c r="L745" s="8"/>
      <c r="M745" s="8"/>
      <c r="N745" s="8"/>
      <c r="O745" s="8"/>
      <c r="P745" s="8"/>
      <c r="Q745" s="8"/>
      <c r="R745" s="8"/>
      <c r="S745" s="23"/>
      <c r="T745" s="25">
        <v>704</v>
      </c>
      <c r="U745" s="26">
        <f t="shared" si="63"/>
        <v>11.733333333333333</v>
      </c>
      <c r="V745" s="28">
        <f t="shared" si="67"/>
        <v>36.053202927797521</v>
      </c>
      <c r="W745" s="28">
        <f t="shared" si="64"/>
        <v>0</v>
      </c>
      <c r="X745" s="27" t="e">
        <f t="shared" si="65"/>
        <v>#VALUE!</v>
      </c>
      <c r="Y745" s="28" t="e">
        <f t="shared" si="66"/>
        <v>#VALUE!</v>
      </c>
      <c r="Z745" s="24"/>
      <c r="AA745" s="36">
        <f t="shared" ref="AA745:AA808" si="68">U745</f>
        <v>11.733333333333333</v>
      </c>
      <c r="AB745" s="8"/>
    </row>
    <row r="746" spans="9:28" x14ac:dyDescent="0.25">
      <c r="I746" s="8"/>
      <c r="J746" s="8"/>
      <c r="K746" s="8"/>
      <c r="L746" s="8"/>
      <c r="M746" s="8"/>
      <c r="N746" s="8"/>
      <c r="O746" s="8"/>
      <c r="P746" s="8"/>
      <c r="Q746" s="8"/>
      <c r="R746" s="8"/>
      <c r="S746" s="23"/>
      <c r="T746" s="25">
        <v>705</v>
      </c>
      <c r="U746" s="26">
        <f t="shared" ref="U746:U809" si="69">T746/60</f>
        <v>11.75</v>
      </c>
      <c r="V746" s="28">
        <f t="shared" si="67"/>
        <v>36.06210858162698</v>
      </c>
      <c r="W746" s="28">
        <f t="shared" ref="W746:W809" si="70">V746*0.001*$G$4</f>
        <v>0</v>
      </c>
      <c r="X746" s="27" t="e">
        <f t="shared" ref="X746:X809" si="71">($G$5/1000)*U746*3600</f>
        <v>#VALUE!</v>
      </c>
      <c r="Y746" s="28" t="e">
        <f t="shared" si="66"/>
        <v>#VALUE!</v>
      </c>
      <c r="Z746" s="24"/>
      <c r="AA746" s="36">
        <f t="shared" si="68"/>
        <v>11.75</v>
      </c>
      <c r="AB746" s="8"/>
    </row>
    <row r="747" spans="9:28" x14ac:dyDescent="0.25">
      <c r="I747" s="8"/>
      <c r="J747" s="8"/>
      <c r="K747" s="8"/>
      <c r="L747" s="8"/>
      <c r="M747" s="8"/>
      <c r="N747" s="8"/>
      <c r="O747" s="8"/>
      <c r="P747" s="8"/>
      <c r="Q747" s="8"/>
      <c r="R747" s="8"/>
      <c r="S747" s="23"/>
      <c r="T747" s="25">
        <v>706</v>
      </c>
      <c r="U747" s="26">
        <f t="shared" si="69"/>
        <v>11.766666666666667</v>
      </c>
      <c r="V747" s="28">
        <f t="shared" si="67"/>
        <v>36.071003807419658</v>
      </c>
      <c r="W747" s="28">
        <f t="shared" si="70"/>
        <v>0</v>
      </c>
      <c r="X747" s="27" t="e">
        <f t="shared" si="71"/>
        <v>#VALUE!</v>
      </c>
      <c r="Y747" s="28" t="e">
        <f t="shared" ref="Y747:Y810" si="72">MAX(0,W747-X747)</f>
        <v>#VALUE!</v>
      </c>
      <c r="Z747" s="24"/>
      <c r="AA747" s="36">
        <f t="shared" si="68"/>
        <v>11.766666666666667</v>
      </c>
      <c r="AB747" s="8"/>
    </row>
    <row r="748" spans="9:28" x14ac:dyDescent="0.25">
      <c r="I748" s="8"/>
      <c r="J748" s="8"/>
      <c r="K748" s="8"/>
      <c r="L748" s="8"/>
      <c r="M748" s="8"/>
      <c r="N748" s="8"/>
      <c r="O748" s="8"/>
      <c r="P748" s="8"/>
      <c r="Q748" s="8"/>
      <c r="R748" s="8"/>
      <c r="S748" s="23"/>
      <c r="T748" s="25">
        <v>707</v>
      </c>
      <c r="U748" s="26">
        <f t="shared" si="69"/>
        <v>11.783333333333333</v>
      </c>
      <c r="V748" s="28">
        <f t="shared" si="67"/>
        <v>36.07988863213091</v>
      </c>
      <c r="W748" s="28">
        <f t="shared" si="70"/>
        <v>0</v>
      </c>
      <c r="X748" s="27" t="e">
        <f t="shared" si="71"/>
        <v>#VALUE!</v>
      </c>
      <c r="Y748" s="28" t="e">
        <f t="shared" si="72"/>
        <v>#VALUE!</v>
      </c>
      <c r="Z748" s="24"/>
      <c r="AA748" s="36">
        <f t="shared" si="68"/>
        <v>11.783333333333333</v>
      </c>
      <c r="AB748" s="8"/>
    </row>
    <row r="749" spans="9:28" x14ac:dyDescent="0.25">
      <c r="I749" s="8"/>
      <c r="J749" s="8"/>
      <c r="K749" s="8"/>
      <c r="L749" s="8"/>
      <c r="M749" s="8"/>
      <c r="N749" s="8"/>
      <c r="O749" s="8"/>
      <c r="P749" s="8"/>
      <c r="Q749" s="8"/>
      <c r="R749" s="8"/>
      <c r="S749" s="23"/>
      <c r="T749" s="25">
        <v>708</v>
      </c>
      <c r="U749" s="26">
        <f t="shared" si="69"/>
        <v>11.8</v>
      </c>
      <c r="V749" s="28">
        <f t="shared" si="67"/>
        <v>36.088763082608388</v>
      </c>
      <c r="W749" s="28">
        <f t="shared" si="70"/>
        <v>0</v>
      </c>
      <c r="X749" s="27" t="e">
        <f t="shared" si="71"/>
        <v>#VALUE!</v>
      </c>
      <c r="Y749" s="28" t="e">
        <f t="shared" si="72"/>
        <v>#VALUE!</v>
      </c>
      <c r="Z749" s="24"/>
      <c r="AA749" s="36">
        <f t="shared" si="68"/>
        <v>11.8</v>
      </c>
      <c r="AB749" s="8"/>
    </row>
    <row r="750" spans="9:28" x14ac:dyDescent="0.25">
      <c r="I750" s="8"/>
      <c r="J750" s="8"/>
      <c r="K750" s="8"/>
      <c r="L750" s="8"/>
      <c r="M750" s="8"/>
      <c r="N750" s="8"/>
      <c r="O750" s="8"/>
      <c r="P750" s="8"/>
      <c r="Q750" s="8"/>
      <c r="R750" s="8"/>
      <c r="S750" s="23"/>
      <c r="T750" s="25">
        <v>709</v>
      </c>
      <c r="U750" s="26">
        <f t="shared" si="69"/>
        <v>11.816666666666666</v>
      </c>
      <c r="V750" s="28">
        <f t="shared" si="67"/>
        <v>36.097627185592664</v>
      </c>
      <c r="W750" s="28">
        <f t="shared" si="70"/>
        <v>0</v>
      </c>
      <c r="X750" s="27" t="e">
        <f t="shared" si="71"/>
        <v>#VALUE!</v>
      </c>
      <c r="Y750" s="28" t="e">
        <f t="shared" si="72"/>
        <v>#VALUE!</v>
      </c>
      <c r="Z750" s="24"/>
      <c r="AA750" s="36">
        <f t="shared" si="68"/>
        <v>11.816666666666666</v>
      </c>
      <c r="AB750" s="8"/>
    </row>
    <row r="751" spans="9:28" x14ac:dyDescent="0.25">
      <c r="I751" s="8"/>
      <c r="J751" s="8"/>
      <c r="K751" s="8"/>
      <c r="L751" s="8"/>
      <c r="M751" s="8"/>
      <c r="N751" s="8"/>
      <c r="O751" s="8"/>
      <c r="P751" s="8"/>
      <c r="Q751" s="8"/>
      <c r="R751" s="8"/>
      <c r="S751" s="23"/>
      <c r="T751" s="25">
        <v>710</v>
      </c>
      <c r="U751" s="26">
        <f t="shared" si="69"/>
        <v>11.833333333333334</v>
      </c>
      <c r="V751" s="28">
        <f t="shared" si="67"/>
        <v>36.106480967717772</v>
      </c>
      <c r="W751" s="28">
        <f t="shared" si="70"/>
        <v>0</v>
      </c>
      <c r="X751" s="27" t="e">
        <f t="shared" si="71"/>
        <v>#VALUE!</v>
      </c>
      <c r="Y751" s="28" t="e">
        <f t="shared" si="72"/>
        <v>#VALUE!</v>
      </c>
      <c r="Z751" s="24"/>
      <c r="AA751" s="36">
        <f t="shared" si="68"/>
        <v>11.833333333333334</v>
      </c>
      <c r="AB751" s="8"/>
    </row>
    <row r="752" spans="9:28" x14ac:dyDescent="0.25">
      <c r="I752" s="8"/>
      <c r="J752" s="8"/>
      <c r="K752" s="8"/>
      <c r="L752" s="8"/>
      <c r="M752" s="8"/>
      <c r="N752" s="8"/>
      <c r="O752" s="8"/>
      <c r="P752" s="8"/>
      <c r="Q752" s="8"/>
      <c r="R752" s="8"/>
      <c r="S752" s="23"/>
      <c r="T752" s="25">
        <v>711</v>
      </c>
      <c r="U752" s="26">
        <f t="shared" si="69"/>
        <v>11.85</v>
      </c>
      <c r="V752" s="28">
        <f t="shared" si="67"/>
        <v>36.115324455511796</v>
      </c>
      <c r="W752" s="28">
        <f t="shared" si="70"/>
        <v>0</v>
      </c>
      <c r="X752" s="27" t="e">
        <f t="shared" si="71"/>
        <v>#VALUE!</v>
      </c>
      <c r="Y752" s="28" t="e">
        <f t="shared" si="72"/>
        <v>#VALUE!</v>
      </c>
      <c r="Z752" s="24"/>
      <c r="AA752" s="36">
        <f t="shared" si="68"/>
        <v>11.85</v>
      </c>
      <c r="AB752" s="8"/>
    </row>
    <row r="753" spans="9:28" x14ac:dyDescent="0.25">
      <c r="I753" s="8"/>
      <c r="J753" s="8"/>
      <c r="K753" s="8"/>
      <c r="L753" s="8"/>
      <c r="M753" s="8"/>
      <c r="N753" s="8"/>
      <c r="O753" s="8"/>
      <c r="P753" s="8"/>
      <c r="Q753" s="8"/>
      <c r="R753" s="8"/>
      <c r="S753" s="23"/>
      <c r="T753" s="25">
        <v>712</v>
      </c>
      <c r="U753" s="26">
        <f t="shared" si="69"/>
        <v>11.866666666666667</v>
      </c>
      <c r="V753" s="28">
        <f t="shared" si="67"/>
        <v>36.124157675397456</v>
      </c>
      <c r="W753" s="28">
        <f t="shared" si="70"/>
        <v>0</v>
      </c>
      <c r="X753" s="27" t="e">
        <f t="shared" si="71"/>
        <v>#VALUE!</v>
      </c>
      <c r="Y753" s="28" t="e">
        <f t="shared" si="72"/>
        <v>#VALUE!</v>
      </c>
      <c r="Z753" s="24"/>
      <c r="AA753" s="36">
        <f t="shared" si="68"/>
        <v>11.866666666666667</v>
      </c>
      <c r="AB753" s="8"/>
    </row>
    <row r="754" spans="9:28" x14ac:dyDescent="0.25">
      <c r="I754" s="8"/>
      <c r="J754" s="8"/>
      <c r="K754" s="8"/>
      <c r="L754" s="8"/>
      <c r="M754" s="8"/>
      <c r="N754" s="8"/>
      <c r="O754" s="8"/>
      <c r="P754" s="8"/>
      <c r="Q754" s="8"/>
      <c r="R754" s="8"/>
      <c r="S754" s="23"/>
      <c r="T754" s="25">
        <v>713</v>
      </c>
      <c r="U754" s="26">
        <f t="shared" si="69"/>
        <v>11.883333333333333</v>
      </c>
      <c r="V754" s="28">
        <f t="shared" si="67"/>
        <v>36.132980653692634</v>
      </c>
      <c r="W754" s="28">
        <f t="shared" si="70"/>
        <v>0</v>
      </c>
      <c r="X754" s="27" t="e">
        <f t="shared" si="71"/>
        <v>#VALUE!</v>
      </c>
      <c r="Y754" s="28" t="e">
        <f t="shared" si="72"/>
        <v>#VALUE!</v>
      </c>
      <c r="Z754" s="24"/>
      <c r="AA754" s="36">
        <f t="shared" si="68"/>
        <v>11.883333333333333</v>
      </c>
      <c r="AB754" s="8"/>
    </row>
    <row r="755" spans="9:28" x14ac:dyDescent="0.25">
      <c r="I755" s="8"/>
      <c r="J755" s="8"/>
      <c r="K755" s="8"/>
      <c r="L755" s="8"/>
      <c r="M755" s="8"/>
      <c r="N755" s="8"/>
      <c r="O755" s="8"/>
      <c r="P755" s="8"/>
      <c r="Q755" s="8"/>
      <c r="R755" s="8"/>
      <c r="S755" s="23"/>
      <c r="T755" s="25">
        <v>714</v>
      </c>
      <c r="U755" s="26">
        <f t="shared" si="69"/>
        <v>11.9</v>
      </c>
      <c r="V755" s="28">
        <f t="shared" si="67"/>
        <v>36.14179341661098</v>
      </c>
      <c r="W755" s="28">
        <f t="shared" si="70"/>
        <v>0</v>
      </c>
      <c r="X755" s="27" t="e">
        <f t="shared" si="71"/>
        <v>#VALUE!</v>
      </c>
      <c r="Y755" s="28" t="e">
        <f t="shared" si="72"/>
        <v>#VALUE!</v>
      </c>
      <c r="Z755" s="24"/>
      <c r="AA755" s="36">
        <f t="shared" si="68"/>
        <v>11.9</v>
      </c>
      <c r="AB755" s="8"/>
    </row>
    <row r="756" spans="9:28" x14ac:dyDescent="0.25">
      <c r="I756" s="8"/>
      <c r="J756" s="8"/>
      <c r="K756" s="8"/>
      <c r="L756" s="8"/>
      <c r="M756" s="8"/>
      <c r="N756" s="8"/>
      <c r="O756" s="8"/>
      <c r="P756" s="8"/>
      <c r="Q756" s="8"/>
      <c r="R756" s="8"/>
      <c r="S756" s="23"/>
      <c r="T756" s="25">
        <v>715</v>
      </c>
      <c r="U756" s="26">
        <f t="shared" si="69"/>
        <v>11.916666666666666</v>
      </c>
      <c r="V756" s="28">
        <f t="shared" si="67"/>
        <v>36.150595990262453</v>
      </c>
      <c r="W756" s="28">
        <f t="shared" si="70"/>
        <v>0</v>
      </c>
      <c r="X756" s="27" t="e">
        <f t="shared" si="71"/>
        <v>#VALUE!</v>
      </c>
      <c r="Y756" s="28" t="e">
        <f t="shared" si="72"/>
        <v>#VALUE!</v>
      </c>
      <c r="Z756" s="24"/>
      <c r="AA756" s="36">
        <f t="shared" si="68"/>
        <v>11.916666666666666</v>
      </c>
      <c r="AB756" s="8"/>
    </row>
    <row r="757" spans="9:28" x14ac:dyDescent="0.25">
      <c r="I757" s="8"/>
      <c r="J757" s="8"/>
      <c r="K757" s="8"/>
      <c r="L757" s="8"/>
      <c r="M757" s="8"/>
      <c r="N757" s="8"/>
      <c r="O757" s="8"/>
      <c r="P757" s="8"/>
      <c r="Q757" s="8"/>
      <c r="R757" s="8"/>
      <c r="S757" s="23"/>
      <c r="T757" s="25">
        <v>716</v>
      </c>
      <c r="U757" s="26">
        <f t="shared" si="69"/>
        <v>11.933333333333334</v>
      </c>
      <c r="V757" s="28">
        <f t="shared" si="67"/>
        <v>36.159388400653846</v>
      </c>
      <c r="W757" s="28">
        <f t="shared" si="70"/>
        <v>0</v>
      </c>
      <c r="X757" s="27" t="e">
        <f t="shared" si="71"/>
        <v>#VALUE!</v>
      </c>
      <c r="Y757" s="28" t="e">
        <f t="shared" si="72"/>
        <v>#VALUE!</v>
      </c>
      <c r="Z757" s="24"/>
      <c r="AA757" s="36">
        <f t="shared" si="68"/>
        <v>11.933333333333334</v>
      </c>
      <c r="AB757" s="8"/>
    </row>
    <row r="758" spans="9:28" x14ac:dyDescent="0.25">
      <c r="I758" s="8"/>
      <c r="J758" s="8"/>
      <c r="K758" s="8"/>
      <c r="L758" s="8"/>
      <c r="M758" s="8"/>
      <c r="N758" s="8"/>
      <c r="O758" s="8"/>
      <c r="P758" s="8"/>
      <c r="Q758" s="8"/>
      <c r="R758" s="8"/>
      <c r="S758" s="23"/>
      <c r="T758" s="25">
        <v>717</v>
      </c>
      <c r="U758" s="26">
        <f t="shared" si="69"/>
        <v>11.95</v>
      </c>
      <c r="V758" s="28">
        <f t="shared" si="67"/>
        <v>36.168170673689403</v>
      </c>
      <c r="W758" s="28">
        <f t="shared" si="70"/>
        <v>0</v>
      </c>
      <c r="X758" s="27" t="e">
        <f t="shared" si="71"/>
        <v>#VALUE!</v>
      </c>
      <c r="Y758" s="28" t="e">
        <f t="shared" si="72"/>
        <v>#VALUE!</v>
      </c>
      <c r="Z758" s="24"/>
      <c r="AA758" s="36">
        <f t="shared" si="68"/>
        <v>11.95</v>
      </c>
      <c r="AB758" s="8"/>
    </row>
    <row r="759" spans="9:28" x14ac:dyDescent="0.25">
      <c r="I759" s="8"/>
      <c r="J759" s="8"/>
      <c r="K759" s="8"/>
      <c r="L759" s="8"/>
      <c r="M759" s="8"/>
      <c r="N759" s="8"/>
      <c r="O759" s="8"/>
      <c r="P759" s="8"/>
      <c r="Q759" s="8"/>
      <c r="R759" s="8"/>
      <c r="S759" s="23"/>
      <c r="T759" s="25">
        <v>718</v>
      </c>
      <c r="U759" s="26">
        <f t="shared" si="69"/>
        <v>11.966666666666667</v>
      </c>
      <c r="V759" s="28">
        <f t="shared" si="67"/>
        <v>36.176942835171296</v>
      </c>
      <c r="W759" s="28">
        <f t="shared" si="70"/>
        <v>0</v>
      </c>
      <c r="X759" s="27" t="e">
        <f t="shared" si="71"/>
        <v>#VALUE!</v>
      </c>
      <c r="Y759" s="28" t="e">
        <f t="shared" si="72"/>
        <v>#VALUE!</v>
      </c>
      <c r="Z759" s="24"/>
      <c r="AA759" s="36">
        <f t="shared" si="68"/>
        <v>11.966666666666667</v>
      </c>
      <c r="AB759" s="8"/>
    </row>
    <row r="760" spans="9:28" x14ac:dyDescent="0.25">
      <c r="I760" s="8"/>
      <c r="J760" s="8"/>
      <c r="K760" s="8"/>
      <c r="L760" s="8"/>
      <c r="M760" s="8"/>
      <c r="N760" s="8"/>
      <c r="O760" s="8"/>
      <c r="P760" s="8"/>
      <c r="Q760" s="8"/>
      <c r="R760" s="8"/>
      <c r="S760" s="23"/>
      <c r="T760" s="25">
        <v>719</v>
      </c>
      <c r="U760" s="26">
        <f t="shared" si="69"/>
        <v>11.983333333333333</v>
      </c>
      <c r="V760" s="28">
        <f t="shared" si="67"/>
        <v>36.185704910800219</v>
      </c>
      <c r="W760" s="28">
        <f t="shared" si="70"/>
        <v>0</v>
      </c>
      <c r="X760" s="27" t="e">
        <f t="shared" si="71"/>
        <v>#VALUE!</v>
      </c>
      <c r="Y760" s="28" t="e">
        <f t="shared" si="72"/>
        <v>#VALUE!</v>
      </c>
      <c r="Z760" s="24"/>
      <c r="AA760" s="36">
        <f t="shared" si="68"/>
        <v>11.983333333333333</v>
      </c>
      <c r="AB760" s="8"/>
    </row>
    <row r="761" spans="9:28" x14ac:dyDescent="0.25">
      <c r="I761" s="8"/>
      <c r="J761" s="8"/>
      <c r="K761" s="8"/>
      <c r="L761" s="8"/>
      <c r="M761" s="8"/>
      <c r="N761" s="8"/>
      <c r="O761" s="8"/>
      <c r="P761" s="8"/>
      <c r="Q761" s="8"/>
      <c r="R761" s="8"/>
      <c r="S761" s="23"/>
      <c r="T761" s="25">
        <v>720</v>
      </c>
      <c r="U761" s="26">
        <f t="shared" si="69"/>
        <v>12</v>
      </c>
      <c r="V761" s="28">
        <f t="shared" si="67"/>
        <v>36.194456926175889</v>
      </c>
      <c r="W761" s="28">
        <f t="shared" si="70"/>
        <v>0</v>
      </c>
      <c r="X761" s="27" t="e">
        <f t="shared" si="71"/>
        <v>#VALUE!</v>
      </c>
      <c r="Y761" s="28" t="e">
        <f t="shared" si="72"/>
        <v>#VALUE!</v>
      </c>
      <c r="Z761" s="24"/>
      <c r="AA761" s="36">
        <f t="shared" si="68"/>
        <v>12</v>
      </c>
      <c r="AB761" s="8"/>
    </row>
    <row r="762" spans="9:28" x14ac:dyDescent="0.25">
      <c r="I762" s="8"/>
      <c r="J762" s="8"/>
      <c r="K762" s="8"/>
      <c r="L762" s="8"/>
      <c r="M762" s="8"/>
      <c r="N762" s="8"/>
      <c r="O762" s="8"/>
      <c r="P762" s="8"/>
      <c r="Q762" s="8"/>
      <c r="R762" s="8"/>
      <c r="S762" s="23"/>
      <c r="T762" s="25">
        <v>721</v>
      </c>
      <c r="U762" s="26">
        <f t="shared" si="69"/>
        <v>12.016666666666667</v>
      </c>
      <c r="V762" s="28">
        <f t="shared" si="67"/>
        <v>36.203198906797624</v>
      </c>
      <c r="W762" s="28">
        <f t="shared" si="70"/>
        <v>0</v>
      </c>
      <c r="X762" s="27" t="e">
        <f t="shared" si="71"/>
        <v>#VALUE!</v>
      </c>
      <c r="Y762" s="28" t="e">
        <f t="shared" si="72"/>
        <v>#VALUE!</v>
      </c>
      <c r="Z762" s="24"/>
      <c r="AA762" s="36">
        <f t="shared" si="68"/>
        <v>12.016666666666667</v>
      </c>
      <c r="AB762" s="8"/>
    </row>
    <row r="763" spans="9:28" x14ac:dyDescent="0.25">
      <c r="I763" s="8"/>
      <c r="J763" s="8"/>
      <c r="K763" s="8"/>
      <c r="L763" s="8"/>
      <c r="M763" s="8"/>
      <c r="N763" s="8"/>
      <c r="O763" s="8"/>
      <c r="P763" s="8"/>
      <c r="Q763" s="8"/>
      <c r="R763" s="8"/>
      <c r="S763" s="23"/>
      <c r="T763" s="25">
        <v>722</v>
      </c>
      <c r="U763" s="26">
        <f t="shared" si="69"/>
        <v>12.033333333333333</v>
      </c>
      <c r="V763" s="28">
        <f t="shared" si="67"/>
        <v>36.211930878064827</v>
      </c>
      <c r="W763" s="28">
        <f t="shared" si="70"/>
        <v>0</v>
      </c>
      <c r="X763" s="27" t="e">
        <f t="shared" si="71"/>
        <v>#VALUE!</v>
      </c>
      <c r="Y763" s="28" t="e">
        <f t="shared" si="72"/>
        <v>#VALUE!</v>
      </c>
      <c r="Z763" s="24"/>
      <c r="AA763" s="36">
        <f t="shared" si="68"/>
        <v>12.033333333333333</v>
      </c>
      <c r="AB763" s="8"/>
    </row>
    <row r="764" spans="9:28" x14ac:dyDescent="0.25">
      <c r="I764" s="8"/>
      <c r="J764" s="8"/>
      <c r="K764" s="8"/>
      <c r="L764" s="8"/>
      <c r="M764" s="8"/>
      <c r="N764" s="8"/>
      <c r="O764" s="8"/>
      <c r="P764" s="8"/>
      <c r="Q764" s="8"/>
      <c r="R764" s="8"/>
      <c r="S764" s="23"/>
      <c r="T764" s="25">
        <v>723</v>
      </c>
      <c r="U764" s="26">
        <f t="shared" si="69"/>
        <v>12.05</v>
      </c>
      <c r="V764" s="28">
        <f t="shared" si="67"/>
        <v>36.220652865277579</v>
      </c>
      <c r="W764" s="28">
        <f t="shared" si="70"/>
        <v>0</v>
      </c>
      <c r="X764" s="27" t="e">
        <f t="shared" si="71"/>
        <v>#VALUE!</v>
      </c>
      <c r="Y764" s="28" t="e">
        <f t="shared" si="72"/>
        <v>#VALUE!</v>
      </c>
      <c r="Z764" s="24"/>
      <c r="AA764" s="36">
        <f t="shared" si="68"/>
        <v>12.05</v>
      </c>
      <c r="AB764" s="8"/>
    </row>
    <row r="765" spans="9:28" x14ac:dyDescent="0.25">
      <c r="I765" s="8"/>
      <c r="J765" s="8"/>
      <c r="K765" s="8"/>
      <c r="L765" s="8"/>
      <c r="M765" s="8"/>
      <c r="N765" s="8"/>
      <c r="O765" s="8"/>
      <c r="P765" s="8"/>
      <c r="Q765" s="8"/>
      <c r="R765" s="8"/>
      <c r="S765" s="23"/>
      <c r="T765" s="25">
        <v>724</v>
      </c>
      <c r="U765" s="26">
        <f t="shared" si="69"/>
        <v>12.066666666666666</v>
      </c>
      <c r="V765" s="28">
        <f t="shared" si="67"/>
        <v>36.229364893637083</v>
      </c>
      <c r="W765" s="28">
        <f t="shared" si="70"/>
        <v>0</v>
      </c>
      <c r="X765" s="27" t="e">
        <f t="shared" si="71"/>
        <v>#VALUE!</v>
      </c>
      <c r="Y765" s="28" t="e">
        <f t="shared" si="72"/>
        <v>#VALUE!</v>
      </c>
      <c r="Z765" s="24"/>
      <c r="AA765" s="36">
        <f t="shared" si="68"/>
        <v>12.066666666666666</v>
      </c>
      <c r="AB765" s="8"/>
    </row>
    <row r="766" spans="9:28" x14ac:dyDescent="0.25">
      <c r="I766" s="8"/>
      <c r="J766" s="8"/>
      <c r="K766" s="8"/>
      <c r="L766" s="8"/>
      <c r="M766" s="8"/>
      <c r="N766" s="8"/>
      <c r="O766" s="8"/>
      <c r="P766" s="8"/>
      <c r="Q766" s="8"/>
      <c r="R766" s="8"/>
      <c r="S766" s="23"/>
      <c r="T766" s="25">
        <v>725</v>
      </c>
      <c r="U766" s="26">
        <f t="shared" si="69"/>
        <v>12.083333333333334</v>
      </c>
      <c r="V766" s="28">
        <f t="shared" si="67"/>
        <v>36.238066988246267</v>
      </c>
      <c r="W766" s="28">
        <f t="shared" si="70"/>
        <v>0</v>
      </c>
      <c r="X766" s="27" t="e">
        <f t="shared" si="71"/>
        <v>#VALUE!</v>
      </c>
      <c r="Y766" s="28" t="e">
        <f t="shared" si="72"/>
        <v>#VALUE!</v>
      </c>
      <c r="Z766" s="24"/>
      <c r="AA766" s="36">
        <f t="shared" si="68"/>
        <v>12.083333333333334</v>
      </c>
      <c r="AB766" s="8"/>
    </row>
    <row r="767" spans="9:28" x14ac:dyDescent="0.25">
      <c r="I767" s="8"/>
      <c r="J767" s="8"/>
      <c r="K767" s="8"/>
      <c r="L767" s="8"/>
      <c r="M767" s="8"/>
      <c r="N767" s="8"/>
      <c r="O767" s="8"/>
      <c r="P767" s="8"/>
      <c r="Q767" s="8"/>
      <c r="R767" s="8"/>
      <c r="S767" s="23"/>
      <c r="T767" s="25">
        <v>726</v>
      </c>
      <c r="U767" s="26">
        <f t="shared" si="69"/>
        <v>12.1</v>
      </c>
      <c r="V767" s="28">
        <f t="shared" si="67"/>
        <v>36.246759174110238</v>
      </c>
      <c r="W767" s="28">
        <f t="shared" si="70"/>
        <v>0</v>
      </c>
      <c r="X767" s="27" t="e">
        <f t="shared" si="71"/>
        <v>#VALUE!</v>
      </c>
      <c r="Y767" s="28" t="e">
        <f t="shared" si="72"/>
        <v>#VALUE!</v>
      </c>
      <c r="Z767" s="24"/>
      <c r="AA767" s="36">
        <f t="shared" si="68"/>
        <v>12.1</v>
      </c>
      <c r="AB767" s="8"/>
    </row>
    <row r="768" spans="9:28" x14ac:dyDescent="0.25">
      <c r="I768" s="8"/>
      <c r="J768" s="8"/>
      <c r="K768" s="8"/>
      <c r="L768" s="8"/>
      <c r="M768" s="8"/>
      <c r="N768" s="8"/>
      <c r="O768" s="8"/>
      <c r="P768" s="8"/>
      <c r="Q768" s="8"/>
      <c r="R768" s="8"/>
      <c r="S768" s="23"/>
      <c r="T768" s="25">
        <v>727</v>
      </c>
      <c r="U768" s="26">
        <f t="shared" si="69"/>
        <v>12.116666666666667</v>
      </c>
      <c r="V768" s="28">
        <f t="shared" si="67"/>
        <v>36.255441476136838</v>
      </c>
      <c r="W768" s="28">
        <f t="shared" si="70"/>
        <v>0</v>
      </c>
      <c r="X768" s="27" t="e">
        <f t="shared" si="71"/>
        <v>#VALUE!</v>
      </c>
      <c r="Y768" s="28" t="e">
        <f t="shared" si="72"/>
        <v>#VALUE!</v>
      </c>
      <c r="Z768" s="24"/>
      <c r="AA768" s="36">
        <f t="shared" si="68"/>
        <v>12.116666666666667</v>
      </c>
      <c r="AB768" s="8"/>
    </row>
    <row r="769" spans="9:28" x14ac:dyDescent="0.25">
      <c r="I769" s="8"/>
      <c r="J769" s="8"/>
      <c r="K769" s="8"/>
      <c r="L769" s="8"/>
      <c r="M769" s="8"/>
      <c r="N769" s="8"/>
      <c r="O769" s="8"/>
      <c r="P769" s="8"/>
      <c r="Q769" s="8"/>
      <c r="R769" s="8"/>
      <c r="S769" s="23"/>
      <c r="T769" s="25">
        <v>728</v>
      </c>
      <c r="U769" s="26">
        <f t="shared" si="69"/>
        <v>12.133333333333333</v>
      </c>
      <c r="V769" s="28">
        <f t="shared" si="67"/>
        <v>36.264113919137131</v>
      </c>
      <c r="W769" s="28">
        <f t="shared" si="70"/>
        <v>0</v>
      </c>
      <c r="X769" s="27" t="e">
        <f t="shared" si="71"/>
        <v>#VALUE!</v>
      </c>
      <c r="Y769" s="28" t="e">
        <f t="shared" si="72"/>
        <v>#VALUE!</v>
      </c>
      <c r="Z769" s="24"/>
      <c r="AA769" s="36">
        <f t="shared" si="68"/>
        <v>12.133333333333333</v>
      </c>
      <c r="AB769" s="8"/>
    </row>
    <row r="770" spans="9:28" x14ac:dyDescent="0.25">
      <c r="I770" s="8"/>
      <c r="J770" s="8"/>
      <c r="K770" s="8"/>
      <c r="L770" s="8"/>
      <c r="M770" s="8"/>
      <c r="N770" s="8"/>
      <c r="O770" s="8"/>
      <c r="P770" s="8"/>
      <c r="Q770" s="8"/>
      <c r="R770" s="8"/>
      <c r="S770" s="23"/>
      <c r="T770" s="25">
        <v>729</v>
      </c>
      <c r="U770" s="26">
        <f t="shared" si="69"/>
        <v>12.15</v>
      </c>
      <c r="V770" s="28">
        <f t="shared" si="67"/>
        <v>36.272776527825954</v>
      </c>
      <c r="W770" s="28">
        <f t="shared" si="70"/>
        <v>0</v>
      </c>
      <c r="X770" s="27" t="e">
        <f t="shared" si="71"/>
        <v>#VALUE!</v>
      </c>
      <c r="Y770" s="28" t="e">
        <f t="shared" si="72"/>
        <v>#VALUE!</v>
      </c>
      <c r="Z770" s="24"/>
      <c r="AA770" s="36">
        <f t="shared" si="68"/>
        <v>12.15</v>
      </c>
      <c r="AB770" s="8"/>
    </row>
    <row r="771" spans="9:28" x14ac:dyDescent="0.25">
      <c r="I771" s="8"/>
      <c r="J771" s="8"/>
      <c r="K771" s="8"/>
      <c r="L771" s="8"/>
      <c r="M771" s="8"/>
      <c r="N771" s="8"/>
      <c r="O771" s="8"/>
      <c r="P771" s="8"/>
      <c r="Q771" s="8"/>
      <c r="R771" s="8"/>
      <c r="S771" s="23"/>
      <c r="T771" s="25">
        <v>730</v>
      </c>
      <c r="U771" s="26">
        <f t="shared" si="69"/>
        <v>12.166666666666666</v>
      </c>
      <c r="V771" s="28">
        <f t="shared" si="67"/>
        <v>36.281429326822341</v>
      </c>
      <c r="W771" s="28">
        <f t="shared" si="70"/>
        <v>0</v>
      </c>
      <c r="X771" s="27" t="e">
        <f t="shared" si="71"/>
        <v>#VALUE!</v>
      </c>
      <c r="Y771" s="28" t="e">
        <f t="shared" si="72"/>
        <v>#VALUE!</v>
      </c>
      <c r="Z771" s="24"/>
      <c r="AA771" s="36">
        <f t="shared" si="68"/>
        <v>12.166666666666666</v>
      </c>
      <c r="AB771" s="8"/>
    </row>
    <row r="772" spans="9:28" x14ac:dyDescent="0.25">
      <c r="I772" s="8"/>
      <c r="J772" s="8"/>
      <c r="K772" s="8"/>
      <c r="L772" s="8"/>
      <c r="M772" s="8"/>
      <c r="N772" s="8"/>
      <c r="O772" s="8"/>
      <c r="P772" s="8"/>
      <c r="Q772" s="8"/>
      <c r="R772" s="8"/>
      <c r="S772" s="23"/>
      <c r="T772" s="25">
        <v>731</v>
      </c>
      <c r="U772" s="26">
        <f t="shared" si="69"/>
        <v>12.183333333333334</v>
      </c>
      <c r="V772" s="28">
        <f t="shared" si="67"/>
        <v>36.29007234065012</v>
      </c>
      <c r="W772" s="28">
        <f t="shared" si="70"/>
        <v>0</v>
      </c>
      <c r="X772" s="27" t="e">
        <f t="shared" si="71"/>
        <v>#VALUE!</v>
      </c>
      <c r="Y772" s="28" t="e">
        <f t="shared" si="72"/>
        <v>#VALUE!</v>
      </c>
      <c r="Z772" s="24"/>
      <c r="AA772" s="36">
        <f t="shared" si="68"/>
        <v>12.183333333333334</v>
      </c>
      <c r="AB772" s="8"/>
    </row>
    <row r="773" spans="9:28" x14ac:dyDescent="0.25">
      <c r="I773" s="8"/>
      <c r="J773" s="8"/>
      <c r="K773" s="8"/>
      <c r="L773" s="8"/>
      <c r="M773" s="8"/>
      <c r="N773" s="8"/>
      <c r="O773" s="8"/>
      <c r="P773" s="8"/>
      <c r="Q773" s="8"/>
      <c r="R773" s="8"/>
      <c r="S773" s="23"/>
      <c r="T773" s="25">
        <v>732</v>
      </c>
      <c r="U773" s="26">
        <f t="shared" si="69"/>
        <v>12.2</v>
      </c>
      <c r="V773" s="28">
        <f t="shared" si="67"/>
        <v>36.298705593738333</v>
      </c>
      <c r="W773" s="28">
        <f t="shared" si="70"/>
        <v>0</v>
      </c>
      <c r="X773" s="27" t="e">
        <f t="shared" si="71"/>
        <v>#VALUE!</v>
      </c>
      <c r="Y773" s="28" t="e">
        <f t="shared" si="72"/>
        <v>#VALUE!</v>
      </c>
      <c r="Z773" s="24"/>
      <c r="AA773" s="36">
        <f t="shared" si="68"/>
        <v>12.2</v>
      </c>
      <c r="AB773" s="8"/>
    </row>
    <row r="774" spans="9:28" x14ac:dyDescent="0.25">
      <c r="I774" s="8"/>
      <c r="J774" s="8"/>
      <c r="K774" s="8"/>
      <c r="L774" s="8"/>
      <c r="M774" s="8"/>
      <c r="N774" s="8"/>
      <c r="O774" s="8"/>
      <c r="P774" s="8"/>
      <c r="Q774" s="8"/>
      <c r="R774" s="8"/>
      <c r="S774" s="23"/>
      <c r="T774" s="25">
        <v>733</v>
      </c>
      <c r="U774" s="26">
        <f t="shared" si="69"/>
        <v>12.216666666666667</v>
      </c>
      <c r="V774" s="28">
        <f t="shared" si="67"/>
        <v>36.307329110421769</v>
      </c>
      <c r="W774" s="28">
        <f t="shared" si="70"/>
        <v>0</v>
      </c>
      <c r="X774" s="27" t="e">
        <f t="shared" si="71"/>
        <v>#VALUE!</v>
      </c>
      <c r="Y774" s="28" t="e">
        <f t="shared" si="72"/>
        <v>#VALUE!</v>
      </c>
      <c r="Z774" s="24"/>
      <c r="AA774" s="36">
        <f t="shared" si="68"/>
        <v>12.216666666666667</v>
      </c>
      <c r="AB774" s="8"/>
    </row>
    <row r="775" spans="9:28" x14ac:dyDescent="0.25">
      <c r="I775" s="8"/>
      <c r="J775" s="8"/>
      <c r="K775" s="8"/>
      <c r="L775" s="8"/>
      <c r="M775" s="8"/>
      <c r="N775" s="8"/>
      <c r="O775" s="8"/>
      <c r="P775" s="8"/>
      <c r="Q775" s="8"/>
      <c r="R775" s="8"/>
      <c r="S775" s="23"/>
      <c r="T775" s="25">
        <v>734</v>
      </c>
      <c r="U775" s="26">
        <f t="shared" si="69"/>
        <v>12.233333333333333</v>
      </c>
      <c r="V775" s="28">
        <f t="shared" si="67"/>
        <v>36.315942914941466</v>
      </c>
      <c r="W775" s="28">
        <f t="shared" si="70"/>
        <v>0</v>
      </c>
      <c r="X775" s="27" t="e">
        <f t="shared" si="71"/>
        <v>#VALUE!</v>
      </c>
      <c r="Y775" s="28" t="e">
        <f t="shared" si="72"/>
        <v>#VALUE!</v>
      </c>
      <c r="Z775" s="24"/>
      <c r="AA775" s="36">
        <f t="shared" si="68"/>
        <v>12.233333333333333</v>
      </c>
      <c r="AB775" s="8"/>
    </row>
    <row r="776" spans="9:28" x14ac:dyDescent="0.25">
      <c r="I776" s="8"/>
      <c r="J776" s="8"/>
      <c r="K776" s="8"/>
      <c r="L776" s="8"/>
      <c r="M776" s="8"/>
      <c r="N776" s="8"/>
      <c r="O776" s="8"/>
      <c r="P776" s="8"/>
      <c r="Q776" s="8"/>
      <c r="R776" s="8"/>
      <c r="S776" s="23"/>
      <c r="T776" s="25">
        <v>735</v>
      </c>
      <c r="U776" s="26">
        <f t="shared" si="69"/>
        <v>12.25</v>
      </c>
      <c r="V776" s="28">
        <f t="shared" si="67"/>
        <v>36.324547031445164</v>
      </c>
      <c r="W776" s="28">
        <f t="shared" si="70"/>
        <v>0</v>
      </c>
      <c r="X776" s="27" t="e">
        <f t="shared" si="71"/>
        <v>#VALUE!</v>
      </c>
      <c r="Y776" s="28" t="e">
        <f t="shared" si="72"/>
        <v>#VALUE!</v>
      </c>
      <c r="Z776" s="24"/>
      <c r="AA776" s="36">
        <f t="shared" si="68"/>
        <v>12.25</v>
      </c>
      <c r="AB776" s="8"/>
    </row>
    <row r="777" spans="9:28" x14ac:dyDescent="0.25">
      <c r="I777" s="8"/>
      <c r="J777" s="8"/>
      <c r="K777" s="8"/>
      <c r="L777" s="8"/>
      <c r="M777" s="8"/>
      <c r="N777" s="8"/>
      <c r="O777" s="8"/>
      <c r="P777" s="8"/>
      <c r="Q777" s="8"/>
      <c r="R777" s="8"/>
      <c r="S777" s="23"/>
      <c r="T777" s="25">
        <v>736</v>
      </c>
      <c r="U777" s="26">
        <f t="shared" si="69"/>
        <v>12.266666666666667</v>
      </c>
      <c r="V777" s="28">
        <f t="shared" si="67"/>
        <v>36.333141483987824</v>
      </c>
      <c r="W777" s="28">
        <f t="shared" si="70"/>
        <v>0</v>
      </c>
      <c r="X777" s="27" t="e">
        <f t="shared" si="71"/>
        <v>#VALUE!</v>
      </c>
      <c r="Y777" s="28" t="e">
        <f t="shared" si="72"/>
        <v>#VALUE!</v>
      </c>
      <c r="Z777" s="24"/>
      <c r="AA777" s="36">
        <f t="shared" si="68"/>
        <v>12.266666666666667</v>
      </c>
      <c r="AB777" s="8"/>
    </row>
    <row r="778" spans="9:28" x14ac:dyDescent="0.25">
      <c r="I778" s="8"/>
      <c r="J778" s="8"/>
      <c r="K778" s="8"/>
      <c r="L778" s="8"/>
      <c r="M778" s="8"/>
      <c r="N778" s="8"/>
      <c r="O778" s="8"/>
      <c r="P778" s="8"/>
      <c r="Q778" s="8"/>
      <c r="R778" s="8"/>
      <c r="S778" s="23"/>
      <c r="T778" s="25">
        <v>737</v>
      </c>
      <c r="U778" s="26">
        <f t="shared" si="69"/>
        <v>12.283333333333333</v>
      </c>
      <c r="V778" s="28">
        <f t="shared" si="67"/>
        <v>36.341726296532087</v>
      </c>
      <c r="W778" s="28">
        <f t="shared" si="70"/>
        <v>0</v>
      </c>
      <c r="X778" s="27" t="e">
        <f t="shared" si="71"/>
        <v>#VALUE!</v>
      </c>
      <c r="Y778" s="28" t="e">
        <f t="shared" si="72"/>
        <v>#VALUE!</v>
      </c>
      <c r="Z778" s="24"/>
      <c r="AA778" s="36">
        <f t="shared" si="68"/>
        <v>12.283333333333333</v>
      </c>
      <c r="AB778" s="8"/>
    </row>
    <row r="779" spans="9:28" x14ac:dyDescent="0.25">
      <c r="I779" s="8"/>
      <c r="J779" s="8"/>
      <c r="K779" s="8"/>
      <c r="L779" s="8"/>
      <c r="M779" s="8"/>
      <c r="N779" s="8"/>
      <c r="O779" s="8"/>
      <c r="P779" s="8"/>
      <c r="Q779" s="8"/>
      <c r="R779" s="8"/>
      <c r="S779" s="23"/>
      <c r="T779" s="25">
        <v>738</v>
      </c>
      <c r="U779" s="26">
        <f t="shared" si="69"/>
        <v>12.3</v>
      </c>
      <c r="V779" s="28">
        <f t="shared" si="67"/>
        <v>36.350301492948766</v>
      </c>
      <c r="W779" s="28">
        <f t="shared" si="70"/>
        <v>0</v>
      </c>
      <c r="X779" s="27" t="e">
        <f t="shared" si="71"/>
        <v>#VALUE!</v>
      </c>
      <c r="Y779" s="28" t="e">
        <f t="shared" si="72"/>
        <v>#VALUE!</v>
      </c>
      <c r="Z779" s="24"/>
      <c r="AA779" s="36">
        <f t="shared" si="68"/>
        <v>12.3</v>
      </c>
      <c r="AB779" s="8"/>
    </row>
    <row r="780" spans="9:28" x14ac:dyDescent="0.25">
      <c r="I780" s="8"/>
      <c r="J780" s="8"/>
      <c r="K780" s="8"/>
      <c r="L780" s="8"/>
      <c r="M780" s="8"/>
      <c r="N780" s="8"/>
      <c r="O780" s="8"/>
      <c r="P780" s="8"/>
      <c r="Q780" s="8"/>
      <c r="R780" s="8"/>
      <c r="S780" s="23"/>
      <c r="T780" s="25">
        <v>739</v>
      </c>
      <c r="U780" s="26">
        <f t="shared" si="69"/>
        <v>12.316666666666666</v>
      </c>
      <c r="V780" s="28">
        <f t="shared" si="67"/>
        <v>36.358867097017303</v>
      </c>
      <c r="W780" s="28">
        <f t="shared" si="70"/>
        <v>0</v>
      </c>
      <c r="X780" s="27" t="e">
        <f t="shared" si="71"/>
        <v>#VALUE!</v>
      </c>
      <c r="Y780" s="28" t="e">
        <f t="shared" si="72"/>
        <v>#VALUE!</v>
      </c>
      <c r="Z780" s="24"/>
      <c r="AA780" s="36">
        <f t="shared" si="68"/>
        <v>12.316666666666666</v>
      </c>
      <c r="AB780" s="8"/>
    </row>
    <row r="781" spans="9:28" x14ac:dyDescent="0.25">
      <c r="I781" s="8"/>
      <c r="J781" s="8"/>
      <c r="K781" s="8"/>
      <c r="L781" s="8"/>
      <c r="M781" s="8"/>
      <c r="N781" s="8"/>
      <c r="O781" s="8"/>
      <c r="P781" s="8"/>
      <c r="Q781" s="8"/>
      <c r="R781" s="8"/>
      <c r="S781" s="23"/>
      <c r="T781" s="25">
        <v>740</v>
      </c>
      <c r="U781" s="26">
        <f t="shared" si="69"/>
        <v>12.333333333333334</v>
      </c>
      <c r="V781" s="28">
        <f t="shared" si="67"/>
        <v>36.367423132426282</v>
      </c>
      <c r="W781" s="28">
        <f t="shared" si="70"/>
        <v>0</v>
      </c>
      <c r="X781" s="27" t="e">
        <f t="shared" si="71"/>
        <v>#VALUE!</v>
      </c>
      <c r="Y781" s="28" t="e">
        <f t="shared" si="72"/>
        <v>#VALUE!</v>
      </c>
      <c r="Z781" s="24"/>
      <c r="AA781" s="36">
        <f t="shared" si="68"/>
        <v>12.333333333333334</v>
      </c>
      <c r="AB781" s="8"/>
    </row>
    <row r="782" spans="9:28" x14ac:dyDescent="0.25">
      <c r="I782" s="8"/>
      <c r="J782" s="8"/>
      <c r="K782" s="8"/>
      <c r="L782" s="8"/>
      <c r="M782" s="8"/>
      <c r="N782" s="8"/>
      <c r="O782" s="8"/>
      <c r="P782" s="8"/>
      <c r="Q782" s="8"/>
      <c r="R782" s="8"/>
      <c r="S782" s="23"/>
      <c r="T782" s="25">
        <v>741</v>
      </c>
      <c r="U782" s="26">
        <f t="shared" si="69"/>
        <v>12.35</v>
      </c>
      <c r="V782" s="28">
        <f t="shared" si="67"/>
        <v>36.375969622773852</v>
      </c>
      <c r="W782" s="28">
        <f t="shared" si="70"/>
        <v>0</v>
      </c>
      <c r="X782" s="27" t="e">
        <f t="shared" si="71"/>
        <v>#VALUE!</v>
      </c>
      <c r="Y782" s="28" t="e">
        <f t="shared" si="72"/>
        <v>#VALUE!</v>
      </c>
      <c r="Z782" s="24"/>
      <c r="AA782" s="36">
        <f t="shared" si="68"/>
        <v>12.35</v>
      </c>
      <c r="AB782" s="8"/>
    </row>
    <row r="783" spans="9:28" x14ac:dyDescent="0.25">
      <c r="I783" s="8"/>
      <c r="J783" s="8"/>
      <c r="K783" s="8"/>
      <c r="L783" s="8"/>
      <c r="M783" s="8"/>
      <c r="N783" s="8"/>
      <c r="O783" s="8"/>
      <c r="P783" s="8"/>
      <c r="Q783" s="8"/>
      <c r="R783" s="8"/>
      <c r="S783" s="23"/>
      <c r="T783" s="25">
        <v>742</v>
      </c>
      <c r="U783" s="26">
        <f t="shared" si="69"/>
        <v>12.366666666666667</v>
      </c>
      <c r="V783" s="28">
        <f t="shared" si="67"/>
        <v>36.384506591568226</v>
      </c>
      <c r="W783" s="28">
        <f t="shared" si="70"/>
        <v>0</v>
      </c>
      <c r="X783" s="27" t="e">
        <f t="shared" si="71"/>
        <v>#VALUE!</v>
      </c>
      <c r="Y783" s="28" t="e">
        <f t="shared" si="72"/>
        <v>#VALUE!</v>
      </c>
      <c r="Z783" s="24"/>
      <c r="AA783" s="36">
        <f t="shared" si="68"/>
        <v>12.366666666666667</v>
      </c>
      <c r="AB783" s="8"/>
    </row>
    <row r="784" spans="9:28" x14ac:dyDescent="0.25">
      <c r="I784" s="8"/>
      <c r="J784" s="8"/>
      <c r="K784" s="8"/>
      <c r="L784" s="8"/>
      <c r="M784" s="8"/>
      <c r="N784" s="8"/>
      <c r="O784" s="8"/>
      <c r="P784" s="8"/>
      <c r="Q784" s="8"/>
      <c r="R784" s="8"/>
      <c r="S784" s="23"/>
      <c r="T784" s="25">
        <v>743</v>
      </c>
      <c r="U784" s="26">
        <f t="shared" si="69"/>
        <v>12.383333333333333</v>
      </c>
      <c r="V784" s="28">
        <f t="shared" si="67"/>
        <v>36.393034062228118</v>
      </c>
      <c r="W784" s="28">
        <f t="shared" si="70"/>
        <v>0</v>
      </c>
      <c r="X784" s="27" t="e">
        <f t="shared" si="71"/>
        <v>#VALUE!</v>
      </c>
      <c r="Y784" s="28" t="e">
        <f t="shared" si="72"/>
        <v>#VALUE!</v>
      </c>
      <c r="Z784" s="24"/>
      <c r="AA784" s="36">
        <f t="shared" si="68"/>
        <v>12.383333333333333</v>
      </c>
      <c r="AB784" s="8"/>
    </row>
    <row r="785" spans="9:28" x14ac:dyDescent="0.25">
      <c r="I785" s="8"/>
      <c r="J785" s="8"/>
      <c r="K785" s="8"/>
      <c r="L785" s="8"/>
      <c r="M785" s="8"/>
      <c r="N785" s="8"/>
      <c r="O785" s="8"/>
      <c r="P785" s="8"/>
      <c r="Q785" s="8"/>
      <c r="R785" s="8"/>
      <c r="S785" s="23"/>
      <c r="T785" s="25">
        <v>744</v>
      </c>
      <c r="U785" s="26">
        <f t="shared" si="69"/>
        <v>12.4</v>
      </c>
      <c r="V785" s="28">
        <f t="shared" si="67"/>
        <v>36.401552058083233</v>
      </c>
      <c r="W785" s="28">
        <f t="shared" si="70"/>
        <v>0</v>
      </c>
      <c r="X785" s="27" t="e">
        <f t="shared" si="71"/>
        <v>#VALUE!</v>
      </c>
      <c r="Y785" s="28" t="e">
        <f t="shared" si="72"/>
        <v>#VALUE!</v>
      </c>
      <c r="Z785" s="24"/>
      <c r="AA785" s="36">
        <f t="shared" si="68"/>
        <v>12.4</v>
      </c>
      <c r="AB785" s="8"/>
    </row>
    <row r="786" spans="9:28" x14ac:dyDescent="0.25">
      <c r="I786" s="8"/>
      <c r="J786" s="8"/>
      <c r="K786" s="8"/>
      <c r="L786" s="8"/>
      <c r="M786" s="8"/>
      <c r="N786" s="8"/>
      <c r="O786" s="8"/>
      <c r="P786" s="8"/>
      <c r="Q786" s="8"/>
      <c r="R786" s="8"/>
      <c r="S786" s="23"/>
      <c r="T786" s="25">
        <v>745</v>
      </c>
      <c r="U786" s="26">
        <f t="shared" si="69"/>
        <v>12.416666666666666</v>
      </c>
      <c r="V786" s="28">
        <f t="shared" ref="V786:V849" si="73">$G$12*U786^(1-$G$13)</f>
        <v>36.410060602374713</v>
      </c>
      <c r="W786" s="28">
        <f t="shared" si="70"/>
        <v>0</v>
      </c>
      <c r="X786" s="27" t="e">
        <f t="shared" si="71"/>
        <v>#VALUE!</v>
      </c>
      <c r="Y786" s="28" t="e">
        <f t="shared" si="72"/>
        <v>#VALUE!</v>
      </c>
      <c r="Z786" s="24"/>
      <c r="AA786" s="36">
        <f t="shared" si="68"/>
        <v>12.416666666666666</v>
      </c>
      <c r="AB786" s="8"/>
    </row>
    <row r="787" spans="9:28" x14ac:dyDescent="0.25">
      <c r="I787" s="8"/>
      <c r="J787" s="8"/>
      <c r="K787" s="8"/>
      <c r="L787" s="8"/>
      <c r="M787" s="8"/>
      <c r="N787" s="8"/>
      <c r="O787" s="8"/>
      <c r="P787" s="8"/>
      <c r="Q787" s="8"/>
      <c r="R787" s="8"/>
      <c r="S787" s="23"/>
      <c r="T787" s="25">
        <v>746</v>
      </c>
      <c r="U787" s="26">
        <f t="shared" si="69"/>
        <v>12.433333333333334</v>
      </c>
      <c r="V787" s="28">
        <f t="shared" si="73"/>
        <v>36.418559718255565</v>
      </c>
      <c r="W787" s="28">
        <f t="shared" si="70"/>
        <v>0</v>
      </c>
      <c r="X787" s="27" t="e">
        <f t="shared" si="71"/>
        <v>#VALUE!</v>
      </c>
      <c r="Y787" s="28" t="e">
        <f t="shared" si="72"/>
        <v>#VALUE!</v>
      </c>
      <c r="Z787" s="24"/>
      <c r="AA787" s="36">
        <f t="shared" si="68"/>
        <v>12.433333333333334</v>
      </c>
      <c r="AB787" s="8"/>
    </row>
    <row r="788" spans="9:28" x14ac:dyDescent="0.25">
      <c r="I788" s="8"/>
      <c r="J788" s="8"/>
      <c r="K788" s="8"/>
      <c r="L788" s="8"/>
      <c r="M788" s="8"/>
      <c r="N788" s="8"/>
      <c r="O788" s="8"/>
      <c r="P788" s="8"/>
      <c r="Q788" s="8"/>
      <c r="R788" s="8"/>
      <c r="S788" s="23"/>
      <c r="T788" s="25">
        <v>747</v>
      </c>
      <c r="U788" s="26">
        <f t="shared" si="69"/>
        <v>12.45</v>
      </c>
      <c r="V788" s="28">
        <f t="shared" si="73"/>
        <v>36.427049428791165</v>
      </c>
      <c r="W788" s="28">
        <f t="shared" si="70"/>
        <v>0</v>
      </c>
      <c r="X788" s="27" t="e">
        <f t="shared" si="71"/>
        <v>#VALUE!</v>
      </c>
      <c r="Y788" s="28" t="e">
        <f t="shared" si="72"/>
        <v>#VALUE!</v>
      </c>
      <c r="Z788" s="24"/>
      <c r="AA788" s="36">
        <f t="shared" si="68"/>
        <v>12.45</v>
      </c>
      <c r="AB788" s="8"/>
    </row>
    <row r="789" spans="9:28" x14ac:dyDescent="0.25">
      <c r="I789" s="8"/>
      <c r="J789" s="8"/>
      <c r="K789" s="8"/>
      <c r="L789" s="8"/>
      <c r="M789" s="8"/>
      <c r="N789" s="8"/>
      <c r="O789" s="8"/>
      <c r="P789" s="8"/>
      <c r="Q789" s="8"/>
      <c r="R789" s="8"/>
      <c r="S789" s="23"/>
      <c r="T789" s="25">
        <v>748</v>
      </c>
      <c r="U789" s="26">
        <f t="shared" si="69"/>
        <v>12.466666666666667</v>
      </c>
      <c r="V789" s="28">
        <f t="shared" si="73"/>
        <v>36.43552975695966</v>
      </c>
      <c r="W789" s="28">
        <f t="shared" si="70"/>
        <v>0</v>
      </c>
      <c r="X789" s="27" t="e">
        <f t="shared" si="71"/>
        <v>#VALUE!</v>
      </c>
      <c r="Y789" s="28" t="e">
        <f t="shared" si="72"/>
        <v>#VALUE!</v>
      </c>
      <c r="Z789" s="24"/>
      <c r="AA789" s="36">
        <f t="shared" si="68"/>
        <v>12.466666666666667</v>
      </c>
      <c r="AB789" s="8"/>
    </row>
    <row r="790" spans="9:28" x14ac:dyDescent="0.25">
      <c r="I790" s="8"/>
      <c r="J790" s="8"/>
      <c r="K790" s="8"/>
      <c r="L790" s="8"/>
      <c r="M790" s="8"/>
      <c r="N790" s="8"/>
      <c r="O790" s="8"/>
      <c r="P790" s="8"/>
      <c r="Q790" s="8"/>
      <c r="R790" s="8"/>
      <c r="S790" s="23"/>
      <c r="T790" s="25">
        <v>749</v>
      </c>
      <c r="U790" s="26">
        <f t="shared" si="69"/>
        <v>12.483333333333333</v>
      </c>
      <c r="V790" s="28">
        <f t="shared" si="73"/>
        <v>36.44400072565243</v>
      </c>
      <c r="W790" s="28">
        <f t="shared" si="70"/>
        <v>0</v>
      </c>
      <c r="X790" s="27" t="e">
        <f t="shared" si="71"/>
        <v>#VALUE!</v>
      </c>
      <c r="Y790" s="28" t="e">
        <f t="shared" si="72"/>
        <v>#VALUE!</v>
      </c>
      <c r="Z790" s="24"/>
      <c r="AA790" s="36">
        <f t="shared" si="68"/>
        <v>12.483333333333333</v>
      </c>
      <c r="AB790" s="8"/>
    </row>
    <row r="791" spans="9:28" x14ac:dyDescent="0.25">
      <c r="I791" s="8"/>
      <c r="J791" s="8"/>
      <c r="K791" s="8"/>
      <c r="L791" s="8"/>
      <c r="M791" s="8"/>
      <c r="N791" s="8"/>
      <c r="O791" s="8"/>
      <c r="P791" s="8"/>
      <c r="Q791" s="8"/>
      <c r="R791" s="8"/>
      <c r="S791" s="23"/>
      <c r="T791" s="25">
        <v>750</v>
      </c>
      <c r="U791" s="26">
        <f t="shared" si="69"/>
        <v>12.5</v>
      </c>
      <c r="V791" s="28">
        <f t="shared" si="73"/>
        <v>36.452462357674541</v>
      </c>
      <c r="W791" s="28">
        <f t="shared" si="70"/>
        <v>0</v>
      </c>
      <c r="X791" s="27" t="e">
        <f t="shared" si="71"/>
        <v>#VALUE!</v>
      </c>
      <c r="Y791" s="28" t="e">
        <f t="shared" si="72"/>
        <v>#VALUE!</v>
      </c>
      <c r="Z791" s="24"/>
      <c r="AA791" s="36">
        <f t="shared" si="68"/>
        <v>12.5</v>
      </c>
      <c r="AB791" s="8"/>
    </row>
    <row r="792" spans="9:28" x14ac:dyDescent="0.25">
      <c r="I792" s="8"/>
      <c r="J792" s="8"/>
      <c r="K792" s="8"/>
      <c r="L792" s="8"/>
      <c r="M792" s="8"/>
      <c r="N792" s="8"/>
      <c r="O792" s="8"/>
      <c r="P792" s="8"/>
      <c r="Q792" s="8"/>
      <c r="R792" s="8"/>
      <c r="S792" s="23"/>
      <c r="T792" s="25">
        <v>751</v>
      </c>
      <c r="U792" s="26">
        <f t="shared" si="69"/>
        <v>12.516666666666667</v>
      </c>
      <c r="V792" s="28">
        <f t="shared" si="73"/>
        <v>36.46091467574518</v>
      </c>
      <c r="W792" s="28">
        <f t="shared" si="70"/>
        <v>0</v>
      </c>
      <c r="X792" s="27" t="e">
        <f t="shared" si="71"/>
        <v>#VALUE!</v>
      </c>
      <c r="Y792" s="28" t="e">
        <f t="shared" si="72"/>
        <v>#VALUE!</v>
      </c>
      <c r="Z792" s="24"/>
      <c r="AA792" s="36">
        <f t="shared" si="68"/>
        <v>12.516666666666667</v>
      </c>
      <c r="AB792" s="8"/>
    </row>
    <row r="793" spans="9:28" x14ac:dyDescent="0.25">
      <c r="I793" s="8"/>
      <c r="J793" s="8"/>
      <c r="K793" s="8"/>
      <c r="L793" s="8"/>
      <c r="M793" s="8"/>
      <c r="N793" s="8"/>
      <c r="O793" s="8"/>
      <c r="P793" s="8"/>
      <c r="Q793" s="8"/>
      <c r="R793" s="8"/>
      <c r="S793" s="23"/>
      <c r="T793" s="25">
        <v>752</v>
      </c>
      <c r="U793" s="26">
        <f t="shared" si="69"/>
        <v>12.533333333333333</v>
      </c>
      <c r="V793" s="28">
        <f t="shared" si="73"/>
        <v>36.46935770249808</v>
      </c>
      <c r="W793" s="28">
        <f t="shared" si="70"/>
        <v>0</v>
      </c>
      <c r="X793" s="27" t="e">
        <f t="shared" si="71"/>
        <v>#VALUE!</v>
      </c>
      <c r="Y793" s="28" t="e">
        <f t="shared" si="72"/>
        <v>#VALUE!</v>
      </c>
      <c r="Z793" s="24"/>
      <c r="AA793" s="36">
        <f t="shared" si="68"/>
        <v>12.533333333333333</v>
      </c>
      <c r="AB793" s="8"/>
    </row>
    <row r="794" spans="9:28" x14ac:dyDescent="0.25">
      <c r="I794" s="8"/>
      <c r="J794" s="8"/>
      <c r="K794" s="8"/>
      <c r="L794" s="8"/>
      <c r="M794" s="8"/>
      <c r="N794" s="8"/>
      <c r="O794" s="8"/>
      <c r="P794" s="8"/>
      <c r="Q794" s="8"/>
      <c r="R794" s="8"/>
      <c r="S794" s="23"/>
      <c r="T794" s="25">
        <v>753</v>
      </c>
      <c r="U794" s="26">
        <f t="shared" si="69"/>
        <v>12.55</v>
      </c>
      <c r="V794" s="28">
        <f t="shared" si="73"/>
        <v>36.47779146048196</v>
      </c>
      <c r="W794" s="28">
        <f t="shared" si="70"/>
        <v>0</v>
      </c>
      <c r="X794" s="27" t="e">
        <f t="shared" si="71"/>
        <v>#VALUE!</v>
      </c>
      <c r="Y794" s="28" t="e">
        <f t="shared" si="72"/>
        <v>#VALUE!</v>
      </c>
      <c r="Z794" s="24"/>
      <c r="AA794" s="36">
        <f t="shared" si="68"/>
        <v>12.55</v>
      </c>
      <c r="AB794" s="8"/>
    </row>
    <row r="795" spans="9:28" x14ac:dyDescent="0.25">
      <c r="I795" s="8"/>
      <c r="J795" s="8"/>
      <c r="K795" s="8"/>
      <c r="L795" s="8"/>
      <c r="M795" s="8"/>
      <c r="N795" s="8"/>
      <c r="O795" s="8"/>
      <c r="P795" s="8"/>
      <c r="Q795" s="8"/>
      <c r="R795" s="8"/>
      <c r="S795" s="23"/>
      <c r="T795" s="25">
        <v>754</v>
      </c>
      <c r="U795" s="26">
        <f t="shared" si="69"/>
        <v>12.566666666666666</v>
      </c>
      <c r="V795" s="28">
        <f t="shared" si="73"/>
        <v>36.486215972160984</v>
      </c>
      <c r="W795" s="28">
        <f t="shared" si="70"/>
        <v>0</v>
      </c>
      <c r="X795" s="27" t="e">
        <f t="shared" si="71"/>
        <v>#VALUE!</v>
      </c>
      <c r="Y795" s="28" t="e">
        <f t="shared" si="72"/>
        <v>#VALUE!</v>
      </c>
      <c r="Z795" s="24"/>
      <c r="AA795" s="36">
        <f t="shared" si="68"/>
        <v>12.566666666666666</v>
      </c>
      <c r="AB795" s="8"/>
    </row>
    <row r="796" spans="9:28" x14ac:dyDescent="0.25">
      <c r="I796" s="8"/>
      <c r="J796" s="8"/>
      <c r="K796" s="8"/>
      <c r="L796" s="8"/>
      <c r="M796" s="8"/>
      <c r="N796" s="8"/>
      <c r="O796" s="8"/>
      <c r="P796" s="8"/>
      <c r="Q796" s="8"/>
      <c r="R796" s="8"/>
      <c r="S796" s="23"/>
      <c r="T796" s="25">
        <v>755</v>
      </c>
      <c r="U796" s="26">
        <f t="shared" si="69"/>
        <v>12.583333333333334</v>
      </c>
      <c r="V796" s="28">
        <f t="shared" si="73"/>
        <v>36.494631259915131</v>
      </c>
      <c r="W796" s="28">
        <f t="shared" si="70"/>
        <v>0</v>
      </c>
      <c r="X796" s="27" t="e">
        <f t="shared" si="71"/>
        <v>#VALUE!</v>
      </c>
      <c r="Y796" s="28" t="e">
        <f t="shared" si="72"/>
        <v>#VALUE!</v>
      </c>
      <c r="Z796" s="24"/>
      <c r="AA796" s="36">
        <f t="shared" si="68"/>
        <v>12.583333333333334</v>
      </c>
      <c r="AB796" s="8"/>
    </row>
    <row r="797" spans="9:28" x14ac:dyDescent="0.25">
      <c r="I797" s="8"/>
      <c r="J797" s="8"/>
      <c r="K797" s="8"/>
      <c r="L797" s="8"/>
      <c r="M797" s="8"/>
      <c r="N797" s="8"/>
      <c r="O797" s="8"/>
      <c r="P797" s="8"/>
      <c r="Q797" s="8"/>
      <c r="R797" s="8"/>
      <c r="S797" s="23"/>
      <c r="T797" s="25">
        <v>756</v>
      </c>
      <c r="U797" s="26">
        <f t="shared" si="69"/>
        <v>12.6</v>
      </c>
      <c r="V797" s="28">
        <f t="shared" si="73"/>
        <v>36.503037346040685</v>
      </c>
      <c r="W797" s="28">
        <f t="shared" si="70"/>
        <v>0</v>
      </c>
      <c r="X797" s="27" t="e">
        <f t="shared" si="71"/>
        <v>#VALUE!</v>
      </c>
      <c r="Y797" s="28" t="e">
        <f t="shared" si="72"/>
        <v>#VALUE!</v>
      </c>
      <c r="Z797" s="24"/>
      <c r="AA797" s="36">
        <f t="shared" si="68"/>
        <v>12.6</v>
      </c>
      <c r="AB797" s="8"/>
    </row>
    <row r="798" spans="9:28" x14ac:dyDescent="0.25">
      <c r="I798" s="8"/>
      <c r="J798" s="8"/>
      <c r="K798" s="8"/>
      <c r="L798" s="8"/>
      <c r="M798" s="8"/>
      <c r="N798" s="8"/>
      <c r="O798" s="8"/>
      <c r="P798" s="8"/>
      <c r="Q798" s="8"/>
      <c r="R798" s="8"/>
      <c r="S798" s="23"/>
      <c r="T798" s="25">
        <v>757</v>
      </c>
      <c r="U798" s="26">
        <f t="shared" si="69"/>
        <v>12.616666666666667</v>
      </c>
      <c r="V798" s="28">
        <f t="shared" si="73"/>
        <v>36.511434252750618</v>
      </c>
      <c r="W798" s="28">
        <f t="shared" si="70"/>
        <v>0</v>
      </c>
      <c r="X798" s="27" t="e">
        <f t="shared" si="71"/>
        <v>#VALUE!</v>
      </c>
      <c r="Y798" s="28" t="e">
        <f t="shared" si="72"/>
        <v>#VALUE!</v>
      </c>
      <c r="Z798" s="24"/>
      <c r="AA798" s="36">
        <f t="shared" si="68"/>
        <v>12.616666666666667</v>
      </c>
      <c r="AB798" s="8"/>
    </row>
    <row r="799" spans="9:28" x14ac:dyDescent="0.25">
      <c r="I799" s="8"/>
      <c r="J799" s="8"/>
      <c r="K799" s="8"/>
      <c r="L799" s="8"/>
      <c r="M799" s="8"/>
      <c r="N799" s="8"/>
      <c r="O799" s="8"/>
      <c r="P799" s="8"/>
      <c r="Q799" s="8"/>
      <c r="R799" s="8"/>
      <c r="S799" s="23"/>
      <c r="T799" s="25">
        <v>758</v>
      </c>
      <c r="U799" s="26">
        <f t="shared" si="69"/>
        <v>12.633333333333333</v>
      </c>
      <c r="V799" s="28">
        <f t="shared" si="73"/>
        <v>36.519822002175019</v>
      </c>
      <c r="W799" s="28">
        <f t="shared" si="70"/>
        <v>0</v>
      </c>
      <c r="X799" s="27" t="e">
        <f t="shared" si="71"/>
        <v>#VALUE!</v>
      </c>
      <c r="Y799" s="28" t="e">
        <f t="shared" si="72"/>
        <v>#VALUE!</v>
      </c>
      <c r="Z799" s="24"/>
      <c r="AA799" s="36">
        <f t="shared" si="68"/>
        <v>12.633333333333333</v>
      </c>
      <c r="AB799" s="8"/>
    </row>
    <row r="800" spans="9:28" x14ac:dyDescent="0.25">
      <c r="I800" s="8"/>
      <c r="J800" s="8"/>
      <c r="K800" s="8"/>
      <c r="L800" s="8"/>
      <c r="M800" s="8"/>
      <c r="N800" s="8"/>
      <c r="O800" s="8"/>
      <c r="P800" s="8"/>
      <c r="Q800" s="8"/>
      <c r="R800" s="8"/>
      <c r="S800" s="23"/>
      <c r="T800" s="25">
        <v>759</v>
      </c>
      <c r="U800" s="26">
        <f t="shared" si="69"/>
        <v>12.65</v>
      </c>
      <c r="V800" s="28">
        <f t="shared" si="73"/>
        <v>36.528200616361531</v>
      </c>
      <c r="W800" s="28">
        <f t="shared" si="70"/>
        <v>0</v>
      </c>
      <c r="X800" s="27" t="e">
        <f t="shared" si="71"/>
        <v>#VALUE!</v>
      </c>
      <c r="Y800" s="28" t="e">
        <f t="shared" si="72"/>
        <v>#VALUE!</v>
      </c>
      <c r="Z800" s="24"/>
      <c r="AA800" s="36">
        <f t="shared" si="68"/>
        <v>12.65</v>
      </c>
      <c r="AB800" s="8"/>
    </row>
    <row r="801" spans="9:28" x14ac:dyDescent="0.25">
      <c r="I801" s="8"/>
      <c r="J801" s="8"/>
      <c r="K801" s="8"/>
      <c r="L801" s="8"/>
      <c r="M801" s="8"/>
      <c r="N801" s="8"/>
      <c r="O801" s="8"/>
      <c r="P801" s="8"/>
      <c r="Q801" s="8"/>
      <c r="R801" s="8"/>
      <c r="S801" s="23"/>
      <c r="T801" s="25">
        <v>760</v>
      </c>
      <c r="U801" s="26">
        <f t="shared" si="69"/>
        <v>12.666666666666666</v>
      </c>
      <c r="V801" s="28">
        <f t="shared" si="73"/>
        <v>36.536570117275737</v>
      </c>
      <c r="W801" s="28">
        <f t="shared" si="70"/>
        <v>0</v>
      </c>
      <c r="X801" s="27" t="e">
        <f t="shared" si="71"/>
        <v>#VALUE!</v>
      </c>
      <c r="Y801" s="28" t="e">
        <f t="shared" si="72"/>
        <v>#VALUE!</v>
      </c>
      <c r="Z801" s="24"/>
      <c r="AA801" s="36">
        <f t="shared" si="68"/>
        <v>12.666666666666666</v>
      </c>
      <c r="AB801" s="8"/>
    </row>
    <row r="802" spans="9:28" x14ac:dyDescent="0.25">
      <c r="I802" s="8"/>
      <c r="J802" s="8"/>
      <c r="K802" s="8"/>
      <c r="L802" s="8"/>
      <c r="M802" s="8"/>
      <c r="N802" s="8"/>
      <c r="O802" s="8"/>
      <c r="P802" s="8"/>
      <c r="Q802" s="8"/>
      <c r="R802" s="8"/>
      <c r="S802" s="23"/>
      <c r="T802" s="25">
        <v>761</v>
      </c>
      <c r="U802" s="26">
        <f t="shared" si="69"/>
        <v>12.683333333333334</v>
      </c>
      <c r="V802" s="28">
        <f t="shared" si="73"/>
        <v>36.544930526801579</v>
      </c>
      <c r="W802" s="28">
        <f t="shared" si="70"/>
        <v>0</v>
      </c>
      <c r="X802" s="27" t="e">
        <f t="shared" si="71"/>
        <v>#VALUE!</v>
      </c>
      <c r="Y802" s="28" t="e">
        <f t="shared" si="72"/>
        <v>#VALUE!</v>
      </c>
      <c r="Z802" s="24"/>
      <c r="AA802" s="36">
        <f t="shared" si="68"/>
        <v>12.683333333333334</v>
      </c>
      <c r="AB802" s="8"/>
    </row>
    <row r="803" spans="9:28" x14ac:dyDescent="0.25">
      <c r="I803" s="8"/>
      <c r="J803" s="8"/>
      <c r="K803" s="8"/>
      <c r="L803" s="8"/>
      <c r="M803" s="8"/>
      <c r="N803" s="8"/>
      <c r="O803" s="8"/>
      <c r="P803" s="8"/>
      <c r="Q803" s="8"/>
      <c r="R803" s="8"/>
      <c r="S803" s="23"/>
      <c r="T803" s="25">
        <v>762</v>
      </c>
      <c r="U803" s="26">
        <f t="shared" si="69"/>
        <v>12.7</v>
      </c>
      <c r="V803" s="28">
        <f t="shared" si="73"/>
        <v>36.553281866741806</v>
      </c>
      <c r="W803" s="28">
        <f t="shared" si="70"/>
        <v>0</v>
      </c>
      <c r="X803" s="27" t="e">
        <f t="shared" si="71"/>
        <v>#VALUE!</v>
      </c>
      <c r="Y803" s="28" t="e">
        <f t="shared" si="72"/>
        <v>#VALUE!</v>
      </c>
      <c r="Z803" s="24"/>
      <c r="AA803" s="36">
        <f t="shared" si="68"/>
        <v>12.7</v>
      </c>
      <c r="AB803" s="8"/>
    </row>
    <row r="804" spans="9:28" x14ac:dyDescent="0.25">
      <c r="I804" s="8"/>
      <c r="J804" s="8"/>
      <c r="K804" s="8"/>
      <c r="L804" s="8"/>
      <c r="M804" s="8"/>
      <c r="N804" s="8"/>
      <c r="O804" s="8"/>
      <c r="P804" s="8"/>
      <c r="Q804" s="8"/>
      <c r="R804" s="8"/>
      <c r="S804" s="23"/>
      <c r="T804" s="25">
        <v>763</v>
      </c>
      <c r="U804" s="26">
        <f t="shared" si="69"/>
        <v>12.716666666666667</v>
      </c>
      <c r="V804" s="28">
        <f t="shared" si="73"/>
        <v>36.561624158818326</v>
      </c>
      <c r="W804" s="28">
        <f t="shared" si="70"/>
        <v>0</v>
      </c>
      <c r="X804" s="27" t="e">
        <f t="shared" si="71"/>
        <v>#VALUE!</v>
      </c>
      <c r="Y804" s="28" t="e">
        <f t="shared" si="72"/>
        <v>#VALUE!</v>
      </c>
      <c r="Z804" s="24"/>
      <c r="AA804" s="36">
        <f t="shared" si="68"/>
        <v>12.716666666666667</v>
      </c>
      <c r="AB804" s="8"/>
    </row>
    <row r="805" spans="9:28" x14ac:dyDescent="0.25">
      <c r="I805" s="8"/>
      <c r="J805" s="8"/>
      <c r="K805" s="8"/>
      <c r="L805" s="8"/>
      <c r="M805" s="8"/>
      <c r="N805" s="8"/>
      <c r="O805" s="8"/>
      <c r="P805" s="8"/>
      <c r="Q805" s="8"/>
      <c r="R805" s="8"/>
      <c r="S805" s="23"/>
      <c r="T805" s="25">
        <v>764</v>
      </c>
      <c r="U805" s="26">
        <f t="shared" si="69"/>
        <v>12.733333333333333</v>
      </c>
      <c r="V805" s="28">
        <f t="shared" si="73"/>
        <v>36.569957424672644</v>
      </c>
      <c r="W805" s="28">
        <f t="shared" si="70"/>
        <v>0</v>
      </c>
      <c r="X805" s="27" t="e">
        <f t="shared" si="71"/>
        <v>#VALUE!</v>
      </c>
      <c r="Y805" s="28" t="e">
        <f t="shared" si="72"/>
        <v>#VALUE!</v>
      </c>
      <c r="Z805" s="24"/>
      <c r="AA805" s="36">
        <f t="shared" si="68"/>
        <v>12.733333333333333</v>
      </c>
      <c r="AB805" s="8"/>
    </row>
    <row r="806" spans="9:28" x14ac:dyDescent="0.25">
      <c r="I806" s="8"/>
      <c r="J806" s="8"/>
      <c r="K806" s="8"/>
      <c r="L806" s="8"/>
      <c r="M806" s="8"/>
      <c r="N806" s="8"/>
      <c r="O806" s="8"/>
      <c r="P806" s="8"/>
      <c r="Q806" s="8"/>
      <c r="R806" s="8"/>
      <c r="S806" s="23"/>
      <c r="T806" s="25">
        <v>765</v>
      </c>
      <c r="U806" s="26">
        <f t="shared" si="69"/>
        <v>12.75</v>
      </c>
      <c r="V806" s="28">
        <f t="shared" si="73"/>
        <v>36.578281685866266</v>
      </c>
      <c r="W806" s="28">
        <f t="shared" si="70"/>
        <v>0</v>
      </c>
      <c r="X806" s="27" t="e">
        <f t="shared" si="71"/>
        <v>#VALUE!</v>
      </c>
      <c r="Y806" s="28" t="e">
        <f t="shared" si="72"/>
        <v>#VALUE!</v>
      </c>
      <c r="Z806" s="24"/>
      <c r="AA806" s="36">
        <f t="shared" si="68"/>
        <v>12.75</v>
      </c>
      <c r="AB806" s="8"/>
    </row>
    <row r="807" spans="9:28" x14ac:dyDescent="0.25">
      <c r="I807" s="8"/>
      <c r="J807" s="8"/>
      <c r="K807" s="8"/>
      <c r="L807" s="8"/>
      <c r="M807" s="8"/>
      <c r="N807" s="8"/>
      <c r="O807" s="8"/>
      <c r="P807" s="8"/>
      <c r="Q807" s="8"/>
      <c r="R807" s="8"/>
      <c r="S807" s="23"/>
      <c r="T807" s="25">
        <v>766</v>
      </c>
      <c r="U807" s="26">
        <f t="shared" si="69"/>
        <v>12.766666666666667</v>
      </c>
      <c r="V807" s="28">
        <f t="shared" si="73"/>
        <v>36.586596963881071</v>
      </c>
      <c r="W807" s="28">
        <f t="shared" si="70"/>
        <v>0</v>
      </c>
      <c r="X807" s="27" t="e">
        <f t="shared" si="71"/>
        <v>#VALUE!</v>
      </c>
      <c r="Y807" s="28" t="e">
        <f t="shared" si="72"/>
        <v>#VALUE!</v>
      </c>
      <c r="Z807" s="24"/>
      <c r="AA807" s="36">
        <f t="shared" si="68"/>
        <v>12.766666666666667</v>
      </c>
      <c r="AB807" s="8"/>
    </row>
    <row r="808" spans="9:28" x14ac:dyDescent="0.25">
      <c r="I808" s="8"/>
      <c r="J808" s="8"/>
      <c r="K808" s="8"/>
      <c r="L808" s="8"/>
      <c r="M808" s="8"/>
      <c r="N808" s="8"/>
      <c r="O808" s="8"/>
      <c r="P808" s="8"/>
      <c r="Q808" s="8"/>
      <c r="R808" s="8"/>
      <c r="S808" s="23"/>
      <c r="T808" s="25">
        <v>767</v>
      </c>
      <c r="U808" s="26">
        <f t="shared" si="69"/>
        <v>12.783333333333333</v>
      </c>
      <c r="V808" s="28">
        <f t="shared" si="73"/>
        <v>36.594903280119745</v>
      </c>
      <c r="W808" s="28">
        <f t="shared" si="70"/>
        <v>0</v>
      </c>
      <c r="X808" s="27" t="e">
        <f t="shared" si="71"/>
        <v>#VALUE!</v>
      </c>
      <c r="Y808" s="28" t="e">
        <f t="shared" si="72"/>
        <v>#VALUE!</v>
      </c>
      <c r="Z808" s="24"/>
      <c r="AA808" s="36">
        <f t="shared" si="68"/>
        <v>12.783333333333333</v>
      </c>
      <c r="AB808" s="8"/>
    </row>
    <row r="809" spans="9:28" x14ac:dyDescent="0.25">
      <c r="I809" s="8"/>
      <c r="J809" s="8"/>
      <c r="K809" s="8"/>
      <c r="L809" s="8"/>
      <c r="M809" s="8"/>
      <c r="N809" s="8"/>
      <c r="O809" s="8"/>
      <c r="P809" s="8"/>
      <c r="Q809" s="8"/>
      <c r="R809" s="8"/>
      <c r="S809" s="23"/>
      <c r="T809" s="25">
        <v>768</v>
      </c>
      <c r="U809" s="26">
        <f t="shared" si="69"/>
        <v>12.8</v>
      </c>
      <c r="V809" s="28">
        <f t="shared" si="73"/>
        <v>36.60320065590615</v>
      </c>
      <c r="W809" s="28">
        <f t="shared" si="70"/>
        <v>0</v>
      </c>
      <c r="X809" s="27" t="e">
        <f t="shared" si="71"/>
        <v>#VALUE!</v>
      </c>
      <c r="Y809" s="28" t="e">
        <f t="shared" si="72"/>
        <v>#VALUE!</v>
      </c>
      <c r="Z809" s="24"/>
      <c r="AA809" s="36">
        <f t="shared" ref="AA809:AA872" si="74">U809</f>
        <v>12.8</v>
      </c>
      <c r="AB809" s="8"/>
    </row>
    <row r="810" spans="9:28" x14ac:dyDescent="0.25">
      <c r="I810" s="8"/>
      <c r="J810" s="8"/>
      <c r="K810" s="8"/>
      <c r="L810" s="8"/>
      <c r="M810" s="8"/>
      <c r="N810" s="8"/>
      <c r="O810" s="8"/>
      <c r="P810" s="8"/>
      <c r="Q810" s="8"/>
      <c r="R810" s="8"/>
      <c r="S810" s="23"/>
      <c r="T810" s="25">
        <v>769</v>
      </c>
      <c r="U810" s="26">
        <f t="shared" ref="U810:U873" si="75">T810/60</f>
        <v>12.816666666666666</v>
      </c>
      <c r="V810" s="28">
        <f t="shared" si="73"/>
        <v>36.611489112485728</v>
      </c>
      <c r="W810" s="28">
        <f t="shared" ref="W810:W873" si="76">V810*0.001*$G$4</f>
        <v>0</v>
      </c>
      <c r="X810" s="27" t="e">
        <f t="shared" ref="X810:X873" si="77">($G$5/1000)*U810*3600</f>
        <v>#VALUE!</v>
      </c>
      <c r="Y810" s="28" t="e">
        <f t="shared" si="72"/>
        <v>#VALUE!</v>
      </c>
      <c r="Z810" s="24"/>
      <c r="AA810" s="36">
        <f t="shared" si="74"/>
        <v>12.816666666666666</v>
      </c>
      <c r="AB810" s="8"/>
    </row>
    <row r="811" spans="9:28" x14ac:dyDescent="0.25">
      <c r="I811" s="8"/>
      <c r="J811" s="8"/>
      <c r="K811" s="8"/>
      <c r="L811" s="8"/>
      <c r="M811" s="8"/>
      <c r="N811" s="8"/>
      <c r="O811" s="8"/>
      <c r="P811" s="8"/>
      <c r="Q811" s="8"/>
      <c r="R811" s="8"/>
      <c r="S811" s="23"/>
      <c r="T811" s="25">
        <v>770</v>
      </c>
      <c r="U811" s="26">
        <f t="shared" si="75"/>
        <v>12.833333333333334</v>
      </c>
      <c r="V811" s="28">
        <f t="shared" si="73"/>
        <v>36.619768671025895</v>
      </c>
      <c r="W811" s="28">
        <f t="shared" si="76"/>
        <v>0</v>
      </c>
      <c r="X811" s="27" t="e">
        <f t="shared" si="77"/>
        <v>#VALUE!</v>
      </c>
      <c r="Y811" s="28" t="e">
        <f t="shared" ref="Y811:Y874" si="78">MAX(0,W811-X811)</f>
        <v>#VALUE!</v>
      </c>
      <c r="Z811" s="24"/>
      <c r="AA811" s="36">
        <f t="shared" si="74"/>
        <v>12.833333333333334</v>
      </c>
      <c r="AB811" s="8"/>
    </row>
    <row r="812" spans="9:28" x14ac:dyDescent="0.25">
      <c r="I812" s="8"/>
      <c r="J812" s="8"/>
      <c r="K812" s="8"/>
      <c r="L812" s="8"/>
      <c r="M812" s="8"/>
      <c r="N812" s="8"/>
      <c r="O812" s="8"/>
      <c r="P812" s="8"/>
      <c r="Q812" s="8"/>
      <c r="R812" s="8"/>
      <c r="S812" s="23"/>
      <c r="T812" s="25">
        <v>771</v>
      </c>
      <c r="U812" s="26">
        <f t="shared" si="75"/>
        <v>12.85</v>
      </c>
      <c r="V812" s="28">
        <f t="shared" si="73"/>
        <v>36.628039352616412</v>
      </c>
      <c r="W812" s="28">
        <f t="shared" si="76"/>
        <v>0</v>
      </c>
      <c r="X812" s="27" t="e">
        <f t="shared" si="77"/>
        <v>#VALUE!</v>
      </c>
      <c r="Y812" s="28" t="e">
        <f t="shared" si="78"/>
        <v>#VALUE!</v>
      </c>
      <c r="Z812" s="24"/>
      <c r="AA812" s="36">
        <f t="shared" si="74"/>
        <v>12.85</v>
      </c>
      <c r="AB812" s="8"/>
    </row>
    <row r="813" spans="9:28" x14ac:dyDescent="0.25">
      <c r="I813" s="8"/>
      <c r="J813" s="8"/>
      <c r="K813" s="8"/>
      <c r="L813" s="8"/>
      <c r="M813" s="8"/>
      <c r="N813" s="8"/>
      <c r="O813" s="8"/>
      <c r="P813" s="8"/>
      <c r="Q813" s="8"/>
      <c r="R813" s="8"/>
      <c r="S813" s="23"/>
      <c r="T813" s="25">
        <v>772</v>
      </c>
      <c r="U813" s="26">
        <f t="shared" si="75"/>
        <v>12.866666666666667</v>
      </c>
      <c r="V813" s="28">
        <f t="shared" si="73"/>
        <v>36.636301178269768</v>
      </c>
      <c r="W813" s="28">
        <f t="shared" si="76"/>
        <v>0</v>
      </c>
      <c r="X813" s="27" t="e">
        <f t="shared" si="77"/>
        <v>#VALUE!</v>
      </c>
      <c r="Y813" s="28" t="e">
        <f t="shared" si="78"/>
        <v>#VALUE!</v>
      </c>
      <c r="Z813" s="24"/>
      <c r="AA813" s="36">
        <f t="shared" si="74"/>
        <v>12.866666666666667</v>
      </c>
      <c r="AB813" s="8"/>
    </row>
    <row r="814" spans="9:28" x14ac:dyDescent="0.25">
      <c r="I814" s="8"/>
      <c r="J814" s="8"/>
      <c r="K814" s="8"/>
      <c r="L814" s="8"/>
      <c r="M814" s="8"/>
      <c r="N814" s="8"/>
      <c r="O814" s="8"/>
      <c r="P814" s="8"/>
      <c r="Q814" s="8"/>
      <c r="R814" s="8"/>
      <c r="S814" s="23"/>
      <c r="T814" s="25">
        <v>773</v>
      </c>
      <c r="U814" s="26">
        <f t="shared" si="75"/>
        <v>12.883333333333333</v>
      </c>
      <c r="V814" s="28">
        <f t="shared" si="73"/>
        <v>36.644554168921601</v>
      </c>
      <c r="W814" s="28">
        <f t="shared" si="76"/>
        <v>0</v>
      </c>
      <c r="X814" s="27" t="e">
        <f t="shared" si="77"/>
        <v>#VALUE!</v>
      </c>
      <c r="Y814" s="28" t="e">
        <f t="shared" si="78"/>
        <v>#VALUE!</v>
      </c>
      <c r="Z814" s="24"/>
      <c r="AA814" s="36">
        <f t="shared" si="74"/>
        <v>12.883333333333333</v>
      </c>
      <c r="AB814" s="8"/>
    </row>
    <row r="815" spans="9:28" x14ac:dyDescent="0.25">
      <c r="I815" s="8"/>
      <c r="J815" s="8"/>
      <c r="K815" s="8"/>
      <c r="L815" s="8"/>
      <c r="M815" s="8"/>
      <c r="N815" s="8"/>
      <c r="O815" s="8"/>
      <c r="P815" s="8"/>
      <c r="Q815" s="8"/>
      <c r="R815" s="8"/>
      <c r="S815" s="23"/>
      <c r="T815" s="25">
        <v>774</v>
      </c>
      <c r="U815" s="26">
        <f t="shared" si="75"/>
        <v>12.9</v>
      </c>
      <c r="V815" s="28">
        <f t="shared" si="73"/>
        <v>36.652798345431037</v>
      </c>
      <c r="W815" s="28">
        <f t="shared" si="76"/>
        <v>0</v>
      </c>
      <c r="X815" s="27" t="e">
        <f t="shared" si="77"/>
        <v>#VALUE!</v>
      </c>
      <c r="Y815" s="28" t="e">
        <f t="shared" si="78"/>
        <v>#VALUE!</v>
      </c>
      <c r="Z815" s="24"/>
      <c r="AA815" s="36">
        <f t="shared" si="74"/>
        <v>12.9</v>
      </c>
      <c r="AB815" s="8"/>
    </row>
    <row r="816" spans="9:28" x14ac:dyDescent="0.25">
      <c r="I816" s="8"/>
      <c r="J816" s="8"/>
      <c r="K816" s="8"/>
      <c r="L816" s="8"/>
      <c r="M816" s="8"/>
      <c r="N816" s="8"/>
      <c r="O816" s="8"/>
      <c r="P816" s="8"/>
      <c r="Q816" s="8"/>
      <c r="R816" s="8"/>
      <c r="S816" s="23"/>
      <c r="T816" s="25">
        <v>775</v>
      </c>
      <c r="U816" s="26">
        <f t="shared" si="75"/>
        <v>12.916666666666666</v>
      </c>
      <c r="V816" s="28">
        <f t="shared" si="73"/>
        <v>36.661033728581081</v>
      </c>
      <c r="W816" s="28">
        <f t="shared" si="76"/>
        <v>0</v>
      </c>
      <c r="X816" s="27" t="e">
        <f t="shared" si="77"/>
        <v>#VALUE!</v>
      </c>
      <c r="Y816" s="28" t="e">
        <f t="shared" si="78"/>
        <v>#VALUE!</v>
      </c>
      <c r="Z816" s="24"/>
      <c r="AA816" s="36">
        <f t="shared" si="74"/>
        <v>12.916666666666666</v>
      </c>
      <c r="AB816" s="8"/>
    </row>
    <row r="817" spans="9:28" x14ac:dyDescent="0.25">
      <c r="I817" s="8"/>
      <c r="J817" s="8"/>
      <c r="K817" s="8"/>
      <c r="L817" s="8"/>
      <c r="M817" s="8"/>
      <c r="N817" s="8"/>
      <c r="O817" s="8"/>
      <c r="P817" s="8"/>
      <c r="Q817" s="8"/>
      <c r="R817" s="8"/>
      <c r="S817" s="23"/>
      <c r="T817" s="25">
        <v>776</v>
      </c>
      <c r="U817" s="26">
        <f t="shared" si="75"/>
        <v>12.933333333333334</v>
      </c>
      <c r="V817" s="28">
        <f t="shared" si="73"/>
        <v>36.669260339078996</v>
      </c>
      <c r="W817" s="28">
        <f t="shared" si="76"/>
        <v>0</v>
      </c>
      <c r="X817" s="27" t="e">
        <f t="shared" si="77"/>
        <v>#VALUE!</v>
      </c>
      <c r="Y817" s="28" t="e">
        <f t="shared" si="78"/>
        <v>#VALUE!</v>
      </c>
      <c r="Z817" s="24"/>
      <c r="AA817" s="36">
        <f t="shared" si="74"/>
        <v>12.933333333333334</v>
      </c>
      <c r="AB817" s="8"/>
    </row>
    <row r="818" spans="9:28" x14ac:dyDescent="0.25">
      <c r="I818" s="8"/>
      <c r="J818" s="8"/>
      <c r="K818" s="8"/>
      <c r="L818" s="8"/>
      <c r="M818" s="8"/>
      <c r="N818" s="8"/>
      <c r="O818" s="8"/>
      <c r="P818" s="8"/>
      <c r="Q818" s="8"/>
      <c r="R818" s="8"/>
      <c r="S818" s="23"/>
      <c r="T818" s="25">
        <v>777</v>
      </c>
      <c r="U818" s="26">
        <f t="shared" si="75"/>
        <v>12.95</v>
      </c>
      <c r="V818" s="28">
        <f t="shared" si="73"/>
        <v>36.677478197556681</v>
      </c>
      <c r="W818" s="28">
        <f t="shared" si="76"/>
        <v>0</v>
      </c>
      <c r="X818" s="27" t="e">
        <f t="shared" si="77"/>
        <v>#VALUE!</v>
      </c>
      <c r="Y818" s="28" t="e">
        <f t="shared" si="78"/>
        <v>#VALUE!</v>
      </c>
      <c r="Z818" s="24"/>
      <c r="AA818" s="36">
        <f t="shared" si="74"/>
        <v>12.95</v>
      </c>
      <c r="AB818" s="8"/>
    </row>
    <row r="819" spans="9:28" x14ac:dyDescent="0.25">
      <c r="I819" s="8"/>
      <c r="J819" s="8"/>
      <c r="K819" s="8"/>
      <c r="L819" s="8"/>
      <c r="M819" s="8"/>
      <c r="N819" s="8"/>
      <c r="O819" s="8"/>
      <c r="P819" s="8"/>
      <c r="Q819" s="8"/>
      <c r="R819" s="8"/>
      <c r="S819" s="23"/>
      <c r="T819" s="25">
        <v>778</v>
      </c>
      <c r="U819" s="26">
        <f t="shared" si="75"/>
        <v>12.966666666666667</v>
      </c>
      <c r="V819" s="28">
        <f t="shared" si="73"/>
        <v>36.68568732457102</v>
      </c>
      <c r="W819" s="28">
        <f t="shared" si="76"/>
        <v>0</v>
      </c>
      <c r="X819" s="27" t="e">
        <f t="shared" si="77"/>
        <v>#VALUE!</v>
      </c>
      <c r="Y819" s="28" t="e">
        <f t="shared" si="78"/>
        <v>#VALUE!</v>
      </c>
      <c r="Z819" s="24"/>
      <c r="AA819" s="36">
        <f t="shared" si="74"/>
        <v>12.966666666666667</v>
      </c>
      <c r="AB819" s="8"/>
    </row>
    <row r="820" spans="9:28" x14ac:dyDescent="0.25">
      <c r="I820" s="8"/>
      <c r="J820" s="8"/>
      <c r="K820" s="8"/>
      <c r="L820" s="8"/>
      <c r="M820" s="8"/>
      <c r="N820" s="8"/>
      <c r="O820" s="8"/>
      <c r="P820" s="8"/>
      <c r="Q820" s="8"/>
      <c r="R820" s="8"/>
      <c r="S820" s="23"/>
      <c r="T820" s="25">
        <v>779</v>
      </c>
      <c r="U820" s="26">
        <f t="shared" si="75"/>
        <v>12.983333333333333</v>
      </c>
      <c r="V820" s="28">
        <f t="shared" si="73"/>
        <v>36.693887740604282</v>
      </c>
      <c r="W820" s="28">
        <f t="shared" si="76"/>
        <v>0</v>
      </c>
      <c r="X820" s="27" t="e">
        <f t="shared" si="77"/>
        <v>#VALUE!</v>
      </c>
      <c r="Y820" s="28" t="e">
        <f t="shared" si="78"/>
        <v>#VALUE!</v>
      </c>
      <c r="Z820" s="24"/>
      <c r="AA820" s="36">
        <f t="shared" si="74"/>
        <v>12.983333333333333</v>
      </c>
      <c r="AB820" s="8"/>
    </row>
    <row r="821" spans="9:28" x14ac:dyDescent="0.25">
      <c r="I821" s="8"/>
      <c r="J821" s="8"/>
      <c r="K821" s="8"/>
      <c r="L821" s="8"/>
      <c r="M821" s="8"/>
      <c r="N821" s="8"/>
      <c r="O821" s="8"/>
      <c r="P821" s="8"/>
      <c r="Q821" s="8"/>
      <c r="R821" s="8"/>
      <c r="S821" s="23"/>
      <c r="T821" s="25">
        <v>780</v>
      </c>
      <c r="U821" s="26">
        <f t="shared" si="75"/>
        <v>13</v>
      </c>
      <c r="V821" s="28">
        <f t="shared" si="73"/>
        <v>36.702079466064461</v>
      </c>
      <c r="W821" s="28">
        <f t="shared" si="76"/>
        <v>0</v>
      </c>
      <c r="X821" s="27" t="e">
        <f t="shared" si="77"/>
        <v>#VALUE!</v>
      </c>
      <c r="Y821" s="28" t="e">
        <f t="shared" si="78"/>
        <v>#VALUE!</v>
      </c>
      <c r="Z821" s="24"/>
      <c r="AA821" s="36">
        <f t="shared" si="74"/>
        <v>13</v>
      </c>
      <c r="AB821" s="8"/>
    </row>
    <row r="822" spans="9:28" x14ac:dyDescent="0.25">
      <c r="I822" s="8"/>
      <c r="J822" s="8"/>
      <c r="K822" s="8"/>
      <c r="L822" s="8"/>
      <c r="M822" s="8"/>
      <c r="N822" s="8"/>
      <c r="O822" s="8"/>
      <c r="P822" s="8"/>
      <c r="Q822" s="8"/>
      <c r="R822" s="8"/>
      <c r="S822" s="23"/>
      <c r="T822" s="25">
        <v>781</v>
      </c>
      <c r="U822" s="26">
        <f t="shared" si="75"/>
        <v>13.016666666666667</v>
      </c>
      <c r="V822" s="28">
        <f t="shared" si="73"/>
        <v>36.710262521285664</v>
      </c>
      <c r="W822" s="28">
        <f t="shared" si="76"/>
        <v>0</v>
      </c>
      <c r="X822" s="27" t="e">
        <f t="shared" si="77"/>
        <v>#VALUE!</v>
      </c>
      <c r="Y822" s="28" t="e">
        <f t="shared" si="78"/>
        <v>#VALUE!</v>
      </c>
      <c r="Z822" s="24"/>
      <c r="AA822" s="36">
        <f t="shared" si="74"/>
        <v>13.016666666666667</v>
      </c>
      <c r="AB822" s="8"/>
    </row>
    <row r="823" spans="9:28" x14ac:dyDescent="0.25">
      <c r="I823" s="8"/>
      <c r="J823" s="8"/>
      <c r="K823" s="8"/>
      <c r="L823" s="8"/>
      <c r="M823" s="8"/>
      <c r="N823" s="8"/>
      <c r="O823" s="8"/>
      <c r="P823" s="8"/>
      <c r="Q823" s="8"/>
      <c r="R823" s="8"/>
      <c r="S823" s="23"/>
      <c r="T823" s="25">
        <v>782</v>
      </c>
      <c r="U823" s="26">
        <f t="shared" si="75"/>
        <v>13.033333333333333</v>
      </c>
      <c r="V823" s="28">
        <f t="shared" si="73"/>
        <v>36.71843692652844</v>
      </c>
      <c r="W823" s="28">
        <f t="shared" si="76"/>
        <v>0</v>
      </c>
      <c r="X823" s="27" t="e">
        <f t="shared" si="77"/>
        <v>#VALUE!</v>
      </c>
      <c r="Y823" s="28" t="e">
        <f t="shared" si="78"/>
        <v>#VALUE!</v>
      </c>
      <c r="Z823" s="24"/>
      <c r="AA823" s="36">
        <f t="shared" si="74"/>
        <v>13.033333333333333</v>
      </c>
      <c r="AB823" s="8"/>
    </row>
    <row r="824" spans="9:28" x14ac:dyDescent="0.25">
      <c r="I824" s="8"/>
      <c r="J824" s="8"/>
      <c r="K824" s="8"/>
      <c r="L824" s="8"/>
      <c r="M824" s="8"/>
      <c r="N824" s="8"/>
      <c r="O824" s="8"/>
      <c r="P824" s="8"/>
      <c r="Q824" s="8"/>
      <c r="R824" s="8"/>
      <c r="S824" s="23"/>
      <c r="T824" s="25">
        <v>783</v>
      </c>
      <c r="U824" s="26">
        <f t="shared" si="75"/>
        <v>13.05</v>
      </c>
      <c r="V824" s="28">
        <f t="shared" si="73"/>
        <v>36.726602701980163</v>
      </c>
      <c r="W824" s="28">
        <f t="shared" si="76"/>
        <v>0</v>
      </c>
      <c r="X824" s="27" t="e">
        <f t="shared" si="77"/>
        <v>#VALUE!</v>
      </c>
      <c r="Y824" s="28" t="e">
        <f t="shared" si="78"/>
        <v>#VALUE!</v>
      </c>
      <c r="Z824" s="24"/>
      <c r="AA824" s="36">
        <f t="shared" si="74"/>
        <v>13.05</v>
      </c>
      <c r="AB824" s="8"/>
    </row>
    <row r="825" spans="9:28" x14ac:dyDescent="0.25">
      <c r="I825" s="8"/>
      <c r="J825" s="8"/>
      <c r="K825" s="8"/>
      <c r="L825" s="8"/>
      <c r="M825" s="8"/>
      <c r="N825" s="8"/>
      <c r="O825" s="8"/>
      <c r="P825" s="8"/>
      <c r="Q825" s="8"/>
      <c r="R825" s="8"/>
      <c r="S825" s="23"/>
      <c r="T825" s="25">
        <v>784</v>
      </c>
      <c r="U825" s="26">
        <f t="shared" si="75"/>
        <v>13.066666666666666</v>
      </c>
      <c r="V825" s="28">
        <f t="shared" si="73"/>
        <v>36.7347598677554</v>
      </c>
      <c r="W825" s="28">
        <f t="shared" si="76"/>
        <v>0</v>
      </c>
      <c r="X825" s="27" t="e">
        <f t="shared" si="77"/>
        <v>#VALUE!</v>
      </c>
      <c r="Y825" s="28" t="e">
        <f t="shared" si="78"/>
        <v>#VALUE!</v>
      </c>
      <c r="Z825" s="24"/>
      <c r="AA825" s="36">
        <f t="shared" si="74"/>
        <v>13.066666666666666</v>
      </c>
      <c r="AB825" s="8"/>
    </row>
    <row r="826" spans="9:28" x14ac:dyDescent="0.25">
      <c r="I826" s="8"/>
      <c r="J826" s="8"/>
      <c r="K826" s="8"/>
      <c r="L826" s="8"/>
      <c r="M826" s="8"/>
      <c r="N826" s="8"/>
      <c r="O826" s="8"/>
      <c r="P826" s="8"/>
      <c r="Q826" s="8"/>
      <c r="R826" s="8"/>
      <c r="S826" s="23"/>
      <c r="T826" s="25">
        <v>785</v>
      </c>
      <c r="U826" s="26">
        <f t="shared" si="75"/>
        <v>13.083333333333334</v>
      </c>
      <c r="V826" s="28">
        <f t="shared" si="73"/>
        <v>36.742908443896241</v>
      </c>
      <c r="W826" s="28">
        <f t="shared" si="76"/>
        <v>0</v>
      </c>
      <c r="X826" s="27" t="e">
        <f t="shared" si="77"/>
        <v>#VALUE!</v>
      </c>
      <c r="Y826" s="28" t="e">
        <f t="shared" si="78"/>
        <v>#VALUE!</v>
      </c>
      <c r="Z826" s="24"/>
      <c r="AA826" s="36">
        <f t="shared" si="74"/>
        <v>13.083333333333334</v>
      </c>
      <c r="AB826" s="8"/>
    </row>
    <row r="827" spans="9:28" x14ac:dyDescent="0.25">
      <c r="I827" s="8"/>
      <c r="J827" s="8"/>
      <c r="K827" s="8"/>
      <c r="L827" s="8"/>
      <c r="M827" s="8"/>
      <c r="N827" s="8"/>
      <c r="O827" s="8"/>
      <c r="P827" s="8"/>
      <c r="Q827" s="8"/>
      <c r="R827" s="8"/>
      <c r="S827" s="23"/>
      <c r="T827" s="25">
        <v>786</v>
      </c>
      <c r="U827" s="26">
        <f t="shared" si="75"/>
        <v>13.1</v>
      </c>
      <c r="V827" s="28">
        <f t="shared" si="73"/>
        <v>36.751048450372657</v>
      </c>
      <c r="W827" s="28">
        <f t="shared" si="76"/>
        <v>0</v>
      </c>
      <c r="X827" s="27" t="e">
        <f t="shared" si="77"/>
        <v>#VALUE!</v>
      </c>
      <c r="Y827" s="28" t="e">
        <f t="shared" si="78"/>
        <v>#VALUE!</v>
      </c>
      <c r="Z827" s="24"/>
      <c r="AA827" s="36">
        <f t="shared" si="74"/>
        <v>13.1</v>
      </c>
      <c r="AB827" s="8"/>
    </row>
    <row r="828" spans="9:28" x14ac:dyDescent="0.25">
      <c r="I828" s="8"/>
      <c r="J828" s="8"/>
      <c r="K828" s="8"/>
      <c r="L828" s="8"/>
      <c r="M828" s="8"/>
      <c r="N828" s="8"/>
      <c r="O828" s="8"/>
      <c r="P828" s="8"/>
      <c r="Q828" s="8"/>
      <c r="R828" s="8"/>
      <c r="S828" s="23"/>
      <c r="T828" s="25">
        <v>787</v>
      </c>
      <c r="U828" s="26">
        <f t="shared" si="75"/>
        <v>13.116666666666667</v>
      </c>
      <c r="V828" s="28">
        <f t="shared" si="73"/>
        <v>36.759179907082867</v>
      </c>
      <c r="W828" s="28">
        <f t="shared" si="76"/>
        <v>0</v>
      </c>
      <c r="X828" s="27" t="e">
        <f t="shared" si="77"/>
        <v>#VALUE!</v>
      </c>
      <c r="Y828" s="28" t="e">
        <f t="shared" si="78"/>
        <v>#VALUE!</v>
      </c>
      <c r="Z828" s="24"/>
      <c r="AA828" s="36">
        <f t="shared" si="74"/>
        <v>13.116666666666667</v>
      </c>
      <c r="AB828" s="8"/>
    </row>
    <row r="829" spans="9:28" x14ac:dyDescent="0.25">
      <c r="I829" s="8"/>
      <c r="J829" s="8"/>
      <c r="K829" s="8"/>
      <c r="L829" s="8"/>
      <c r="M829" s="8"/>
      <c r="N829" s="8"/>
      <c r="O829" s="8"/>
      <c r="P829" s="8"/>
      <c r="Q829" s="8"/>
      <c r="R829" s="8"/>
      <c r="S829" s="23"/>
      <c r="T829" s="25">
        <v>788</v>
      </c>
      <c r="U829" s="26">
        <f t="shared" si="75"/>
        <v>13.133333333333333</v>
      </c>
      <c r="V829" s="28">
        <f t="shared" si="73"/>
        <v>36.76730283385367</v>
      </c>
      <c r="W829" s="28">
        <f t="shared" si="76"/>
        <v>0</v>
      </c>
      <c r="X829" s="27" t="e">
        <f t="shared" si="77"/>
        <v>#VALUE!</v>
      </c>
      <c r="Y829" s="28" t="e">
        <f t="shared" si="78"/>
        <v>#VALUE!</v>
      </c>
      <c r="Z829" s="24"/>
      <c r="AA829" s="36">
        <f t="shared" si="74"/>
        <v>13.133333333333333</v>
      </c>
      <c r="AB829" s="8"/>
    </row>
    <row r="830" spans="9:28" x14ac:dyDescent="0.25">
      <c r="I830" s="8"/>
      <c r="J830" s="8"/>
      <c r="K830" s="8"/>
      <c r="L830" s="8"/>
      <c r="M830" s="8"/>
      <c r="N830" s="8"/>
      <c r="O830" s="8"/>
      <c r="P830" s="8"/>
      <c r="Q830" s="8"/>
      <c r="R830" s="8"/>
      <c r="S830" s="23"/>
      <c r="T830" s="25">
        <v>789</v>
      </c>
      <c r="U830" s="26">
        <f t="shared" si="75"/>
        <v>13.15</v>
      </c>
      <c r="V830" s="28">
        <f t="shared" si="73"/>
        <v>36.775417250440796</v>
      </c>
      <c r="W830" s="28">
        <f t="shared" si="76"/>
        <v>0</v>
      </c>
      <c r="X830" s="27" t="e">
        <f t="shared" si="77"/>
        <v>#VALUE!</v>
      </c>
      <c r="Y830" s="28" t="e">
        <f t="shared" si="78"/>
        <v>#VALUE!</v>
      </c>
      <c r="Z830" s="24"/>
      <c r="AA830" s="36">
        <f t="shared" si="74"/>
        <v>13.15</v>
      </c>
      <c r="AB830" s="8"/>
    </row>
    <row r="831" spans="9:28" x14ac:dyDescent="0.25">
      <c r="I831" s="8"/>
      <c r="J831" s="8"/>
      <c r="K831" s="8"/>
      <c r="L831" s="8"/>
      <c r="M831" s="8"/>
      <c r="N831" s="8"/>
      <c r="O831" s="8"/>
      <c r="P831" s="8"/>
      <c r="Q831" s="8"/>
      <c r="R831" s="8"/>
      <c r="S831" s="23"/>
      <c r="T831" s="25">
        <v>790</v>
      </c>
      <c r="U831" s="26">
        <f t="shared" si="75"/>
        <v>13.166666666666666</v>
      </c>
      <c r="V831" s="28">
        <f t="shared" si="73"/>
        <v>36.783523176529258</v>
      </c>
      <c r="W831" s="28">
        <f t="shared" si="76"/>
        <v>0</v>
      </c>
      <c r="X831" s="27" t="e">
        <f t="shared" si="77"/>
        <v>#VALUE!</v>
      </c>
      <c r="Y831" s="28" t="e">
        <f t="shared" si="78"/>
        <v>#VALUE!</v>
      </c>
      <c r="Z831" s="24"/>
      <c r="AA831" s="36">
        <f t="shared" si="74"/>
        <v>13.166666666666666</v>
      </c>
      <c r="AB831" s="8"/>
    </row>
    <row r="832" spans="9:28" x14ac:dyDescent="0.25">
      <c r="I832" s="8"/>
      <c r="J832" s="8"/>
      <c r="K832" s="8"/>
      <c r="L832" s="8"/>
      <c r="M832" s="8"/>
      <c r="N832" s="8"/>
      <c r="O832" s="8"/>
      <c r="P832" s="8"/>
      <c r="Q832" s="8"/>
      <c r="R832" s="8"/>
      <c r="S832" s="23"/>
      <c r="T832" s="25">
        <v>791</v>
      </c>
      <c r="U832" s="26">
        <f t="shared" si="75"/>
        <v>13.183333333333334</v>
      </c>
      <c r="V832" s="28">
        <f t="shared" si="73"/>
        <v>36.791620631733679</v>
      </c>
      <c r="W832" s="28">
        <f t="shared" si="76"/>
        <v>0</v>
      </c>
      <c r="X832" s="27" t="e">
        <f t="shared" si="77"/>
        <v>#VALUE!</v>
      </c>
      <c r="Y832" s="28" t="e">
        <f t="shared" si="78"/>
        <v>#VALUE!</v>
      </c>
      <c r="Z832" s="24"/>
      <c r="AA832" s="36">
        <f t="shared" si="74"/>
        <v>13.183333333333334</v>
      </c>
      <c r="AB832" s="8"/>
    </row>
    <row r="833" spans="9:28" x14ac:dyDescent="0.25">
      <c r="I833" s="8"/>
      <c r="J833" s="8"/>
      <c r="K833" s="8"/>
      <c r="L833" s="8"/>
      <c r="M833" s="8"/>
      <c r="N833" s="8"/>
      <c r="O833" s="8"/>
      <c r="P833" s="8"/>
      <c r="Q833" s="8"/>
      <c r="R833" s="8"/>
      <c r="S833" s="23"/>
      <c r="T833" s="25">
        <v>792</v>
      </c>
      <c r="U833" s="26">
        <f t="shared" si="75"/>
        <v>13.2</v>
      </c>
      <c r="V833" s="28">
        <f t="shared" si="73"/>
        <v>36.799709635598653</v>
      </c>
      <c r="W833" s="28">
        <f t="shared" si="76"/>
        <v>0</v>
      </c>
      <c r="X833" s="27" t="e">
        <f t="shared" si="77"/>
        <v>#VALUE!</v>
      </c>
      <c r="Y833" s="28" t="e">
        <f t="shared" si="78"/>
        <v>#VALUE!</v>
      </c>
      <c r="Z833" s="24"/>
      <c r="AA833" s="36">
        <f t="shared" si="74"/>
        <v>13.2</v>
      </c>
      <c r="AB833" s="8"/>
    </row>
    <row r="834" spans="9:28" x14ac:dyDescent="0.25">
      <c r="I834" s="8"/>
      <c r="J834" s="8"/>
      <c r="K834" s="8"/>
      <c r="L834" s="8"/>
      <c r="M834" s="8"/>
      <c r="N834" s="8"/>
      <c r="O834" s="8"/>
      <c r="P834" s="8"/>
      <c r="Q834" s="8"/>
      <c r="R834" s="8"/>
      <c r="S834" s="23"/>
      <c r="T834" s="25">
        <v>793</v>
      </c>
      <c r="U834" s="26">
        <f t="shared" si="75"/>
        <v>13.216666666666667</v>
      </c>
      <c r="V834" s="28">
        <f t="shared" si="73"/>
        <v>36.807790207599062</v>
      </c>
      <c r="W834" s="28">
        <f t="shared" si="76"/>
        <v>0</v>
      </c>
      <c r="X834" s="27" t="e">
        <f t="shared" si="77"/>
        <v>#VALUE!</v>
      </c>
      <c r="Y834" s="28" t="e">
        <f t="shared" si="78"/>
        <v>#VALUE!</v>
      </c>
      <c r="Z834" s="24"/>
      <c r="AA834" s="36">
        <f t="shared" si="74"/>
        <v>13.216666666666667</v>
      </c>
      <c r="AB834" s="8"/>
    </row>
    <row r="835" spans="9:28" x14ac:dyDescent="0.25">
      <c r="I835" s="8"/>
      <c r="J835" s="8"/>
      <c r="K835" s="8"/>
      <c r="L835" s="8"/>
      <c r="M835" s="8"/>
      <c r="N835" s="8"/>
      <c r="O835" s="8"/>
      <c r="P835" s="8"/>
      <c r="Q835" s="8"/>
      <c r="R835" s="8"/>
      <c r="S835" s="23"/>
      <c r="T835" s="25">
        <v>794</v>
      </c>
      <c r="U835" s="26">
        <f t="shared" si="75"/>
        <v>13.233333333333333</v>
      </c>
      <c r="V835" s="28">
        <f t="shared" si="73"/>
        <v>36.815862367140433</v>
      </c>
      <c r="W835" s="28">
        <f t="shared" si="76"/>
        <v>0</v>
      </c>
      <c r="X835" s="27" t="e">
        <f t="shared" si="77"/>
        <v>#VALUE!</v>
      </c>
      <c r="Y835" s="28" t="e">
        <f t="shared" si="78"/>
        <v>#VALUE!</v>
      </c>
      <c r="Z835" s="24"/>
      <c r="AA835" s="36">
        <f t="shared" si="74"/>
        <v>13.233333333333333</v>
      </c>
      <c r="AB835" s="8"/>
    </row>
    <row r="836" spans="9:28" x14ac:dyDescent="0.25">
      <c r="I836" s="8"/>
      <c r="J836" s="8"/>
      <c r="K836" s="8"/>
      <c r="L836" s="8"/>
      <c r="M836" s="8"/>
      <c r="N836" s="8"/>
      <c r="O836" s="8"/>
      <c r="P836" s="8"/>
      <c r="Q836" s="8"/>
      <c r="R836" s="8"/>
      <c r="S836" s="23"/>
      <c r="T836" s="25">
        <v>795</v>
      </c>
      <c r="U836" s="26">
        <f t="shared" si="75"/>
        <v>13.25</v>
      </c>
      <c r="V836" s="28">
        <f t="shared" si="73"/>
        <v>36.82392613355924</v>
      </c>
      <c r="W836" s="28">
        <f t="shared" si="76"/>
        <v>0</v>
      </c>
      <c r="X836" s="27" t="e">
        <f t="shared" si="77"/>
        <v>#VALUE!</v>
      </c>
      <c r="Y836" s="28" t="e">
        <f t="shared" si="78"/>
        <v>#VALUE!</v>
      </c>
      <c r="Z836" s="24"/>
      <c r="AA836" s="36">
        <f t="shared" si="74"/>
        <v>13.25</v>
      </c>
      <c r="AB836" s="8"/>
    </row>
    <row r="837" spans="9:28" x14ac:dyDescent="0.25">
      <c r="I837" s="8"/>
      <c r="J837" s="8"/>
      <c r="K837" s="8"/>
      <c r="L837" s="8"/>
      <c r="M837" s="8"/>
      <c r="N837" s="8"/>
      <c r="O837" s="8"/>
      <c r="P837" s="8"/>
      <c r="Q837" s="8"/>
      <c r="R837" s="8"/>
      <c r="S837" s="23"/>
      <c r="T837" s="25">
        <v>796</v>
      </c>
      <c r="U837" s="26">
        <f t="shared" si="75"/>
        <v>13.266666666666667</v>
      </c>
      <c r="V837" s="28">
        <f t="shared" si="73"/>
        <v>36.831981526123279</v>
      </c>
      <c r="W837" s="28">
        <f t="shared" si="76"/>
        <v>0</v>
      </c>
      <c r="X837" s="27" t="e">
        <f t="shared" si="77"/>
        <v>#VALUE!</v>
      </c>
      <c r="Y837" s="28" t="e">
        <f t="shared" si="78"/>
        <v>#VALUE!</v>
      </c>
      <c r="Z837" s="24"/>
      <c r="AA837" s="36">
        <f t="shared" si="74"/>
        <v>13.266666666666667</v>
      </c>
      <c r="AB837" s="8"/>
    </row>
    <row r="838" spans="9:28" x14ac:dyDescent="0.25">
      <c r="I838" s="8"/>
      <c r="J838" s="8"/>
      <c r="K838" s="8"/>
      <c r="L838" s="8"/>
      <c r="M838" s="8"/>
      <c r="N838" s="8"/>
      <c r="O838" s="8"/>
      <c r="P838" s="8"/>
      <c r="Q838" s="8"/>
      <c r="R838" s="8"/>
      <c r="S838" s="23"/>
      <c r="T838" s="25">
        <v>797</v>
      </c>
      <c r="U838" s="26">
        <f t="shared" si="75"/>
        <v>13.283333333333333</v>
      </c>
      <c r="V838" s="28">
        <f t="shared" si="73"/>
        <v>36.840028564031968</v>
      </c>
      <c r="W838" s="28">
        <f t="shared" si="76"/>
        <v>0</v>
      </c>
      <c r="X838" s="27" t="e">
        <f t="shared" si="77"/>
        <v>#VALUE!</v>
      </c>
      <c r="Y838" s="28" t="e">
        <f t="shared" si="78"/>
        <v>#VALUE!</v>
      </c>
      <c r="Z838" s="24"/>
      <c r="AA838" s="36">
        <f t="shared" si="74"/>
        <v>13.283333333333333</v>
      </c>
      <c r="AB838" s="8"/>
    </row>
    <row r="839" spans="9:28" x14ac:dyDescent="0.25">
      <c r="I839" s="8"/>
      <c r="J839" s="8"/>
      <c r="K839" s="8"/>
      <c r="L839" s="8"/>
      <c r="M839" s="8"/>
      <c r="N839" s="8"/>
      <c r="O839" s="8"/>
      <c r="P839" s="8"/>
      <c r="Q839" s="8"/>
      <c r="R839" s="8"/>
      <c r="S839" s="23"/>
      <c r="T839" s="25">
        <v>798</v>
      </c>
      <c r="U839" s="26">
        <f t="shared" si="75"/>
        <v>13.3</v>
      </c>
      <c r="V839" s="28">
        <f t="shared" si="73"/>
        <v>36.848067266416678</v>
      </c>
      <c r="W839" s="28">
        <f t="shared" si="76"/>
        <v>0</v>
      </c>
      <c r="X839" s="27" t="e">
        <f t="shared" si="77"/>
        <v>#VALUE!</v>
      </c>
      <c r="Y839" s="28" t="e">
        <f t="shared" si="78"/>
        <v>#VALUE!</v>
      </c>
      <c r="Z839" s="24"/>
      <c r="AA839" s="36">
        <f t="shared" si="74"/>
        <v>13.3</v>
      </c>
      <c r="AB839" s="8"/>
    </row>
    <row r="840" spans="9:28" x14ac:dyDescent="0.25">
      <c r="I840" s="8"/>
      <c r="J840" s="8"/>
      <c r="K840" s="8"/>
      <c r="L840" s="8"/>
      <c r="M840" s="8"/>
      <c r="N840" s="8"/>
      <c r="O840" s="8"/>
      <c r="P840" s="8"/>
      <c r="Q840" s="8"/>
      <c r="R840" s="8"/>
      <c r="S840" s="23"/>
      <c r="T840" s="25">
        <v>799</v>
      </c>
      <c r="U840" s="26">
        <f t="shared" si="75"/>
        <v>13.316666666666666</v>
      </c>
      <c r="V840" s="28">
        <f t="shared" si="73"/>
        <v>36.85609765234107</v>
      </c>
      <c r="W840" s="28">
        <f t="shared" si="76"/>
        <v>0</v>
      </c>
      <c r="X840" s="27" t="e">
        <f t="shared" si="77"/>
        <v>#VALUE!</v>
      </c>
      <c r="Y840" s="28" t="e">
        <f t="shared" si="78"/>
        <v>#VALUE!</v>
      </c>
      <c r="Z840" s="24"/>
      <c r="AA840" s="36">
        <f t="shared" si="74"/>
        <v>13.316666666666666</v>
      </c>
      <c r="AB840" s="8"/>
    </row>
    <row r="841" spans="9:28" x14ac:dyDescent="0.25">
      <c r="I841" s="8"/>
      <c r="J841" s="8"/>
      <c r="K841" s="8"/>
      <c r="L841" s="8"/>
      <c r="M841" s="8"/>
      <c r="N841" s="8"/>
      <c r="O841" s="8"/>
      <c r="P841" s="8"/>
      <c r="Q841" s="8"/>
      <c r="R841" s="8"/>
      <c r="S841" s="23"/>
      <c r="T841" s="25">
        <v>800</v>
      </c>
      <c r="U841" s="26">
        <f t="shared" si="75"/>
        <v>13.333333333333334</v>
      </c>
      <c r="V841" s="28">
        <f t="shared" si="73"/>
        <v>36.864119740801414</v>
      </c>
      <c r="W841" s="28">
        <f t="shared" si="76"/>
        <v>0</v>
      </c>
      <c r="X841" s="27" t="e">
        <f t="shared" si="77"/>
        <v>#VALUE!</v>
      </c>
      <c r="Y841" s="28" t="e">
        <f t="shared" si="78"/>
        <v>#VALUE!</v>
      </c>
      <c r="Z841" s="24"/>
      <c r="AA841" s="36">
        <f t="shared" si="74"/>
        <v>13.333333333333334</v>
      </c>
      <c r="AB841" s="8"/>
    </row>
    <row r="842" spans="9:28" x14ac:dyDescent="0.25">
      <c r="I842" s="8"/>
      <c r="J842" s="8"/>
      <c r="K842" s="8"/>
      <c r="L842" s="8"/>
      <c r="M842" s="8"/>
      <c r="N842" s="8"/>
      <c r="O842" s="8"/>
      <c r="P842" s="8"/>
      <c r="Q842" s="8"/>
      <c r="R842" s="8"/>
      <c r="S842" s="23"/>
      <c r="T842" s="25">
        <v>801</v>
      </c>
      <c r="U842" s="26">
        <f t="shared" si="75"/>
        <v>13.35</v>
      </c>
      <c r="V842" s="28">
        <f t="shared" si="73"/>
        <v>36.872133550726907</v>
      </c>
      <c r="W842" s="28">
        <f t="shared" si="76"/>
        <v>0</v>
      </c>
      <c r="X842" s="27" t="e">
        <f t="shared" si="77"/>
        <v>#VALUE!</v>
      </c>
      <c r="Y842" s="28" t="e">
        <f t="shared" si="78"/>
        <v>#VALUE!</v>
      </c>
      <c r="Z842" s="24"/>
      <c r="AA842" s="36">
        <f t="shared" si="74"/>
        <v>13.35</v>
      </c>
      <c r="AB842" s="8"/>
    </row>
    <row r="843" spans="9:28" x14ac:dyDescent="0.25">
      <c r="I843" s="8"/>
      <c r="J843" s="8"/>
      <c r="K843" s="8"/>
      <c r="L843" s="8"/>
      <c r="M843" s="8"/>
      <c r="N843" s="8"/>
      <c r="O843" s="8"/>
      <c r="P843" s="8"/>
      <c r="Q843" s="8"/>
      <c r="R843" s="8"/>
      <c r="S843" s="23"/>
      <c r="T843" s="25">
        <v>802</v>
      </c>
      <c r="U843" s="26">
        <f t="shared" si="75"/>
        <v>13.366666666666667</v>
      </c>
      <c r="V843" s="28">
        <f t="shared" si="73"/>
        <v>36.880139100979996</v>
      </c>
      <c r="W843" s="28">
        <f t="shared" si="76"/>
        <v>0</v>
      </c>
      <c r="X843" s="27" t="e">
        <f t="shared" si="77"/>
        <v>#VALUE!</v>
      </c>
      <c r="Y843" s="28" t="e">
        <f t="shared" si="78"/>
        <v>#VALUE!</v>
      </c>
      <c r="Z843" s="24"/>
      <c r="AA843" s="36">
        <f t="shared" si="74"/>
        <v>13.366666666666667</v>
      </c>
      <c r="AB843" s="8"/>
    </row>
    <row r="844" spans="9:28" x14ac:dyDescent="0.25">
      <c r="I844" s="8"/>
      <c r="J844" s="8"/>
      <c r="K844" s="8"/>
      <c r="L844" s="8"/>
      <c r="M844" s="8"/>
      <c r="N844" s="8"/>
      <c r="O844" s="8"/>
      <c r="P844" s="8"/>
      <c r="Q844" s="8"/>
      <c r="R844" s="8"/>
      <c r="S844" s="23"/>
      <c r="T844" s="25">
        <v>803</v>
      </c>
      <c r="U844" s="26">
        <f t="shared" si="75"/>
        <v>13.383333333333333</v>
      </c>
      <c r="V844" s="28">
        <f t="shared" si="73"/>
        <v>36.888136410356694</v>
      </c>
      <c r="W844" s="28">
        <f t="shared" si="76"/>
        <v>0</v>
      </c>
      <c r="X844" s="27" t="e">
        <f t="shared" si="77"/>
        <v>#VALUE!</v>
      </c>
      <c r="Y844" s="28" t="e">
        <f t="shared" si="78"/>
        <v>#VALUE!</v>
      </c>
      <c r="Z844" s="24"/>
      <c r="AA844" s="36">
        <f t="shared" si="74"/>
        <v>13.383333333333333</v>
      </c>
      <c r="AB844" s="8"/>
    </row>
    <row r="845" spans="9:28" x14ac:dyDescent="0.25">
      <c r="I845" s="8"/>
      <c r="J845" s="8"/>
      <c r="K845" s="8"/>
      <c r="L845" s="8"/>
      <c r="M845" s="8"/>
      <c r="N845" s="8"/>
      <c r="O845" s="8"/>
      <c r="P845" s="8"/>
      <c r="Q845" s="8"/>
      <c r="R845" s="8"/>
      <c r="S845" s="23"/>
      <c r="T845" s="25">
        <v>804</v>
      </c>
      <c r="U845" s="26">
        <f t="shared" si="75"/>
        <v>13.4</v>
      </c>
      <c r="V845" s="28">
        <f t="shared" si="73"/>
        <v>36.896125497586908</v>
      </c>
      <c r="W845" s="28">
        <f t="shared" si="76"/>
        <v>0</v>
      </c>
      <c r="X845" s="27" t="e">
        <f t="shared" si="77"/>
        <v>#VALUE!</v>
      </c>
      <c r="Y845" s="28" t="e">
        <f t="shared" si="78"/>
        <v>#VALUE!</v>
      </c>
      <c r="Z845" s="24"/>
      <c r="AA845" s="36">
        <f t="shared" si="74"/>
        <v>13.4</v>
      </c>
      <c r="AB845" s="8"/>
    </row>
    <row r="846" spans="9:28" x14ac:dyDescent="0.25">
      <c r="I846" s="8"/>
      <c r="J846" s="8"/>
      <c r="K846" s="8"/>
      <c r="L846" s="8"/>
      <c r="M846" s="8"/>
      <c r="N846" s="8"/>
      <c r="O846" s="8"/>
      <c r="P846" s="8"/>
      <c r="Q846" s="8"/>
      <c r="R846" s="8"/>
      <c r="S846" s="23"/>
      <c r="T846" s="25">
        <v>805</v>
      </c>
      <c r="U846" s="26">
        <f t="shared" si="75"/>
        <v>13.416666666666666</v>
      </c>
      <c r="V846" s="28">
        <f t="shared" si="73"/>
        <v>36.904106381334735</v>
      </c>
      <c r="W846" s="28">
        <f t="shared" si="76"/>
        <v>0</v>
      </c>
      <c r="X846" s="27" t="e">
        <f t="shared" si="77"/>
        <v>#VALUE!</v>
      </c>
      <c r="Y846" s="28" t="e">
        <f t="shared" si="78"/>
        <v>#VALUE!</v>
      </c>
      <c r="Z846" s="24"/>
      <c r="AA846" s="36">
        <f t="shared" si="74"/>
        <v>13.416666666666666</v>
      </c>
      <c r="AB846" s="8"/>
    </row>
    <row r="847" spans="9:28" x14ac:dyDescent="0.25">
      <c r="I847" s="8"/>
      <c r="J847" s="8"/>
      <c r="K847" s="8"/>
      <c r="L847" s="8"/>
      <c r="M847" s="8"/>
      <c r="N847" s="8"/>
      <c r="O847" s="8"/>
      <c r="P847" s="8"/>
      <c r="Q847" s="8"/>
      <c r="R847" s="8"/>
      <c r="S847" s="23"/>
      <c r="T847" s="25">
        <v>806</v>
      </c>
      <c r="U847" s="26">
        <f t="shared" si="75"/>
        <v>13.433333333333334</v>
      </c>
      <c r="V847" s="28">
        <f t="shared" si="73"/>
        <v>36.912079080198801</v>
      </c>
      <c r="W847" s="28">
        <f t="shared" si="76"/>
        <v>0</v>
      </c>
      <c r="X847" s="27" t="e">
        <f t="shared" si="77"/>
        <v>#VALUE!</v>
      </c>
      <c r="Y847" s="28" t="e">
        <f t="shared" si="78"/>
        <v>#VALUE!</v>
      </c>
      <c r="Z847" s="24"/>
      <c r="AA847" s="36">
        <f t="shared" si="74"/>
        <v>13.433333333333334</v>
      </c>
      <c r="AB847" s="8"/>
    </row>
    <row r="848" spans="9:28" x14ac:dyDescent="0.25">
      <c r="I848" s="8"/>
      <c r="J848" s="8"/>
      <c r="K848" s="8"/>
      <c r="L848" s="8"/>
      <c r="M848" s="8"/>
      <c r="N848" s="8"/>
      <c r="O848" s="8"/>
      <c r="P848" s="8"/>
      <c r="Q848" s="8"/>
      <c r="R848" s="8"/>
      <c r="S848" s="23"/>
      <c r="T848" s="25">
        <v>807</v>
      </c>
      <c r="U848" s="26">
        <f t="shared" si="75"/>
        <v>13.45</v>
      </c>
      <c r="V848" s="28">
        <f t="shared" si="73"/>
        <v>36.920043612712526</v>
      </c>
      <c r="W848" s="28">
        <f t="shared" si="76"/>
        <v>0</v>
      </c>
      <c r="X848" s="27" t="e">
        <f t="shared" si="77"/>
        <v>#VALUE!</v>
      </c>
      <c r="Y848" s="28" t="e">
        <f t="shared" si="78"/>
        <v>#VALUE!</v>
      </c>
      <c r="Z848" s="24"/>
      <c r="AA848" s="36">
        <f t="shared" si="74"/>
        <v>13.45</v>
      </c>
      <c r="AB848" s="8"/>
    </row>
    <row r="849" spans="9:28" x14ac:dyDescent="0.25">
      <c r="I849" s="8"/>
      <c r="J849" s="8"/>
      <c r="K849" s="8"/>
      <c r="L849" s="8"/>
      <c r="M849" s="8"/>
      <c r="N849" s="8"/>
      <c r="O849" s="8"/>
      <c r="P849" s="8"/>
      <c r="Q849" s="8"/>
      <c r="R849" s="8"/>
      <c r="S849" s="23"/>
      <c r="T849" s="25">
        <v>808</v>
      </c>
      <c r="U849" s="26">
        <f t="shared" si="75"/>
        <v>13.466666666666667</v>
      </c>
      <c r="V849" s="28">
        <f t="shared" si="73"/>
        <v>36.927999997344486</v>
      </c>
      <c r="W849" s="28">
        <f t="shared" si="76"/>
        <v>0</v>
      </c>
      <c r="X849" s="27" t="e">
        <f t="shared" si="77"/>
        <v>#VALUE!</v>
      </c>
      <c r="Y849" s="28" t="e">
        <f t="shared" si="78"/>
        <v>#VALUE!</v>
      </c>
      <c r="Z849" s="24"/>
      <c r="AA849" s="36">
        <f t="shared" si="74"/>
        <v>13.466666666666667</v>
      </c>
      <c r="AB849" s="8"/>
    </row>
    <row r="850" spans="9:28" x14ac:dyDescent="0.25">
      <c r="I850" s="8"/>
      <c r="J850" s="8"/>
      <c r="K850" s="8"/>
      <c r="L850" s="8"/>
      <c r="M850" s="8"/>
      <c r="N850" s="8"/>
      <c r="O850" s="8"/>
      <c r="P850" s="8"/>
      <c r="Q850" s="8"/>
      <c r="R850" s="8"/>
      <c r="S850" s="23"/>
      <c r="T850" s="25">
        <v>809</v>
      </c>
      <c r="U850" s="26">
        <f t="shared" si="75"/>
        <v>13.483333333333333</v>
      </c>
      <c r="V850" s="28">
        <f t="shared" ref="V850:V913" si="79">$G$12*U850^(1-$G$13)</f>
        <v>36.935948252498683</v>
      </c>
      <c r="W850" s="28">
        <f t="shared" si="76"/>
        <v>0</v>
      </c>
      <c r="X850" s="27" t="e">
        <f t="shared" si="77"/>
        <v>#VALUE!</v>
      </c>
      <c r="Y850" s="28" t="e">
        <f t="shared" si="78"/>
        <v>#VALUE!</v>
      </c>
      <c r="Z850" s="24"/>
      <c r="AA850" s="36">
        <f t="shared" si="74"/>
        <v>13.483333333333333</v>
      </c>
      <c r="AB850" s="8"/>
    </row>
    <row r="851" spans="9:28" x14ac:dyDescent="0.25">
      <c r="I851" s="8"/>
      <c r="J851" s="8"/>
      <c r="K851" s="8"/>
      <c r="L851" s="8"/>
      <c r="M851" s="8"/>
      <c r="N851" s="8"/>
      <c r="O851" s="8"/>
      <c r="P851" s="8"/>
      <c r="Q851" s="8"/>
      <c r="R851" s="8"/>
      <c r="S851" s="23"/>
      <c r="T851" s="25">
        <v>810</v>
      </c>
      <c r="U851" s="26">
        <f t="shared" si="75"/>
        <v>13.5</v>
      </c>
      <c r="V851" s="28">
        <f t="shared" si="79"/>
        <v>36.943888396514879</v>
      </c>
      <c r="W851" s="28">
        <f t="shared" si="76"/>
        <v>0</v>
      </c>
      <c r="X851" s="27" t="e">
        <f t="shared" si="77"/>
        <v>#VALUE!</v>
      </c>
      <c r="Y851" s="28" t="e">
        <f t="shared" si="78"/>
        <v>#VALUE!</v>
      </c>
      <c r="Z851" s="24"/>
      <c r="AA851" s="36">
        <f t="shared" si="74"/>
        <v>13.5</v>
      </c>
      <c r="AB851" s="8"/>
    </row>
    <row r="852" spans="9:28" x14ac:dyDescent="0.25">
      <c r="I852" s="8"/>
      <c r="J852" s="8"/>
      <c r="K852" s="8"/>
      <c r="L852" s="8"/>
      <c r="M852" s="8"/>
      <c r="N852" s="8"/>
      <c r="O852" s="8"/>
      <c r="P852" s="8"/>
      <c r="Q852" s="8"/>
      <c r="R852" s="8"/>
      <c r="S852" s="23"/>
      <c r="T852" s="25">
        <v>811</v>
      </c>
      <c r="U852" s="26">
        <f t="shared" si="75"/>
        <v>13.516666666666667</v>
      </c>
      <c r="V852" s="28">
        <f t="shared" si="79"/>
        <v>36.951820447668865</v>
      </c>
      <c r="W852" s="28">
        <f t="shared" si="76"/>
        <v>0</v>
      </c>
      <c r="X852" s="27" t="e">
        <f t="shared" si="77"/>
        <v>#VALUE!</v>
      </c>
      <c r="Y852" s="28" t="e">
        <f t="shared" si="78"/>
        <v>#VALUE!</v>
      </c>
      <c r="Z852" s="24"/>
      <c r="AA852" s="36">
        <f t="shared" si="74"/>
        <v>13.516666666666667</v>
      </c>
      <c r="AB852" s="8"/>
    </row>
    <row r="853" spans="9:28" x14ac:dyDescent="0.25">
      <c r="I853" s="8"/>
      <c r="J853" s="8"/>
      <c r="K853" s="8"/>
      <c r="L853" s="8"/>
      <c r="M853" s="8"/>
      <c r="N853" s="8"/>
      <c r="O853" s="8"/>
      <c r="P853" s="8"/>
      <c r="Q853" s="8"/>
      <c r="R853" s="8"/>
      <c r="S853" s="23"/>
      <c r="T853" s="25">
        <v>812</v>
      </c>
      <c r="U853" s="26">
        <f t="shared" si="75"/>
        <v>13.533333333333333</v>
      </c>
      <c r="V853" s="28">
        <f t="shared" si="79"/>
        <v>36.959744424172783</v>
      </c>
      <c r="W853" s="28">
        <f t="shared" si="76"/>
        <v>0</v>
      </c>
      <c r="X853" s="27" t="e">
        <f t="shared" si="77"/>
        <v>#VALUE!</v>
      </c>
      <c r="Y853" s="28" t="e">
        <f t="shared" si="78"/>
        <v>#VALUE!</v>
      </c>
      <c r="Z853" s="24"/>
      <c r="AA853" s="36">
        <f t="shared" si="74"/>
        <v>13.533333333333333</v>
      </c>
      <c r="AB853" s="8"/>
    </row>
    <row r="854" spans="9:28" x14ac:dyDescent="0.25">
      <c r="I854" s="8"/>
      <c r="J854" s="8"/>
      <c r="K854" s="8"/>
      <c r="L854" s="8"/>
      <c r="M854" s="8"/>
      <c r="N854" s="8"/>
      <c r="O854" s="8"/>
      <c r="P854" s="8"/>
      <c r="Q854" s="8"/>
      <c r="R854" s="8"/>
      <c r="S854" s="23"/>
      <c r="T854" s="25">
        <v>813</v>
      </c>
      <c r="U854" s="26">
        <f t="shared" si="75"/>
        <v>13.55</v>
      </c>
      <c r="V854" s="28">
        <f t="shared" si="79"/>
        <v>36.967660344175435</v>
      </c>
      <c r="W854" s="28">
        <f t="shared" si="76"/>
        <v>0</v>
      </c>
      <c r="X854" s="27" t="e">
        <f t="shared" si="77"/>
        <v>#VALUE!</v>
      </c>
      <c r="Y854" s="28" t="e">
        <f t="shared" si="78"/>
        <v>#VALUE!</v>
      </c>
      <c r="Z854" s="24"/>
      <c r="AA854" s="36">
        <f t="shared" si="74"/>
        <v>13.55</v>
      </c>
      <c r="AB854" s="8"/>
    </row>
    <row r="855" spans="9:28" x14ac:dyDescent="0.25">
      <c r="I855" s="8"/>
      <c r="J855" s="8"/>
      <c r="K855" s="8"/>
      <c r="L855" s="8"/>
      <c r="M855" s="8"/>
      <c r="N855" s="8"/>
      <c r="O855" s="8"/>
      <c r="P855" s="8"/>
      <c r="Q855" s="8"/>
      <c r="R855" s="8"/>
      <c r="S855" s="23"/>
      <c r="T855" s="25">
        <v>814</v>
      </c>
      <c r="U855" s="26">
        <f t="shared" si="75"/>
        <v>13.566666666666666</v>
      </c>
      <c r="V855" s="28">
        <f t="shared" si="79"/>
        <v>36.975568225762565</v>
      </c>
      <c r="W855" s="28">
        <f t="shared" si="76"/>
        <v>0</v>
      </c>
      <c r="X855" s="27" t="e">
        <f t="shared" si="77"/>
        <v>#VALUE!</v>
      </c>
      <c r="Y855" s="28" t="e">
        <f t="shared" si="78"/>
        <v>#VALUE!</v>
      </c>
      <c r="Z855" s="24"/>
      <c r="AA855" s="36">
        <f t="shared" si="74"/>
        <v>13.566666666666666</v>
      </c>
      <c r="AB855" s="8"/>
    </row>
    <row r="856" spans="9:28" x14ac:dyDescent="0.25">
      <c r="I856" s="8"/>
      <c r="J856" s="8"/>
      <c r="K856" s="8"/>
      <c r="L856" s="8"/>
      <c r="M856" s="8"/>
      <c r="N856" s="8"/>
      <c r="O856" s="8"/>
      <c r="P856" s="8"/>
      <c r="Q856" s="8"/>
      <c r="R856" s="8"/>
      <c r="S856" s="23"/>
      <c r="T856" s="25">
        <v>815</v>
      </c>
      <c r="U856" s="26">
        <f t="shared" si="75"/>
        <v>13.583333333333334</v>
      </c>
      <c r="V856" s="28">
        <f t="shared" si="79"/>
        <v>36.983468086957146</v>
      </c>
      <c r="W856" s="28">
        <f t="shared" si="76"/>
        <v>0</v>
      </c>
      <c r="X856" s="27" t="e">
        <f t="shared" si="77"/>
        <v>#VALUE!</v>
      </c>
      <c r="Y856" s="28" t="e">
        <f t="shared" si="78"/>
        <v>#VALUE!</v>
      </c>
      <c r="Z856" s="24"/>
      <c r="AA856" s="36">
        <f t="shared" si="74"/>
        <v>13.583333333333334</v>
      </c>
      <c r="AB856" s="8"/>
    </row>
    <row r="857" spans="9:28" x14ac:dyDescent="0.25">
      <c r="I857" s="8"/>
      <c r="J857" s="8"/>
      <c r="K857" s="8"/>
      <c r="L857" s="8"/>
      <c r="M857" s="8"/>
      <c r="N857" s="8"/>
      <c r="O857" s="8"/>
      <c r="P857" s="8"/>
      <c r="Q857" s="8"/>
      <c r="R857" s="8"/>
      <c r="S857" s="23"/>
      <c r="T857" s="25">
        <v>816</v>
      </c>
      <c r="U857" s="26">
        <f t="shared" si="75"/>
        <v>13.6</v>
      </c>
      <c r="V857" s="28">
        <f t="shared" si="79"/>
        <v>36.991359945719708</v>
      </c>
      <c r="W857" s="28">
        <f t="shared" si="76"/>
        <v>0</v>
      </c>
      <c r="X857" s="27" t="e">
        <f t="shared" si="77"/>
        <v>#VALUE!</v>
      </c>
      <c r="Y857" s="28" t="e">
        <f t="shared" si="78"/>
        <v>#VALUE!</v>
      </c>
      <c r="Z857" s="24"/>
      <c r="AA857" s="36">
        <f t="shared" si="74"/>
        <v>13.6</v>
      </c>
      <c r="AB857" s="8"/>
    </row>
    <row r="858" spans="9:28" x14ac:dyDescent="0.25">
      <c r="I858" s="8"/>
      <c r="J858" s="8"/>
      <c r="K858" s="8"/>
      <c r="L858" s="8"/>
      <c r="M858" s="8"/>
      <c r="N858" s="8"/>
      <c r="O858" s="8"/>
      <c r="P858" s="8"/>
      <c r="Q858" s="8"/>
      <c r="R858" s="8"/>
      <c r="S858" s="23"/>
      <c r="T858" s="25">
        <v>817</v>
      </c>
      <c r="U858" s="26">
        <f t="shared" si="75"/>
        <v>13.616666666666667</v>
      </c>
      <c r="V858" s="28">
        <f t="shared" si="79"/>
        <v>36.999243819948603</v>
      </c>
      <c r="W858" s="28">
        <f t="shared" si="76"/>
        <v>0</v>
      </c>
      <c r="X858" s="27" t="e">
        <f t="shared" si="77"/>
        <v>#VALUE!</v>
      </c>
      <c r="Y858" s="28" t="e">
        <f t="shared" si="78"/>
        <v>#VALUE!</v>
      </c>
      <c r="Z858" s="24"/>
      <c r="AA858" s="36">
        <f t="shared" si="74"/>
        <v>13.616666666666667</v>
      </c>
      <c r="AB858" s="8"/>
    </row>
    <row r="859" spans="9:28" x14ac:dyDescent="0.25">
      <c r="I859" s="8"/>
      <c r="J859" s="8"/>
      <c r="K859" s="8"/>
      <c r="L859" s="8"/>
      <c r="M859" s="8"/>
      <c r="N859" s="8"/>
      <c r="O859" s="8"/>
      <c r="P859" s="8"/>
      <c r="Q859" s="8"/>
      <c r="R859" s="8"/>
      <c r="S859" s="23"/>
      <c r="T859" s="25">
        <v>818</v>
      </c>
      <c r="U859" s="26">
        <f t="shared" si="75"/>
        <v>13.633333333333333</v>
      </c>
      <c r="V859" s="28">
        <f t="shared" si="79"/>
        <v>37.007119727480301</v>
      </c>
      <c r="W859" s="28">
        <f t="shared" si="76"/>
        <v>0</v>
      </c>
      <c r="X859" s="27" t="e">
        <f t="shared" si="77"/>
        <v>#VALUE!</v>
      </c>
      <c r="Y859" s="28" t="e">
        <f t="shared" si="78"/>
        <v>#VALUE!</v>
      </c>
      <c r="Z859" s="24"/>
      <c r="AA859" s="36">
        <f t="shared" si="74"/>
        <v>13.633333333333333</v>
      </c>
      <c r="AB859" s="8"/>
    </row>
    <row r="860" spans="9:28" x14ac:dyDescent="0.25">
      <c r="I860" s="8"/>
      <c r="J860" s="8"/>
      <c r="K860" s="8"/>
      <c r="L860" s="8"/>
      <c r="M860" s="8"/>
      <c r="N860" s="8"/>
      <c r="O860" s="8"/>
      <c r="P860" s="8"/>
      <c r="Q860" s="8"/>
      <c r="R860" s="8"/>
      <c r="S860" s="23"/>
      <c r="T860" s="25">
        <v>819</v>
      </c>
      <c r="U860" s="26">
        <f t="shared" si="75"/>
        <v>13.65</v>
      </c>
      <c r="V860" s="28">
        <f t="shared" si="79"/>
        <v>37.01498768608969</v>
      </c>
      <c r="W860" s="28">
        <f t="shared" si="76"/>
        <v>0</v>
      </c>
      <c r="X860" s="27" t="e">
        <f t="shared" si="77"/>
        <v>#VALUE!</v>
      </c>
      <c r="Y860" s="28" t="e">
        <f t="shared" si="78"/>
        <v>#VALUE!</v>
      </c>
      <c r="Z860" s="24"/>
      <c r="AA860" s="36">
        <f t="shared" si="74"/>
        <v>13.65</v>
      </c>
      <c r="AB860" s="8"/>
    </row>
    <row r="861" spans="9:28" x14ac:dyDescent="0.25">
      <c r="I861" s="8"/>
      <c r="J861" s="8"/>
      <c r="K861" s="8"/>
      <c r="L861" s="8"/>
      <c r="M861" s="8"/>
      <c r="N861" s="8"/>
      <c r="O861" s="8"/>
      <c r="P861" s="8"/>
      <c r="Q861" s="8"/>
      <c r="R861" s="8"/>
      <c r="S861" s="23"/>
      <c r="T861" s="25">
        <v>820</v>
      </c>
      <c r="U861" s="26">
        <f t="shared" si="75"/>
        <v>13.666666666666666</v>
      </c>
      <c r="V861" s="28">
        <f t="shared" si="79"/>
        <v>37.022847713490343</v>
      </c>
      <c r="W861" s="28">
        <f t="shared" si="76"/>
        <v>0</v>
      </c>
      <c r="X861" s="27" t="e">
        <f t="shared" si="77"/>
        <v>#VALUE!</v>
      </c>
      <c r="Y861" s="28" t="e">
        <f t="shared" si="78"/>
        <v>#VALUE!</v>
      </c>
      <c r="Z861" s="24"/>
      <c r="AA861" s="36">
        <f t="shared" si="74"/>
        <v>13.666666666666666</v>
      </c>
      <c r="AB861" s="8"/>
    </row>
    <row r="862" spans="9:28" x14ac:dyDescent="0.25">
      <c r="I862" s="8"/>
      <c r="J862" s="8"/>
      <c r="K862" s="8"/>
      <c r="L862" s="8"/>
      <c r="M862" s="8"/>
      <c r="N862" s="8"/>
      <c r="O862" s="8"/>
      <c r="P862" s="8"/>
      <c r="Q862" s="8"/>
      <c r="R862" s="8"/>
      <c r="S862" s="23"/>
      <c r="T862" s="25">
        <v>821</v>
      </c>
      <c r="U862" s="26">
        <f t="shared" si="75"/>
        <v>13.683333333333334</v>
      </c>
      <c r="V862" s="28">
        <f t="shared" si="79"/>
        <v>37.030699827334828</v>
      </c>
      <c r="W862" s="28">
        <f t="shared" si="76"/>
        <v>0</v>
      </c>
      <c r="X862" s="27" t="e">
        <f t="shared" si="77"/>
        <v>#VALUE!</v>
      </c>
      <c r="Y862" s="28" t="e">
        <f t="shared" si="78"/>
        <v>#VALUE!</v>
      </c>
      <c r="Z862" s="24"/>
      <c r="AA862" s="36">
        <f t="shared" si="74"/>
        <v>13.683333333333334</v>
      </c>
      <c r="AB862" s="8"/>
    </row>
    <row r="863" spans="9:28" x14ac:dyDescent="0.25">
      <c r="I863" s="8"/>
      <c r="J863" s="8"/>
      <c r="K863" s="8"/>
      <c r="L863" s="8"/>
      <c r="M863" s="8"/>
      <c r="N863" s="8"/>
      <c r="O863" s="8"/>
      <c r="P863" s="8"/>
      <c r="Q863" s="8"/>
      <c r="R863" s="8"/>
      <c r="S863" s="23"/>
      <c r="T863" s="25">
        <v>822</v>
      </c>
      <c r="U863" s="26">
        <f t="shared" si="75"/>
        <v>13.7</v>
      </c>
      <c r="V863" s="28">
        <f t="shared" si="79"/>
        <v>37.038544045214977</v>
      </c>
      <c r="W863" s="28">
        <f t="shared" si="76"/>
        <v>0</v>
      </c>
      <c r="X863" s="27" t="e">
        <f t="shared" si="77"/>
        <v>#VALUE!</v>
      </c>
      <c r="Y863" s="28" t="e">
        <f t="shared" si="78"/>
        <v>#VALUE!</v>
      </c>
      <c r="Z863" s="24"/>
      <c r="AA863" s="36">
        <f t="shared" si="74"/>
        <v>13.7</v>
      </c>
      <c r="AB863" s="8"/>
    </row>
    <row r="864" spans="9:28" x14ac:dyDescent="0.25">
      <c r="I864" s="8"/>
      <c r="J864" s="8"/>
      <c r="K864" s="8"/>
      <c r="L864" s="8"/>
      <c r="M864" s="8"/>
      <c r="N864" s="8"/>
      <c r="O864" s="8"/>
      <c r="P864" s="8"/>
      <c r="Q864" s="8"/>
      <c r="R864" s="8"/>
      <c r="S864" s="23"/>
      <c r="T864" s="25">
        <v>823</v>
      </c>
      <c r="U864" s="26">
        <f t="shared" si="75"/>
        <v>13.716666666666667</v>
      </c>
      <c r="V864" s="28">
        <f t="shared" si="79"/>
        <v>37.046380384662172</v>
      </c>
      <c r="W864" s="28">
        <f t="shared" si="76"/>
        <v>0</v>
      </c>
      <c r="X864" s="27" t="e">
        <f t="shared" si="77"/>
        <v>#VALUE!</v>
      </c>
      <c r="Y864" s="28" t="e">
        <f t="shared" si="78"/>
        <v>#VALUE!</v>
      </c>
      <c r="Z864" s="24"/>
      <c r="AA864" s="36">
        <f t="shared" si="74"/>
        <v>13.716666666666667</v>
      </c>
      <c r="AB864" s="8"/>
    </row>
    <row r="865" spans="9:28" x14ac:dyDescent="0.25">
      <c r="I865" s="8"/>
      <c r="J865" s="8"/>
      <c r="K865" s="8"/>
      <c r="L865" s="8"/>
      <c r="M865" s="8"/>
      <c r="N865" s="8"/>
      <c r="O865" s="8"/>
      <c r="P865" s="8"/>
      <c r="Q865" s="8"/>
      <c r="R865" s="8"/>
      <c r="S865" s="23"/>
      <c r="T865" s="25">
        <v>824</v>
      </c>
      <c r="U865" s="26">
        <f t="shared" si="75"/>
        <v>13.733333333333333</v>
      </c>
      <c r="V865" s="28">
        <f t="shared" si="79"/>
        <v>37.054208863147622</v>
      </c>
      <c r="W865" s="28">
        <f t="shared" si="76"/>
        <v>0</v>
      </c>
      <c r="X865" s="27" t="e">
        <f t="shared" si="77"/>
        <v>#VALUE!</v>
      </c>
      <c r="Y865" s="28" t="e">
        <f t="shared" si="78"/>
        <v>#VALUE!</v>
      </c>
      <c r="Z865" s="24"/>
      <c r="AA865" s="36">
        <f t="shared" si="74"/>
        <v>13.733333333333333</v>
      </c>
      <c r="AB865" s="8"/>
    </row>
    <row r="866" spans="9:28" x14ac:dyDescent="0.25">
      <c r="I866" s="8"/>
      <c r="J866" s="8"/>
      <c r="K866" s="8"/>
      <c r="L866" s="8"/>
      <c r="M866" s="8"/>
      <c r="N866" s="8"/>
      <c r="O866" s="8"/>
      <c r="P866" s="8"/>
      <c r="Q866" s="8"/>
      <c r="R866" s="8"/>
      <c r="S866" s="23"/>
      <c r="T866" s="25">
        <v>825</v>
      </c>
      <c r="U866" s="26">
        <f t="shared" si="75"/>
        <v>13.75</v>
      </c>
      <c r="V866" s="28">
        <f t="shared" si="79"/>
        <v>37.062029498082659</v>
      </c>
      <c r="W866" s="28">
        <f t="shared" si="76"/>
        <v>0</v>
      </c>
      <c r="X866" s="27" t="e">
        <f t="shared" si="77"/>
        <v>#VALUE!</v>
      </c>
      <c r="Y866" s="28" t="e">
        <f t="shared" si="78"/>
        <v>#VALUE!</v>
      </c>
      <c r="Z866" s="24"/>
      <c r="AA866" s="36">
        <f t="shared" si="74"/>
        <v>13.75</v>
      </c>
      <c r="AB866" s="8"/>
    </row>
    <row r="867" spans="9:28" x14ac:dyDescent="0.25">
      <c r="I867" s="8"/>
      <c r="J867" s="8"/>
      <c r="K867" s="8"/>
      <c r="L867" s="8"/>
      <c r="M867" s="8"/>
      <c r="N867" s="8"/>
      <c r="O867" s="8"/>
      <c r="P867" s="8"/>
      <c r="Q867" s="8"/>
      <c r="R867" s="8"/>
      <c r="S867" s="23"/>
      <c r="T867" s="25">
        <v>826</v>
      </c>
      <c r="U867" s="26">
        <f t="shared" si="75"/>
        <v>13.766666666666667</v>
      </c>
      <c r="V867" s="28">
        <f t="shared" si="79"/>
        <v>37.069842306818991</v>
      </c>
      <c r="W867" s="28">
        <f t="shared" si="76"/>
        <v>0</v>
      </c>
      <c r="X867" s="27" t="e">
        <f t="shared" si="77"/>
        <v>#VALUE!</v>
      </c>
      <c r="Y867" s="28" t="e">
        <f t="shared" si="78"/>
        <v>#VALUE!</v>
      </c>
      <c r="Z867" s="24"/>
      <c r="AA867" s="36">
        <f t="shared" si="74"/>
        <v>13.766666666666667</v>
      </c>
      <c r="AB867" s="8"/>
    </row>
    <row r="868" spans="9:28" x14ac:dyDescent="0.25">
      <c r="I868" s="8"/>
      <c r="J868" s="8"/>
      <c r="K868" s="8"/>
      <c r="L868" s="8"/>
      <c r="M868" s="8"/>
      <c r="N868" s="8"/>
      <c r="O868" s="8"/>
      <c r="P868" s="8"/>
      <c r="Q868" s="8"/>
      <c r="R868" s="8"/>
      <c r="S868" s="23"/>
      <c r="T868" s="25">
        <v>827</v>
      </c>
      <c r="U868" s="26">
        <f t="shared" si="75"/>
        <v>13.783333333333333</v>
      </c>
      <c r="V868" s="28">
        <f t="shared" si="79"/>
        <v>37.077647306648998</v>
      </c>
      <c r="W868" s="28">
        <f t="shared" si="76"/>
        <v>0</v>
      </c>
      <c r="X868" s="27" t="e">
        <f t="shared" si="77"/>
        <v>#VALUE!</v>
      </c>
      <c r="Y868" s="28" t="e">
        <f t="shared" si="78"/>
        <v>#VALUE!</v>
      </c>
      <c r="Z868" s="24"/>
      <c r="AA868" s="36">
        <f t="shared" si="74"/>
        <v>13.783333333333333</v>
      </c>
      <c r="AB868" s="8"/>
    </row>
    <row r="869" spans="9:28" x14ac:dyDescent="0.25">
      <c r="I869" s="8"/>
      <c r="J869" s="8"/>
      <c r="K869" s="8"/>
      <c r="L869" s="8"/>
      <c r="M869" s="8"/>
      <c r="N869" s="8"/>
      <c r="O869" s="8"/>
      <c r="P869" s="8"/>
      <c r="Q869" s="8"/>
      <c r="R869" s="8"/>
      <c r="S869" s="23"/>
      <c r="T869" s="25">
        <v>828</v>
      </c>
      <c r="U869" s="26">
        <f t="shared" si="75"/>
        <v>13.8</v>
      </c>
      <c r="V869" s="28">
        <f t="shared" si="79"/>
        <v>37.085444514805992</v>
      </c>
      <c r="W869" s="28">
        <f t="shared" si="76"/>
        <v>0</v>
      </c>
      <c r="X869" s="27" t="e">
        <f t="shared" si="77"/>
        <v>#VALUE!</v>
      </c>
      <c r="Y869" s="28" t="e">
        <f t="shared" si="78"/>
        <v>#VALUE!</v>
      </c>
      <c r="Z869" s="24"/>
      <c r="AA869" s="36">
        <f t="shared" si="74"/>
        <v>13.8</v>
      </c>
      <c r="AB869" s="8"/>
    </row>
    <row r="870" spans="9:28" x14ac:dyDescent="0.25">
      <c r="I870" s="8"/>
      <c r="J870" s="8"/>
      <c r="K870" s="8"/>
      <c r="L870" s="8"/>
      <c r="M870" s="8"/>
      <c r="N870" s="8"/>
      <c r="O870" s="8"/>
      <c r="P870" s="8"/>
      <c r="Q870" s="8"/>
      <c r="R870" s="8"/>
      <c r="S870" s="23"/>
      <c r="T870" s="25">
        <v>829</v>
      </c>
      <c r="U870" s="26">
        <f t="shared" si="75"/>
        <v>13.816666666666666</v>
      </c>
      <c r="V870" s="28">
        <f t="shared" si="79"/>
        <v>37.093233948464494</v>
      </c>
      <c r="W870" s="28">
        <f t="shared" si="76"/>
        <v>0</v>
      </c>
      <c r="X870" s="27" t="e">
        <f t="shared" si="77"/>
        <v>#VALUE!</v>
      </c>
      <c r="Y870" s="28" t="e">
        <f t="shared" si="78"/>
        <v>#VALUE!</v>
      </c>
      <c r="Z870" s="24"/>
      <c r="AA870" s="36">
        <f t="shared" si="74"/>
        <v>13.816666666666666</v>
      </c>
      <c r="AB870" s="8"/>
    </row>
    <row r="871" spans="9:28" x14ac:dyDescent="0.25">
      <c r="I871" s="8"/>
      <c r="J871" s="8"/>
      <c r="K871" s="8"/>
      <c r="L871" s="8"/>
      <c r="M871" s="8"/>
      <c r="N871" s="8"/>
      <c r="O871" s="8"/>
      <c r="P871" s="8"/>
      <c r="Q871" s="8"/>
      <c r="R871" s="8"/>
      <c r="S871" s="23"/>
      <c r="T871" s="25">
        <v>830</v>
      </c>
      <c r="U871" s="26">
        <f t="shared" si="75"/>
        <v>13.833333333333334</v>
      </c>
      <c r="V871" s="28">
        <f t="shared" si="79"/>
        <v>37.101015624740519</v>
      </c>
      <c r="W871" s="28">
        <f t="shared" si="76"/>
        <v>0</v>
      </c>
      <c r="X871" s="27" t="e">
        <f t="shared" si="77"/>
        <v>#VALUE!</v>
      </c>
      <c r="Y871" s="28" t="e">
        <f t="shared" si="78"/>
        <v>#VALUE!</v>
      </c>
      <c r="Z871" s="24"/>
      <c r="AA871" s="36">
        <f t="shared" si="74"/>
        <v>13.833333333333334</v>
      </c>
      <c r="AB871" s="8"/>
    </row>
    <row r="872" spans="9:28" x14ac:dyDescent="0.25">
      <c r="I872" s="8"/>
      <c r="J872" s="8"/>
      <c r="K872" s="8"/>
      <c r="L872" s="8"/>
      <c r="M872" s="8"/>
      <c r="N872" s="8"/>
      <c r="O872" s="8"/>
      <c r="P872" s="8"/>
      <c r="Q872" s="8"/>
      <c r="R872" s="8"/>
      <c r="S872" s="23"/>
      <c r="T872" s="25">
        <v>831</v>
      </c>
      <c r="U872" s="26">
        <f t="shared" si="75"/>
        <v>13.85</v>
      </c>
      <c r="V872" s="28">
        <f t="shared" si="79"/>
        <v>37.108789560691825</v>
      </c>
      <c r="W872" s="28">
        <f t="shared" si="76"/>
        <v>0</v>
      </c>
      <c r="X872" s="27" t="e">
        <f t="shared" si="77"/>
        <v>#VALUE!</v>
      </c>
      <c r="Y872" s="28" t="e">
        <f t="shared" si="78"/>
        <v>#VALUE!</v>
      </c>
      <c r="Z872" s="24"/>
      <c r="AA872" s="36">
        <f t="shared" si="74"/>
        <v>13.85</v>
      </c>
      <c r="AB872" s="8"/>
    </row>
    <row r="873" spans="9:28" x14ac:dyDescent="0.25">
      <c r="I873" s="8"/>
      <c r="J873" s="8"/>
      <c r="K873" s="8"/>
      <c r="L873" s="8"/>
      <c r="M873" s="8"/>
      <c r="N873" s="8"/>
      <c r="O873" s="8"/>
      <c r="P873" s="8"/>
      <c r="Q873" s="8"/>
      <c r="R873" s="8"/>
      <c r="S873" s="23"/>
      <c r="T873" s="25">
        <v>832</v>
      </c>
      <c r="U873" s="26">
        <f t="shared" si="75"/>
        <v>13.866666666666667</v>
      </c>
      <c r="V873" s="28">
        <f t="shared" si="79"/>
        <v>37.116555773318197</v>
      </c>
      <c r="W873" s="28">
        <f t="shared" si="76"/>
        <v>0</v>
      </c>
      <c r="X873" s="27" t="e">
        <f t="shared" si="77"/>
        <v>#VALUE!</v>
      </c>
      <c r="Y873" s="28" t="e">
        <f t="shared" si="78"/>
        <v>#VALUE!</v>
      </c>
      <c r="Z873" s="24"/>
      <c r="AA873" s="36">
        <f t="shared" ref="AA873:AA936" si="80">U873</f>
        <v>13.866666666666667</v>
      </c>
      <c r="AB873" s="8"/>
    </row>
    <row r="874" spans="9:28" x14ac:dyDescent="0.25">
      <c r="I874" s="8"/>
      <c r="J874" s="8"/>
      <c r="K874" s="8"/>
      <c r="L874" s="8"/>
      <c r="M874" s="8"/>
      <c r="N874" s="8"/>
      <c r="O874" s="8"/>
      <c r="P874" s="8"/>
      <c r="Q874" s="8"/>
      <c r="R874" s="8"/>
      <c r="S874" s="23"/>
      <c r="T874" s="25">
        <v>833</v>
      </c>
      <c r="U874" s="26">
        <f t="shared" ref="U874:U897" si="81">T874/60</f>
        <v>13.883333333333333</v>
      </c>
      <c r="V874" s="28">
        <f t="shared" si="79"/>
        <v>37.124314279561702</v>
      </c>
      <c r="W874" s="28">
        <f t="shared" ref="W874:W937" si="82">V874*0.001*$G$4</f>
        <v>0</v>
      </c>
      <c r="X874" s="27" t="e">
        <f t="shared" ref="X874:X937" si="83">($G$5/1000)*U874*3600</f>
        <v>#VALUE!</v>
      </c>
      <c r="Y874" s="28" t="e">
        <f t="shared" si="78"/>
        <v>#VALUE!</v>
      </c>
      <c r="Z874" s="24"/>
      <c r="AA874" s="36">
        <f t="shared" si="80"/>
        <v>13.883333333333333</v>
      </c>
      <c r="AB874" s="8"/>
    </row>
    <row r="875" spans="9:28" x14ac:dyDescent="0.25">
      <c r="I875" s="8"/>
      <c r="J875" s="8"/>
      <c r="K875" s="8"/>
      <c r="L875" s="8"/>
      <c r="M875" s="8"/>
      <c r="N875" s="8"/>
      <c r="O875" s="8"/>
      <c r="P875" s="8"/>
      <c r="Q875" s="8"/>
      <c r="R875" s="8"/>
      <c r="S875" s="23"/>
      <c r="T875" s="25">
        <v>834</v>
      </c>
      <c r="U875" s="26">
        <f t="shared" si="81"/>
        <v>13.9</v>
      </c>
      <c r="V875" s="28">
        <f t="shared" si="79"/>
        <v>37.132065096306953</v>
      </c>
      <c r="W875" s="28">
        <f t="shared" si="82"/>
        <v>0</v>
      </c>
      <c r="X875" s="27" t="e">
        <f t="shared" si="83"/>
        <v>#VALUE!</v>
      </c>
      <c r="Y875" s="28" t="e">
        <f t="shared" ref="Y875:Y938" si="84">MAX(0,W875-X875)</f>
        <v>#VALUE!</v>
      </c>
      <c r="Z875" s="24"/>
      <c r="AA875" s="36">
        <f t="shared" si="80"/>
        <v>13.9</v>
      </c>
      <c r="AB875" s="8"/>
    </row>
    <row r="876" spans="9:28" x14ac:dyDescent="0.25">
      <c r="I876" s="8"/>
      <c r="J876" s="8"/>
      <c r="K876" s="8"/>
      <c r="L876" s="8"/>
      <c r="M876" s="8"/>
      <c r="N876" s="8"/>
      <c r="O876" s="8"/>
      <c r="P876" s="8"/>
      <c r="Q876" s="8"/>
      <c r="R876" s="8"/>
      <c r="S876" s="23"/>
      <c r="T876" s="25">
        <v>835</v>
      </c>
      <c r="U876" s="26">
        <f t="shared" si="81"/>
        <v>13.916666666666666</v>
      </c>
      <c r="V876" s="28">
        <f t="shared" si="79"/>
        <v>37.139808240381385</v>
      </c>
      <c r="W876" s="28">
        <f t="shared" si="82"/>
        <v>0</v>
      </c>
      <c r="X876" s="27" t="e">
        <f t="shared" si="83"/>
        <v>#VALUE!</v>
      </c>
      <c r="Y876" s="28" t="e">
        <f t="shared" si="84"/>
        <v>#VALUE!</v>
      </c>
      <c r="Z876" s="24"/>
      <c r="AA876" s="36">
        <f t="shared" si="80"/>
        <v>13.916666666666666</v>
      </c>
      <c r="AB876" s="8"/>
    </row>
    <row r="877" spans="9:28" x14ac:dyDescent="0.25">
      <c r="I877" s="8"/>
      <c r="J877" s="8"/>
      <c r="K877" s="8"/>
      <c r="L877" s="8"/>
      <c r="M877" s="8"/>
      <c r="N877" s="8"/>
      <c r="O877" s="8"/>
      <c r="P877" s="8"/>
      <c r="Q877" s="8"/>
      <c r="R877" s="8"/>
      <c r="S877" s="23"/>
      <c r="T877" s="25">
        <v>836</v>
      </c>
      <c r="U877" s="26">
        <f t="shared" si="81"/>
        <v>13.933333333333334</v>
      </c>
      <c r="V877" s="28">
        <f t="shared" si="79"/>
        <v>37.147543728555512</v>
      </c>
      <c r="W877" s="28">
        <f t="shared" si="82"/>
        <v>0</v>
      </c>
      <c r="X877" s="27" t="e">
        <f t="shared" si="83"/>
        <v>#VALUE!</v>
      </c>
      <c r="Y877" s="28" t="e">
        <f t="shared" si="84"/>
        <v>#VALUE!</v>
      </c>
      <c r="Z877" s="24"/>
      <c r="AA877" s="36">
        <f t="shared" si="80"/>
        <v>13.933333333333334</v>
      </c>
      <c r="AB877" s="8"/>
    </row>
    <row r="878" spans="9:28" x14ac:dyDescent="0.25">
      <c r="I878" s="8"/>
      <c r="J878" s="8"/>
      <c r="K878" s="8"/>
      <c r="L878" s="8"/>
      <c r="M878" s="8"/>
      <c r="N878" s="8"/>
      <c r="O878" s="8"/>
      <c r="P878" s="8"/>
      <c r="Q878" s="8"/>
      <c r="R878" s="8"/>
      <c r="S878" s="23"/>
      <c r="T878" s="25">
        <v>837</v>
      </c>
      <c r="U878" s="26">
        <f t="shared" si="81"/>
        <v>13.95</v>
      </c>
      <c r="V878" s="28">
        <f t="shared" si="79"/>
        <v>37.155271577543168</v>
      </c>
      <c r="W878" s="28">
        <f t="shared" si="82"/>
        <v>0</v>
      </c>
      <c r="X878" s="27" t="e">
        <f t="shared" si="83"/>
        <v>#VALUE!</v>
      </c>
      <c r="Y878" s="28" t="e">
        <f t="shared" si="84"/>
        <v>#VALUE!</v>
      </c>
      <c r="Z878" s="24"/>
      <c r="AA878" s="36">
        <f t="shared" si="80"/>
        <v>13.95</v>
      </c>
      <c r="AB878" s="8"/>
    </row>
    <row r="879" spans="9:28" x14ac:dyDescent="0.25">
      <c r="I879" s="8"/>
      <c r="J879" s="8"/>
      <c r="K879" s="8"/>
      <c r="L879" s="8"/>
      <c r="M879" s="8"/>
      <c r="N879" s="8"/>
      <c r="O879" s="8"/>
      <c r="P879" s="8"/>
      <c r="Q879" s="8"/>
      <c r="R879" s="8"/>
      <c r="S879" s="23"/>
      <c r="T879" s="25">
        <v>838</v>
      </c>
      <c r="U879" s="26">
        <f t="shared" si="81"/>
        <v>13.966666666666667</v>
      </c>
      <c r="V879" s="28">
        <f t="shared" si="79"/>
        <v>37.162991804001827</v>
      </c>
      <c r="W879" s="28">
        <f t="shared" si="82"/>
        <v>0</v>
      </c>
      <c r="X879" s="27" t="e">
        <f t="shared" si="83"/>
        <v>#VALUE!</v>
      </c>
      <c r="Y879" s="28" t="e">
        <f t="shared" si="84"/>
        <v>#VALUE!</v>
      </c>
      <c r="Z879" s="24"/>
      <c r="AA879" s="36">
        <f t="shared" si="80"/>
        <v>13.966666666666667</v>
      </c>
      <c r="AB879" s="8"/>
    </row>
    <row r="880" spans="9:28" x14ac:dyDescent="0.25">
      <c r="I880" s="8"/>
      <c r="J880" s="8"/>
      <c r="K880" s="8"/>
      <c r="L880" s="8"/>
      <c r="M880" s="8"/>
      <c r="N880" s="8"/>
      <c r="O880" s="8"/>
      <c r="P880" s="8"/>
      <c r="Q880" s="8"/>
      <c r="R880" s="8"/>
      <c r="S880" s="23"/>
      <c r="T880" s="25">
        <v>839</v>
      </c>
      <c r="U880" s="26">
        <f t="shared" si="81"/>
        <v>13.983333333333333</v>
      </c>
      <c r="V880" s="28">
        <f t="shared" si="79"/>
        <v>37.170704424532751</v>
      </c>
      <c r="W880" s="28">
        <f t="shared" si="82"/>
        <v>0</v>
      </c>
      <c r="X880" s="27" t="e">
        <f t="shared" si="83"/>
        <v>#VALUE!</v>
      </c>
      <c r="Y880" s="28" t="e">
        <f t="shared" si="84"/>
        <v>#VALUE!</v>
      </c>
      <c r="Z880" s="24"/>
      <c r="AA880" s="36">
        <f t="shared" si="80"/>
        <v>13.983333333333333</v>
      </c>
      <c r="AB880" s="8"/>
    </row>
    <row r="881" spans="9:28" x14ac:dyDescent="0.25">
      <c r="I881" s="8"/>
      <c r="J881" s="8"/>
      <c r="K881" s="8"/>
      <c r="L881" s="8"/>
      <c r="M881" s="8"/>
      <c r="N881" s="8"/>
      <c r="O881" s="8"/>
      <c r="P881" s="8"/>
      <c r="Q881" s="8"/>
      <c r="R881" s="8"/>
      <c r="S881" s="23"/>
      <c r="T881" s="25">
        <v>840</v>
      </c>
      <c r="U881" s="26">
        <f t="shared" si="81"/>
        <v>14</v>
      </c>
      <c r="V881" s="28">
        <f t="shared" si="79"/>
        <v>37.178409455681368</v>
      </c>
      <c r="W881" s="28">
        <f t="shared" si="82"/>
        <v>0</v>
      </c>
      <c r="X881" s="27" t="e">
        <f t="shared" si="83"/>
        <v>#VALUE!</v>
      </c>
      <c r="Y881" s="28" t="e">
        <f t="shared" si="84"/>
        <v>#VALUE!</v>
      </c>
      <c r="Z881" s="24"/>
      <c r="AA881" s="36">
        <f t="shared" si="80"/>
        <v>14</v>
      </c>
      <c r="AB881" s="8"/>
    </row>
    <row r="882" spans="9:28" x14ac:dyDescent="0.25">
      <c r="I882" s="8"/>
      <c r="J882" s="8"/>
      <c r="K882" s="8"/>
      <c r="L882" s="8"/>
      <c r="M882" s="8"/>
      <c r="N882" s="8"/>
      <c r="O882" s="8"/>
      <c r="P882" s="8"/>
      <c r="Q882" s="8"/>
      <c r="R882" s="8"/>
      <c r="S882" s="23"/>
      <c r="T882" s="25">
        <v>841</v>
      </c>
      <c r="U882" s="26">
        <f t="shared" si="81"/>
        <v>14.016666666666667</v>
      </c>
      <c r="V882" s="28">
        <f t="shared" si="79"/>
        <v>37.186106913937451</v>
      </c>
      <c r="W882" s="28">
        <f t="shared" si="82"/>
        <v>0</v>
      </c>
      <c r="X882" s="27" t="e">
        <f t="shared" si="83"/>
        <v>#VALUE!</v>
      </c>
      <c r="Y882" s="28" t="e">
        <f t="shared" si="84"/>
        <v>#VALUE!</v>
      </c>
      <c r="Z882" s="24"/>
      <c r="AA882" s="36">
        <f t="shared" si="80"/>
        <v>14.016666666666667</v>
      </c>
      <c r="AB882" s="8"/>
    </row>
    <row r="883" spans="9:28" x14ac:dyDescent="0.25">
      <c r="I883" s="8"/>
      <c r="J883" s="8"/>
      <c r="K883" s="8"/>
      <c r="L883" s="8"/>
      <c r="M883" s="8"/>
      <c r="N883" s="8"/>
      <c r="O883" s="8"/>
      <c r="P883" s="8"/>
      <c r="Q883" s="8"/>
      <c r="R883" s="8"/>
      <c r="S883" s="23"/>
      <c r="T883" s="25">
        <v>842</v>
      </c>
      <c r="U883" s="26">
        <f t="shared" si="81"/>
        <v>14.033333333333333</v>
      </c>
      <c r="V883" s="28">
        <f t="shared" si="79"/>
        <v>37.193796815735375</v>
      </c>
      <c r="W883" s="28">
        <f t="shared" si="82"/>
        <v>0</v>
      </c>
      <c r="X883" s="27" t="e">
        <f t="shared" si="83"/>
        <v>#VALUE!</v>
      </c>
      <c r="Y883" s="28" t="e">
        <f t="shared" si="84"/>
        <v>#VALUE!</v>
      </c>
      <c r="Z883" s="24"/>
      <c r="AA883" s="36">
        <f t="shared" si="80"/>
        <v>14.033333333333333</v>
      </c>
      <c r="AB883" s="8"/>
    </row>
    <row r="884" spans="9:28" x14ac:dyDescent="0.25">
      <c r="I884" s="8"/>
      <c r="J884" s="8"/>
      <c r="K884" s="8"/>
      <c r="L884" s="8"/>
      <c r="M884" s="8"/>
      <c r="N884" s="8"/>
      <c r="O884" s="8"/>
      <c r="P884" s="8"/>
      <c r="Q884" s="8"/>
      <c r="R884" s="8"/>
      <c r="S884" s="23"/>
      <c r="T884" s="25">
        <v>843</v>
      </c>
      <c r="U884" s="26">
        <f t="shared" si="81"/>
        <v>14.05</v>
      </c>
      <c r="V884" s="28">
        <f t="shared" si="79"/>
        <v>37.201479177454402</v>
      </c>
      <c r="W884" s="28">
        <f t="shared" si="82"/>
        <v>0</v>
      </c>
      <c r="X884" s="27" t="e">
        <f t="shared" si="83"/>
        <v>#VALUE!</v>
      </c>
      <c r="Y884" s="28" t="e">
        <f t="shared" si="84"/>
        <v>#VALUE!</v>
      </c>
      <c r="Z884" s="24"/>
      <c r="AA884" s="36">
        <f t="shared" si="80"/>
        <v>14.05</v>
      </c>
      <c r="AB884" s="8"/>
    </row>
    <row r="885" spans="9:28" x14ac:dyDescent="0.25">
      <c r="I885" s="8"/>
      <c r="J885" s="8"/>
      <c r="K885" s="8"/>
      <c r="L885" s="8"/>
      <c r="M885" s="8"/>
      <c r="N885" s="8"/>
      <c r="O885" s="8"/>
      <c r="P885" s="8"/>
      <c r="Q885" s="8"/>
      <c r="R885" s="8"/>
      <c r="S885" s="23"/>
      <c r="T885" s="25">
        <v>844</v>
      </c>
      <c r="U885" s="26">
        <f t="shared" si="81"/>
        <v>14.066666666666666</v>
      </c>
      <c r="V885" s="28">
        <f t="shared" si="79"/>
        <v>37.209154015418903</v>
      </c>
      <c r="W885" s="28">
        <f t="shared" si="82"/>
        <v>0</v>
      </c>
      <c r="X885" s="27" t="e">
        <f t="shared" si="83"/>
        <v>#VALUE!</v>
      </c>
      <c r="Y885" s="28" t="e">
        <f t="shared" si="84"/>
        <v>#VALUE!</v>
      </c>
      <c r="Z885" s="24"/>
      <c r="AA885" s="36">
        <f t="shared" si="80"/>
        <v>14.066666666666666</v>
      </c>
      <c r="AB885" s="8"/>
    </row>
    <row r="886" spans="9:28" x14ac:dyDescent="0.25">
      <c r="I886" s="8"/>
      <c r="J886" s="8"/>
      <c r="K886" s="8"/>
      <c r="L886" s="8"/>
      <c r="M886" s="8"/>
      <c r="N886" s="8"/>
      <c r="O886" s="8"/>
      <c r="P886" s="8"/>
      <c r="Q886" s="8"/>
      <c r="R886" s="8"/>
      <c r="S886" s="23"/>
      <c r="T886" s="25">
        <v>845</v>
      </c>
      <c r="U886" s="26">
        <f t="shared" si="81"/>
        <v>14.083333333333334</v>
      </c>
      <c r="V886" s="28">
        <f t="shared" si="79"/>
        <v>37.216821345898623</v>
      </c>
      <c r="W886" s="28">
        <f t="shared" si="82"/>
        <v>0</v>
      </c>
      <c r="X886" s="27" t="e">
        <f t="shared" si="83"/>
        <v>#VALUE!</v>
      </c>
      <c r="Y886" s="28" t="e">
        <f t="shared" si="84"/>
        <v>#VALUE!</v>
      </c>
      <c r="Z886" s="24"/>
      <c r="AA886" s="36">
        <f t="shared" si="80"/>
        <v>14.083333333333334</v>
      </c>
      <c r="AB886" s="8"/>
    </row>
    <row r="887" spans="9:28" x14ac:dyDescent="0.25">
      <c r="I887" s="8"/>
      <c r="J887" s="8"/>
      <c r="K887" s="8"/>
      <c r="L887" s="8"/>
      <c r="M887" s="8"/>
      <c r="N887" s="8"/>
      <c r="O887" s="8"/>
      <c r="P887" s="8"/>
      <c r="Q887" s="8"/>
      <c r="R887" s="8"/>
      <c r="S887" s="23"/>
      <c r="T887" s="25">
        <v>846</v>
      </c>
      <c r="U887" s="26">
        <f t="shared" si="81"/>
        <v>14.1</v>
      </c>
      <c r="V887" s="28">
        <f t="shared" si="79"/>
        <v>37.224481185108914</v>
      </c>
      <c r="W887" s="28">
        <f t="shared" si="82"/>
        <v>0</v>
      </c>
      <c r="X887" s="27" t="e">
        <f t="shared" si="83"/>
        <v>#VALUE!</v>
      </c>
      <c r="Y887" s="28" t="e">
        <f t="shared" si="84"/>
        <v>#VALUE!</v>
      </c>
      <c r="Z887" s="24"/>
      <c r="AA887" s="36">
        <f t="shared" si="80"/>
        <v>14.1</v>
      </c>
      <c r="AB887" s="8"/>
    </row>
    <row r="888" spans="9:28" x14ac:dyDescent="0.25">
      <c r="I888" s="8"/>
      <c r="J888" s="8"/>
      <c r="K888" s="8"/>
      <c r="L888" s="8"/>
      <c r="M888" s="8"/>
      <c r="N888" s="8"/>
      <c r="O888" s="8"/>
      <c r="P888" s="8"/>
      <c r="Q888" s="8"/>
      <c r="R888" s="8"/>
      <c r="S888" s="23"/>
      <c r="T888" s="25">
        <v>847</v>
      </c>
      <c r="U888" s="26">
        <f t="shared" si="81"/>
        <v>14.116666666666667</v>
      </c>
      <c r="V888" s="28">
        <f t="shared" si="79"/>
        <v>37.232133549210992</v>
      </c>
      <c r="W888" s="28">
        <f t="shared" si="82"/>
        <v>0</v>
      </c>
      <c r="X888" s="27" t="e">
        <f t="shared" si="83"/>
        <v>#VALUE!</v>
      </c>
      <c r="Y888" s="28" t="e">
        <f t="shared" si="84"/>
        <v>#VALUE!</v>
      </c>
      <c r="Z888" s="24"/>
      <c r="AA888" s="36">
        <f t="shared" si="80"/>
        <v>14.116666666666667</v>
      </c>
      <c r="AB888" s="8"/>
    </row>
    <row r="889" spans="9:28" x14ac:dyDescent="0.25">
      <c r="I889" s="8"/>
      <c r="J889" s="8"/>
      <c r="K889" s="8"/>
      <c r="L889" s="8"/>
      <c r="M889" s="8"/>
      <c r="N889" s="8"/>
      <c r="O889" s="8"/>
      <c r="P889" s="8"/>
      <c r="Q889" s="8"/>
      <c r="R889" s="8"/>
      <c r="S889" s="23"/>
      <c r="T889" s="25">
        <v>848</v>
      </c>
      <c r="U889" s="26">
        <f t="shared" si="81"/>
        <v>14.133333333333333</v>
      </c>
      <c r="V889" s="28">
        <f t="shared" si="79"/>
        <v>37.23977845431218</v>
      </c>
      <c r="W889" s="28">
        <f t="shared" si="82"/>
        <v>0</v>
      </c>
      <c r="X889" s="27" t="e">
        <f t="shared" si="83"/>
        <v>#VALUE!</v>
      </c>
      <c r="Y889" s="28" t="e">
        <f t="shared" si="84"/>
        <v>#VALUE!</v>
      </c>
      <c r="Z889" s="24"/>
      <c r="AA889" s="36">
        <f t="shared" si="80"/>
        <v>14.133333333333333</v>
      </c>
      <c r="AB889" s="8"/>
    </row>
    <row r="890" spans="9:28" x14ac:dyDescent="0.25">
      <c r="I890" s="8"/>
      <c r="J890" s="8"/>
      <c r="K890" s="8"/>
      <c r="L890" s="8"/>
      <c r="M890" s="8"/>
      <c r="N890" s="8"/>
      <c r="O890" s="8"/>
      <c r="P890" s="8"/>
      <c r="Q890" s="8"/>
      <c r="R890" s="8"/>
      <c r="S890" s="23"/>
      <c r="T890" s="25">
        <v>849</v>
      </c>
      <c r="U890" s="26">
        <f t="shared" si="81"/>
        <v>14.15</v>
      </c>
      <c r="V890" s="28">
        <f t="shared" si="79"/>
        <v>37.247415916466153</v>
      </c>
      <c r="W890" s="28">
        <f t="shared" si="82"/>
        <v>0</v>
      </c>
      <c r="X890" s="27" t="e">
        <f t="shared" si="83"/>
        <v>#VALUE!</v>
      </c>
      <c r="Y890" s="28" t="e">
        <f t="shared" si="84"/>
        <v>#VALUE!</v>
      </c>
      <c r="Z890" s="24"/>
      <c r="AA890" s="36">
        <f t="shared" si="80"/>
        <v>14.15</v>
      </c>
      <c r="AB890" s="8"/>
    </row>
    <row r="891" spans="9:28" x14ac:dyDescent="0.25">
      <c r="I891" s="8"/>
      <c r="J891" s="8"/>
      <c r="K891" s="8"/>
      <c r="L891" s="8"/>
      <c r="M891" s="8"/>
      <c r="N891" s="8"/>
      <c r="O891" s="8"/>
      <c r="P891" s="8"/>
      <c r="Q891" s="8"/>
      <c r="R891" s="8"/>
      <c r="S891" s="23"/>
      <c r="T891" s="25">
        <v>850</v>
      </c>
      <c r="U891" s="26">
        <f t="shared" si="81"/>
        <v>14.166666666666666</v>
      </c>
      <c r="V891" s="28">
        <f t="shared" si="79"/>
        <v>37.255045951673154</v>
      </c>
      <c r="W891" s="28">
        <f t="shared" si="82"/>
        <v>0</v>
      </c>
      <c r="X891" s="27" t="e">
        <f t="shared" si="83"/>
        <v>#VALUE!</v>
      </c>
      <c r="Y891" s="28" t="e">
        <f t="shared" si="84"/>
        <v>#VALUE!</v>
      </c>
      <c r="Z891" s="24"/>
      <c r="AA891" s="36">
        <f t="shared" si="80"/>
        <v>14.166666666666666</v>
      </c>
      <c r="AB891" s="8"/>
    </row>
    <row r="892" spans="9:28" x14ac:dyDescent="0.25">
      <c r="I892" s="8"/>
      <c r="J892" s="8"/>
      <c r="K892" s="8"/>
      <c r="L892" s="8"/>
      <c r="M892" s="8"/>
      <c r="N892" s="8"/>
      <c r="O892" s="8"/>
      <c r="P892" s="8"/>
      <c r="Q892" s="8"/>
      <c r="R892" s="8"/>
      <c r="S892" s="23"/>
      <c r="T892" s="25">
        <v>851</v>
      </c>
      <c r="U892" s="26">
        <f t="shared" si="81"/>
        <v>14.183333333333334</v>
      </c>
      <c r="V892" s="28">
        <f t="shared" si="79"/>
        <v>37.262668575880284</v>
      </c>
      <c r="W892" s="28">
        <f t="shared" si="82"/>
        <v>0</v>
      </c>
      <c r="X892" s="27" t="e">
        <f t="shared" si="83"/>
        <v>#VALUE!</v>
      </c>
      <c r="Y892" s="28" t="e">
        <f t="shared" si="84"/>
        <v>#VALUE!</v>
      </c>
      <c r="Z892" s="24"/>
      <c r="AA892" s="36">
        <f t="shared" si="80"/>
        <v>14.183333333333334</v>
      </c>
      <c r="AB892" s="8"/>
    </row>
    <row r="893" spans="9:28" x14ac:dyDescent="0.25">
      <c r="I893" s="8"/>
      <c r="J893" s="8"/>
      <c r="K893" s="8"/>
      <c r="L893" s="8"/>
      <c r="M893" s="8"/>
      <c r="N893" s="8"/>
      <c r="O893" s="8"/>
      <c r="P893" s="8"/>
      <c r="Q893" s="8"/>
      <c r="R893" s="8"/>
      <c r="S893" s="23"/>
      <c r="T893" s="25">
        <v>852</v>
      </c>
      <c r="U893" s="26">
        <f t="shared" si="81"/>
        <v>14.2</v>
      </c>
      <c r="V893" s="28">
        <f t="shared" si="79"/>
        <v>37.270283804981688</v>
      </c>
      <c r="W893" s="28">
        <f t="shared" si="82"/>
        <v>0</v>
      </c>
      <c r="X893" s="27" t="e">
        <f t="shared" si="83"/>
        <v>#VALUE!</v>
      </c>
      <c r="Y893" s="28" t="e">
        <f t="shared" si="84"/>
        <v>#VALUE!</v>
      </c>
      <c r="Z893" s="24"/>
      <c r="AA893" s="36">
        <f t="shared" si="80"/>
        <v>14.2</v>
      </c>
      <c r="AB893" s="8"/>
    </row>
    <row r="894" spans="9:28" x14ac:dyDescent="0.25">
      <c r="I894" s="8"/>
      <c r="J894" s="8"/>
      <c r="K894" s="8"/>
      <c r="L894" s="8"/>
      <c r="M894" s="8"/>
      <c r="N894" s="8"/>
      <c r="O894" s="8"/>
      <c r="P894" s="8"/>
      <c r="Q894" s="8"/>
      <c r="R894" s="8"/>
      <c r="S894" s="23"/>
      <c r="T894" s="25">
        <v>853</v>
      </c>
      <c r="U894" s="26">
        <f t="shared" si="81"/>
        <v>14.216666666666667</v>
      </c>
      <c r="V894" s="28">
        <f t="shared" si="79"/>
        <v>37.277891654818838</v>
      </c>
      <c r="W894" s="28">
        <f t="shared" si="82"/>
        <v>0</v>
      </c>
      <c r="X894" s="27" t="e">
        <f t="shared" si="83"/>
        <v>#VALUE!</v>
      </c>
      <c r="Y894" s="28" t="e">
        <f t="shared" si="84"/>
        <v>#VALUE!</v>
      </c>
      <c r="Z894" s="24"/>
      <c r="AA894" s="36">
        <f t="shared" si="80"/>
        <v>14.216666666666667</v>
      </c>
      <c r="AB894" s="8"/>
    </row>
    <row r="895" spans="9:28" x14ac:dyDescent="0.25">
      <c r="I895" s="8"/>
      <c r="J895" s="8"/>
      <c r="K895" s="8"/>
      <c r="L895" s="8"/>
      <c r="M895" s="8"/>
      <c r="N895" s="8"/>
      <c r="O895" s="8"/>
      <c r="P895" s="8"/>
      <c r="Q895" s="8"/>
      <c r="R895" s="8"/>
      <c r="S895" s="23"/>
      <c r="T895" s="25">
        <v>854</v>
      </c>
      <c r="U895" s="26">
        <f t="shared" si="81"/>
        <v>14.233333333333333</v>
      </c>
      <c r="V895" s="28">
        <f t="shared" si="79"/>
        <v>37.285492141180725</v>
      </c>
      <c r="W895" s="28">
        <f t="shared" si="82"/>
        <v>0</v>
      </c>
      <c r="X895" s="27" t="e">
        <f t="shared" si="83"/>
        <v>#VALUE!</v>
      </c>
      <c r="Y895" s="28" t="e">
        <f t="shared" si="84"/>
        <v>#VALUE!</v>
      </c>
      <c r="Z895" s="24"/>
      <c r="AA895" s="36">
        <f t="shared" si="80"/>
        <v>14.233333333333333</v>
      </c>
      <c r="AB895" s="8"/>
    </row>
    <row r="896" spans="9:28" x14ac:dyDescent="0.25">
      <c r="I896" s="8"/>
      <c r="J896" s="8"/>
      <c r="K896" s="8"/>
      <c r="L896" s="8"/>
      <c r="M896" s="8"/>
      <c r="N896" s="8"/>
      <c r="O896" s="8"/>
      <c r="P896" s="8"/>
      <c r="Q896" s="8"/>
      <c r="R896" s="8"/>
      <c r="S896" s="23"/>
      <c r="T896" s="25">
        <v>855</v>
      </c>
      <c r="U896" s="26">
        <f t="shared" si="81"/>
        <v>14.25</v>
      </c>
      <c r="V896" s="28">
        <f t="shared" si="79"/>
        <v>37.293085279804146</v>
      </c>
      <c r="W896" s="28">
        <f t="shared" si="82"/>
        <v>0</v>
      </c>
      <c r="X896" s="27" t="e">
        <f t="shared" si="83"/>
        <v>#VALUE!</v>
      </c>
      <c r="Y896" s="28" t="e">
        <f t="shared" si="84"/>
        <v>#VALUE!</v>
      </c>
      <c r="Z896" s="24"/>
      <c r="AA896" s="36">
        <f t="shared" si="80"/>
        <v>14.25</v>
      </c>
      <c r="AB896" s="8"/>
    </row>
    <row r="897" spans="9:28" x14ac:dyDescent="0.25">
      <c r="I897" s="8"/>
      <c r="J897" s="8"/>
      <c r="K897" s="8"/>
      <c r="L897" s="8"/>
      <c r="M897" s="8"/>
      <c r="N897" s="8"/>
      <c r="O897" s="8"/>
      <c r="P897" s="8"/>
      <c r="Q897" s="8"/>
      <c r="R897" s="8"/>
      <c r="S897" s="23"/>
      <c r="T897" s="25">
        <v>856</v>
      </c>
      <c r="U897" s="26">
        <f t="shared" si="81"/>
        <v>14.266666666666667</v>
      </c>
      <c r="V897" s="28">
        <f t="shared" si="79"/>
        <v>37.300671086373882</v>
      </c>
      <c r="W897" s="28">
        <f t="shared" si="82"/>
        <v>0</v>
      </c>
      <c r="X897" s="27" t="e">
        <f t="shared" si="83"/>
        <v>#VALUE!</v>
      </c>
      <c r="Y897" s="28" t="e">
        <f t="shared" si="84"/>
        <v>#VALUE!</v>
      </c>
      <c r="Z897" s="24"/>
      <c r="AA897" s="36">
        <f t="shared" si="80"/>
        <v>14.266666666666667</v>
      </c>
      <c r="AB897" s="8"/>
    </row>
    <row r="898" spans="9:28" x14ac:dyDescent="0.25">
      <c r="I898" s="8"/>
      <c r="J898" s="8"/>
      <c r="K898" s="8"/>
      <c r="L898" s="8"/>
      <c r="M898" s="8"/>
      <c r="N898" s="8"/>
      <c r="O898" s="8"/>
      <c r="P898" s="8"/>
      <c r="Q898" s="8"/>
      <c r="R898" s="8"/>
      <c r="S898" s="23"/>
      <c r="T898" s="25">
        <v>857</v>
      </c>
      <c r="U898" s="26">
        <f>T898/60</f>
        <v>14.283333333333333</v>
      </c>
      <c r="V898" s="28">
        <f t="shared" si="79"/>
        <v>37.308249576522982</v>
      </c>
      <c r="W898" s="28">
        <f t="shared" si="82"/>
        <v>0</v>
      </c>
      <c r="X898" s="27" t="e">
        <f t="shared" si="83"/>
        <v>#VALUE!</v>
      </c>
      <c r="Y898" s="28" t="e">
        <f t="shared" si="84"/>
        <v>#VALUE!</v>
      </c>
      <c r="Z898" s="24"/>
      <c r="AA898" s="36">
        <f t="shared" si="80"/>
        <v>14.283333333333333</v>
      </c>
      <c r="AB898" s="8"/>
    </row>
    <row r="899" spans="9:28" x14ac:dyDescent="0.25">
      <c r="I899" s="8"/>
      <c r="J899" s="8"/>
      <c r="K899" s="8"/>
      <c r="L899" s="8"/>
      <c r="M899" s="8"/>
      <c r="N899" s="8"/>
      <c r="O899" s="8"/>
      <c r="P899" s="8"/>
      <c r="Q899" s="8"/>
      <c r="R899" s="8"/>
      <c r="S899" s="23"/>
      <c r="T899" s="25">
        <v>858</v>
      </c>
      <c r="U899" s="26">
        <f t="shared" ref="U899:U962" si="85">T899/60</f>
        <v>14.3</v>
      </c>
      <c r="V899" s="28">
        <f t="shared" si="79"/>
        <v>37.315820765832932</v>
      </c>
      <c r="W899" s="28">
        <f t="shared" si="82"/>
        <v>0</v>
      </c>
      <c r="X899" s="27" t="e">
        <f t="shared" si="83"/>
        <v>#VALUE!</v>
      </c>
      <c r="Y899" s="28" t="e">
        <f t="shared" si="84"/>
        <v>#VALUE!</v>
      </c>
      <c r="Z899" s="24"/>
      <c r="AA899" s="36">
        <f t="shared" si="80"/>
        <v>14.3</v>
      </c>
      <c r="AB899" s="8"/>
    </row>
    <row r="900" spans="9:28" x14ac:dyDescent="0.25">
      <c r="I900" s="8"/>
      <c r="J900" s="8"/>
      <c r="K900" s="8"/>
      <c r="L900" s="8"/>
      <c r="M900" s="8"/>
      <c r="N900" s="8"/>
      <c r="O900" s="8"/>
      <c r="P900" s="8"/>
      <c r="Q900" s="8"/>
      <c r="R900" s="8"/>
      <c r="S900" s="23"/>
      <c r="T900" s="25">
        <v>859</v>
      </c>
      <c r="U900" s="26">
        <f t="shared" si="85"/>
        <v>14.316666666666666</v>
      </c>
      <c r="V900" s="28">
        <f t="shared" si="79"/>
        <v>37.323384669833978</v>
      </c>
      <c r="W900" s="28">
        <f t="shared" si="82"/>
        <v>0</v>
      </c>
      <c r="X900" s="27" t="e">
        <f t="shared" si="83"/>
        <v>#VALUE!</v>
      </c>
      <c r="Y900" s="28" t="e">
        <f t="shared" si="84"/>
        <v>#VALUE!</v>
      </c>
      <c r="Z900" s="24"/>
      <c r="AA900" s="36">
        <f t="shared" si="80"/>
        <v>14.316666666666666</v>
      </c>
      <c r="AB900" s="8"/>
    </row>
    <row r="901" spans="9:28" x14ac:dyDescent="0.25">
      <c r="I901" s="8"/>
      <c r="J901" s="8"/>
      <c r="K901" s="8"/>
      <c r="L901" s="8"/>
      <c r="M901" s="8"/>
      <c r="N901" s="8"/>
      <c r="O901" s="8"/>
      <c r="P901" s="8"/>
      <c r="Q901" s="8"/>
      <c r="R901" s="8"/>
      <c r="S901" s="23"/>
      <c r="T901" s="25">
        <v>860</v>
      </c>
      <c r="U901" s="26">
        <f t="shared" si="85"/>
        <v>14.333333333333334</v>
      </c>
      <c r="V901" s="28">
        <f t="shared" si="79"/>
        <v>37.330941304005236</v>
      </c>
      <c r="W901" s="28">
        <f t="shared" si="82"/>
        <v>0</v>
      </c>
      <c r="X901" s="27" t="e">
        <f t="shared" si="83"/>
        <v>#VALUE!</v>
      </c>
      <c r="Y901" s="28" t="e">
        <f t="shared" si="84"/>
        <v>#VALUE!</v>
      </c>
      <c r="Z901" s="24"/>
      <c r="AA901" s="36">
        <f t="shared" si="80"/>
        <v>14.333333333333334</v>
      </c>
      <c r="AB901" s="8"/>
    </row>
    <row r="902" spans="9:28" x14ac:dyDescent="0.25">
      <c r="I902" s="8"/>
      <c r="J902" s="8"/>
      <c r="K902" s="8"/>
      <c r="L902" s="8"/>
      <c r="M902" s="8"/>
      <c r="N902" s="8"/>
      <c r="O902" s="8"/>
      <c r="P902" s="8"/>
      <c r="Q902" s="8"/>
      <c r="R902" s="8"/>
      <c r="S902" s="23"/>
      <c r="T902" s="25">
        <v>861</v>
      </c>
      <c r="U902" s="26">
        <f t="shared" si="85"/>
        <v>14.35</v>
      </c>
      <c r="V902" s="28">
        <f t="shared" si="79"/>
        <v>37.338490683775028</v>
      </c>
      <c r="W902" s="28">
        <f t="shared" si="82"/>
        <v>0</v>
      </c>
      <c r="X902" s="27" t="e">
        <f t="shared" si="83"/>
        <v>#VALUE!</v>
      </c>
      <c r="Y902" s="28" t="e">
        <f t="shared" si="84"/>
        <v>#VALUE!</v>
      </c>
      <c r="Z902" s="24"/>
      <c r="AA902" s="36">
        <f t="shared" si="80"/>
        <v>14.35</v>
      </c>
      <c r="AB902" s="8"/>
    </row>
    <row r="903" spans="9:28" x14ac:dyDescent="0.25">
      <c r="I903" s="8"/>
      <c r="J903" s="8"/>
      <c r="K903" s="8"/>
      <c r="L903" s="8"/>
      <c r="M903" s="8"/>
      <c r="N903" s="8"/>
      <c r="O903" s="8"/>
      <c r="P903" s="8"/>
      <c r="Q903" s="8"/>
      <c r="R903" s="8"/>
      <c r="S903" s="23"/>
      <c r="T903" s="25">
        <v>862</v>
      </c>
      <c r="U903" s="26">
        <f t="shared" si="85"/>
        <v>14.366666666666667</v>
      </c>
      <c r="V903" s="28">
        <f t="shared" si="79"/>
        <v>37.346032824521039</v>
      </c>
      <c r="W903" s="28">
        <f t="shared" si="82"/>
        <v>0</v>
      </c>
      <c r="X903" s="27" t="e">
        <f t="shared" si="83"/>
        <v>#VALUE!</v>
      </c>
      <c r="Y903" s="28" t="e">
        <f t="shared" si="84"/>
        <v>#VALUE!</v>
      </c>
      <c r="Z903" s="24"/>
      <c r="AA903" s="36">
        <f t="shared" si="80"/>
        <v>14.366666666666667</v>
      </c>
      <c r="AB903" s="8"/>
    </row>
    <row r="904" spans="9:28" x14ac:dyDescent="0.25">
      <c r="I904" s="8"/>
      <c r="J904" s="8"/>
      <c r="K904" s="8"/>
      <c r="L904" s="8"/>
      <c r="M904" s="8"/>
      <c r="N904" s="8"/>
      <c r="O904" s="8"/>
      <c r="P904" s="8"/>
      <c r="Q904" s="8"/>
      <c r="R904" s="8"/>
      <c r="S904" s="23"/>
      <c r="T904" s="25">
        <v>863</v>
      </c>
      <c r="U904" s="26">
        <f t="shared" si="85"/>
        <v>14.383333333333333</v>
      </c>
      <c r="V904" s="28">
        <f t="shared" si="79"/>
        <v>37.353567741570572</v>
      </c>
      <c r="W904" s="28">
        <f t="shared" si="82"/>
        <v>0</v>
      </c>
      <c r="X904" s="27" t="e">
        <f t="shared" si="83"/>
        <v>#VALUE!</v>
      </c>
      <c r="Y904" s="28" t="e">
        <f t="shared" si="84"/>
        <v>#VALUE!</v>
      </c>
      <c r="Z904" s="24"/>
      <c r="AA904" s="36">
        <f t="shared" si="80"/>
        <v>14.383333333333333</v>
      </c>
      <c r="AB904" s="8"/>
    </row>
    <row r="905" spans="9:28" x14ac:dyDescent="0.25">
      <c r="I905" s="8"/>
      <c r="J905" s="8"/>
      <c r="K905" s="8"/>
      <c r="L905" s="8"/>
      <c r="M905" s="8"/>
      <c r="N905" s="8"/>
      <c r="O905" s="8"/>
      <c r="P905" s="8"/>
      <c r="Q905" s="8"/>
      <c r="R905" s="8"/>
      <c r="S905" s="23"/>
      <c r="T905" s="25">
        <v>864</v>
      </c>
      <c r="U905" s="26">
        <f t="shared" si="85"/>
        <v>14.4</v>
      </c>
      <c r="V905" s="28">
        <f t="shared" si="79"/>
        <v>37.36109545020075</v>
      </c>
      <c r="W905" s="28">
        <f t="shared" si="82"/>
        <v>0</v>
      </c>
      <c r="X905" s="27" t="e">
        <f t="shared" si="83"/>
        <v>#VALUE!</v>
      </c>
      <c r="Y905" s="28" t="e">
        <f t="shared" si="84"/>
        <v>#VALUE!</v>
      </c>
      <c r="Z905" s="24"/>
      <c r="AA905" s="36">
        <f t="shared" si="80"/>
        <v>14.4</v>
      </c>
      <c r="AB905" s="8"/>
    </row>
    <row r="906" spans="9:28" x14ac:dyDescent="0.25">
      <c r="I906" s="8"/>
      <c r="J906" s="8"/>
      <c r="K906" s="8"/>
      <c r="L906" s="8"/>
      <c r="M906" s="8"/>
      <c r="N906" s="8"/>
      <c r="O906" s="8"/>
      <c r="P906" s="8"/>
      <c r="Q906" s="8"/>
      <c r="R906" s="8"/>
      <c r="S906" s="23"/>
      <c r="T906" s="25">
        <v>865</v>
      </c>
      <c r="U906" s="26">
        <f t="shared" si="85"/>
        <v>14.416666666666666</v>
      </c>
      <c r="V906" s="28">
        <f t="shared" si="79"/>
        <v>37.368615965638767</v>
      </c>
      <c r="W906" s="28">
        <f t="shared" si="82"/>
        <v>0</v>
      </c>
      <c r="X906" s="27" t="e">
        <f t="shared" si="83"/>
        <v>#VALUE!</v>
      </c>
      <c r="Y906" s="28" t="e">
        <f t="shared" si="84"/>
        <v>#VALUE!</v>
      </c>
      <c r="Z906" s="24"/>
      <c r="AA906" s="36">
        <f t="shared" si="80"/>
        <v>14.416666666666666</v>
      </c>
      <c r="AB906" s="8"/>
    </row>
    <row r="907" spans="9:28" x14ac:dyDescent="0.25">
      <c r="I907" s="8"/>
      <c r="J907" s="8"/>
      <c r="K907" s="8"/>
      <c r="L907" s="8"/>
      <c r="M907" s="8"/>
      <c r="N907" s="8"/>
      <c r="O907" s="8"/>
      <c r="P907" s="8"/>
      <c r="Q907" s="8"/>
      <c r="R907" s="8"/>
      <c r="S907" s="23"/>
      <c r="T907" s="25">
        <v>866</v>
      </c>
      <c r="U907" s="26">
        <f t="shared" si="85"/>
        <v>14.433333333333334</v>
      </c>
      <c r="V907" s="28">
        <f t="shared" si="79"/>
        <v>37.376129303062093</v>
      </c>
      <c r="W907" s="28">
        <f t="shared" si="82"/>
        <v>0</v>
      </c>
      <c r="X907" s="27" t="e">
        <f t="shared" si="83"/>
        <v>#VALUE!</v>
      </c>
      <c r="Y907" s="28" t="e">
        <f t="shared" si="84"/>
        <v>#VALUE!</v>
      </c>
      <c r="Z907" s="24"/>
      <c r="AA907" s="36">
        <f t="shared" si="80"/>
        <v>14.433333333333334</v>
      </c>
      <c r="AB907" s="8"/>
    </row>
    <row r="908" spans="9:28" x14ac:dyDescent="0.25">
      <c r="I908" s="8"/>
      <c r="J908" s="8"/>
      <c r="K908" s="8"/>
      <c r="L908" s="8"/>
      <c r="M908" s="8"/>
      <c r="N908" s="8"/>
      <c r="O908" s="8"/>
      <c r="P908" s="8"/>
      <c r="Q908" s="8"/>
      <c r="R908" s="8"/>
      <c r="S908" s="23"/>
      <c r="T908" s="25">
        <v>867</v>
      </c>
      <c r="U908" s="26">
        <f t="shared" si="85"/>
        <v>14.45</v>
      </c>
      <c r="V908" s="28">
        <f t="shared" si="79"/>
        <v>37.383635477598681</v>
      </c>
      <c r="W908" s="28">
        <f t="shared" si="82"/>
        <v>0</v>
      </c>
      <c r="X908" s="27" t="e">
        <f t="shared" si="83"/>
        <v>#VALUE!</v>
      </c>
      <c r="Y908" s="28" t="e">
        <f t="shared" si="84"/>
        <v>#VALUE!</v>
      </c>
      <c r="Z908" s="24"/>
      <c r="AA908" s="36">
        <f t="shared" si="80"/>
        <v>14.45</v>
      </c>
      <c r="AB908" s="8"/>
    </row>
    <row r="909" spans="9:28" x14ac:dyDescent="0.25">
      <c r="I909" s="8"/>
      <c r="J909" s="8"/>
      <c r="K909" s="8"/>
      <c r="L909" s="8"/>
      <c r="M909" s="8"/>
      <c r="N909" s="8"/>
      <c r="O909" s="8"/>
      <c r="P909" s="8"/>
      <c r="Q909" s="8"/>
      <c r="R909" s="8"/>
      <c r="S909" s="23"/>
      <c r="T909" s="25">
        <v>868</v>
      </c>
      <c r="U909" s="26">
        <f t="shared" si="85"/>
        <v>14.466666666666667</v>
      </c>
      <c r="V909" s="28">
        <f t="shared" si="79"/>
        <v>37.391134504327191</v>
      </c>
      <c r="W909" s="28">
        <f t="shared" si="82"/>
        <v>0</v>
      </c>
      <c r="X909" s="27" t="e">
        <f t="shared" si="83"/>
        <v>#VALUE!</v>
      </c>
      <c r="Y909" s="28" t="e">
        <f t="shared" si="84"/>
        <v>#VALUE!</v>
      </c>
      <c r="Z909" s="24"/>
      <c r="AA909" s="36">
        <f t="shared" si="80"/>
        <v>14.466666666666667</v>
      </c>
      <c r="AB909" s="8"/>
    </row>
    <row r="910" spans="9:28" x14ac:dyDescent="0.25">
      <c r="I910" s="8"/>
      <c r="J910" s="8"/>
      <c r="K910" s="8"/>
      <c r="L910" s="8"/>
      <c r="M910" s="8"/>
      <c r="N910" s="8"/>
      <c r="O910" s="8"/>
      <c r="P910" s="8"/>
      <c r="Q910" s="8"/>
      <c r="R910" s="8"/>
      <c r="S910" s="23"/>
      <c r="T910" s="25">
        <v>869</v>
      </c>
      <c r="U910" s="26">
        <f t="shared" si="85"/>
        <v>14.483333333333333</v>
      </c>
      <c r="V910" s="28">
        <f t="shared" si="79"/>
        <v>37.398626398277237</v>
      </c>
      <c r="W910" s="28">
        <f t="shared" si="82"/>
        <v>0</v>
      </c>
      <c r="X910" s="27" t="e">
        <f t="shared" si="83"/>
        <v>#VALUE!</v>
      </c>
      <c r="Y910" s="28" t="e">
        <f t="shared" si="84"/>
        <v>#VALUE!</v>
      </c>
      <c r="Z910" s="24"/>
      <c r="AA910" s="36">
        <f t="shared" si="80"/>
        <v>14.483333333333333</v>
      </c>
      <c r="AB910" s="8"/>
    </row>
    <row r="911" spans="9:28" x14ac:dyDescent="0.25">
      <c r="I911" s="8"/>
      <c r="J911" s="8"/>
      <c r="K911" s="8"/>
      <c r="L911" s="8"/>
      <c r="M911" s="8"/>
      <c r="N911" s="8"/>
      <c r="O911" s="8"/>
      <c r="P911" s="8"/>
      <c r="Q911" s="8"/>
      <c r="R911" s="8"/>
      <c r="S911" s="23"/>
      <c r="T911" s="25">
        <v>870</v>
      </c>
      <c r="U911" s="26">
        <f t="shared" si="85"/>
        <v>14.5</v>
      </c>
      <c r="V911" s="28">
        <f t="shared" si="79"/>
        <v>37.406111174429569</v>
      </c>
      <c r="W911" s="28">
        <f t="shared" si="82"/>
        <v>0</v>
      </c>
      <c r="X911" s="27" t="e">
        <f t="shared" si="83"/>
        <v>#VALUE!</v>
      </c>
      <c r="Y911" s="28" t="e">
        <f t="shared" si="84"/>
        <v>#VALUE!</v>
      </c>
      <c r="Z911" s="24"/>
      <c r="AA911" s="36">
        <f t="shared" si="80"/>
        <v>14.5</v>
      </c>
      <c r="AB911" s="8"/>
    </row>
    <row r="912" spans="9:28" x14ac:dyDescent="0.25">
      <c r="I912" s="8"/>
      <c r="J912" s="8"/>
      <c r="K912" s="8"/>
      <c r="L912" s="8"/>
      <c r="M912" s="8"/>
      <c r="N912" s="8"/>
      <c r="O912" s="8"/>
      <c r="P912" s="8"/>
      <c r="Q912" s="8"/>
      <c r="R912" s="8"/>
      <c r="S912" s="23"/>
      <c r="T912" s="25">
        <v>871</v>
      </c>
      <c r="U912" s="26">
        <f t="shared" si="85"/>
        <v>14.516666666666667</v>
      </c>
      <c r="V912" s="28">
        <f t="shared" si="79"/>
        <v>37.413588847716291</v>
      </c>
      <c r="W912" s="28">
        <f t="shared" si="82"/>
        <v>0</v>
      </c>
      <c r="X912" s="27" t="e">
        <f t="shared" si="83"/>
        <v>#VALUE!</v>
      </c>
      <c r="Y912" s="28" t="e">
        <f t="shared" si="84"/>
        <v>#VALUE!</v>
      </c>
      <c r="Z912" s="24"/>
      <c r="AA912" s="36">
        <f t="shared" si="80"/>
        <v>14.516666666666667</v>
      </c>
      <c r="AB912" s="8"/>
    </row>
    <row r="913" spans="9:28" x14ac:dyDescent="0.25">
      <c r="I913" s="8"/>
      <c r="J913" s="8"/>
      <c r="K913" s="8"/>
      <c r="L913" s="8"/>
      <c r="M913" s="8"/>
      <c r="N913" s="8"/>
      <c r="O913" s="8"/>
      <c r="P913" s="8"/>
      <c r="Q913" s="8"/>
      <c r="R913" s="8"/>
      <c r="S913" s="23"/>
      <c r="T913" s="25">
        <v>872</v>
      </c>
      <c r="U913" s="26">
        <f t="shared" si="85"/>
        <v>14.533333333333333</v>
      </c>
      <c r="V913" s="28">
        <f t="shared" si="79"/>
        <v>37.421059433021099</v>
      </c>
      <c r="W913" s="28">
        <f t="shared" si="82"/>
        <v>0</v>
      </c>
      <c r="X913" s="27" t="e">
        <f t="shared" si="83"/>
        <v>#VALUE!</v>
      </c>
      <c r="Y913" s="28" t="e">
        <f t="shared" si="84"/>
        <v>#VALUE!</v>
      </c>
      <c r="Z913" s="24"/>
      <c r="AA913" s="36">
        <f t="shared" si="80"/>
        <v>14.533333333333333</v>
      </c>
      <c r="AB913" s="8"/>
    </row>
    <row r="914" spans="9:28" x14ac:dyDescent="0.25">
      <c r="I914" s="8"/>
      <c r="J914" s="8"/>
      <c r="K914" s="8"/>
      <c r="L914" s="8"/>
      <c r="M914" s="8"/>
      <c r="N914" s="8"/>
      <c r="O914" s="8"/>
      <c r="P914" s="8"/>
      <c r="Q914" s="8"/>
      <c r="R914" s="8"/>
      <c r="S914" s="23"/>
      <c r="T914" s="25">
        <v>873</v>
      </c>
      <c r="U914" s="26">
        <f t="shared" si="85"/>
        <v>14.55</v>
      </c>
      <c r="V914" s="28">
        <f t="shared" ref="V914:V977" si="86">$G$12*U914^(1-$G$13)</f>
        <v>37.428522945179466</v>
      </c>
      <c r="W914" s="28">
        <f t="shared" si="82"/>
        <v>0</v>
      </c>
      <c r="X914" s="27" t="e">
        <f t="shared" si="83"/>
        <v>#VALUE!</v>
      </c>
      <c r="Y914" s="28" t="e">
        <f t="shared" si="84"/>
        <v>#VALUE!</v>
      </c>
      <c r="Z914" s="24"/>
      <c r="AA914" s="36">
        <f t="shared" si="80"/>
        <v>14.55</v>
      </c>
      <c r="AB914" s="8"/>
    </row>
    <row r="915" spans="9:28" x14ac:dyDescent="0.25">
      <c r="I915" s="8"/>
      <c r="J915" s="8"/>
      <c r="K915" s="8"/>
      <c r="L915" s="8"/>
      <c r="M915" s="8"/>
      <c r="N915" s="8"/>
      <c r="O915" s="8"/>
      <c r="P915" s="8"/>
      <c r="Q915" s="8"/>
      <c r="R915" s="8"/>
      <c r="S915" s="23"/>
      <c r="T915" s="25">
        <v>874</v>
      </c>
      <c r="U915" s="26">
        <f t="shared" si="85"/>
        <v>14.566666666666666</v>
      </c>
      <c r="V915" s="28">
        <f t="shared" si="86"/>
        <v>37.435979398978851</v>
      </c>
      <c r="W915" s="28">
        <f t="shared" si="82"/>
        <v>0</v>
      </c>
      <c r="X915" s="27" t="e">
        <f t="shared" si="83"/>
        <v>#VALUE!</v>
      </c>
      <c r="Y915" s="28" t="e">
        <f t="shared" si="84"/>
        <v>#VALUE!</v>
      </c>
      <c r="Z915" s="24"/>
      <c r="AA915" s="36">
        <f t="shared" si="80"/>
        <v>14.566666666666666</v>
      </c>
      <c r="AB915" s="8"/>
    </row>
    <row r="916" spans="9:28" x14ac:dyDescent="0.25">
      <c r="I916" s="8"/>
      <c r="J916" s="8"/>
      <c r="K916" s="8"/>
      <c r="L916" s="8"/>
      <c r="M916" s="8"/>
      <c r="N916" s="8"/>
      <c r="O916" s="8"/>
      <c r="P916" s="8"/>
      <c r="Q916" s="8"/>
      <c r="R916" s="8"/>
      <c r="S916" s="23"/>
      <c r="T916" s="25">
        <v>875</v>
      </c>
      <c r="U916" s="26">
        <f t="shared" si="85"/>
        <v>14.583333333333334</v>
      </c>
      <c r="V916" s="28">
        <f t="shared" si="86"/>
        <v>37.443428809158938</v>
      </c>
      <c r="W916" s="28">
        <f t="shared" si="82"/>
        <v>0</v>
      </c>
      <c r="X916" s="27" t="e">
        <f t="shared" si="83"/>
        <v>#VALUE!</v>
      </c>
      <c r="Y916" s="28" t="e">
        <f t="shared" si="84"/>
        <v>#VALUE!</v>
      </c>
      <c r="Z916" s="24"/>
      <c r="AA916" s="36">
        <f t="shared" si="80"/>
        <v>14.583333333333334</v>
      </c>
      <c r="AB916" s="8"/>
    </row>
    <row r="917" spans="9:28" x14ac:dyDescent="0.25">
      <c r="I917" s="8"/>
      <c r="J917" s="8"/>
      <c r="K917" s="8"/>
      <c r="L917" s="8"/>
      <c r="M917" s="8"/>
      <c r="N917" s="8"/>
      <c r="O917" s="8"/>
      <c r="P917" s="8"/>
      <c r="Q917" s="8"/>
      <c r="R917" s="8"/>
      <c r="S917" s="23"/>
      <c r="T917" s="25">
        <v>876</v>
      </c>
      <c r="U917" s="26">
        <f t="shared" si="85"/>
        <v>14.6</v>
      </c>
      <c r="V917" s="28">
        <f t="shared" si="86"/>
        <v>37.450871190411831</v>
      </c>
      <c r="W917" s="28">
        <f t="shared" si="82"/>
        <v>0</v>
      </c>
      <c r="X917" s="27" t="e">
        <f t="shared" si="83"/>
        <v>#VALUE!</v>
      </c>
      <c r="Y917" s="28" t="e">
        <f t="shared" si="84"/>
        <v>#VALUE!</v>
      </c>
      <c r="Z917" s="24"/>
      <c r="AA917" s="36">
        <f t="shared" si="80"/>
        <v>14.6</v>
      </c>
      <c r="AB917" s="8"/>
    </row>
    <row r="918" spans="9:28" x14ac:dyDescent="0.25">
      <c r="I918" s="8"/>
      <c r="J918" s="8"/>
      <c r="K918" s="8"/>
      <c r="L918" s="8"/>
      <c r="M918" s="8"/>
      <c r="N918" s="8"/>
      <c r="O918" s="8"/>
      <c r="P918" s="8"/>
      <c r="Q918" s="8"/>
      <c r="R918" s="8"/>
      <c r="S918" s="23"/>
      <c r="T918" s="25">
        <v>877</v>
      </c>
      <c r="U918" s="26">
        <f t="shared" si="85"/>
        <v>14.616666666666667</v>
      </c>
      <c r="V918" s="28">
        <f t="shared" si="86"/>
        <v>37.458306557382251</v>
      </c>
      <c r="W918" s="28">
        <f t="shared" si="82"/>
        <v>0</v>
      </c>
      <c r="X918" s="27" t="e">
        <f t="shared" si="83"/>
        <v>#VALUE!</v>
      </c>
      <c r="Y918" s="28" t="e">
        <f t="shared" si="84"/>
        <v>#VALUE!</v>
      </c>
      <c r="Z918" s="24"/>
      <c r="AA918" s="36">
        <f t="shared" si="80"/>
        <v>14.616666666666667</v>
      </c>
      <c r="AB918" s="8"/>
    </row>
    <row r="919" spans="9:28" x14ac:dyDescent="0.25">
      <c r="I919" s="8"/>
      <c r="J919" s="8"/>
      <c r="K919" s="8"/>
      <c r="L919" s="8"/>
      <c r="M919" s="8"/>
      <c r="N919" s="8"/>
      <c r="O919" s="8"/>
      <c r="P919" s="8"/>
      <c r="Q919" s="8"/>
      <c r="R919" s="8"/>
      <c r="S919" s="23"/>
      <c r="T919" s="25">
        <v>878</v>
      </c>
      <c r="U919" s="26">
        <f t="shared" si="85"/>
        <v>14.633333333333333</v>
      </c>
      <c r="V919" s="28">
        <f t="shared" si="86"/>
        <v>37.46573492466775</v>
      </c>
      <c r="W919" s="28">
        <f t="shared" si="82"/>
        <v>0</v>
      </c>
      <c r="X919" s="27" t="e">
        <f t="shared" si="83"/>
        <v>#VALUE!</v>
      </c>
      <c r="Y919" s="28" t="e">
        <f t="shared" si="84"/>
        <v>#VALUE!</v>
      </c>
      <c r="Z919" s="24"/>
      <c r="AA919" s="36">
        <f t="shared" si="80"/>
        <v>14.633333333333333</v>
      </c>
      <c r="AB919" s="8"/>
    </row>
    <row r="920" spans="9:28" x14ac:dyDescent="0.25">
      <c r="I920" s="8"/>
      <c r="J920" s="8"/>
      <c r="K920" s="8"/>
      <c r="L920" s="8"/>
      <c r="M920" s="8"/>
      <c r="N920" s="8"/>
      <c r="O920" s="8"/>
      <c r="P920" s="8"/>
      <c r="Q920" s="8"/>
      <c r="R920" s="8"/>
      <c r="S920" s="23"/>
      <c r="T920" s="25">
        <v>879</v>
      </c>
      <c r="U920" s="26">
        <f t="shared" si="85"/>
        <v>14.65</v>
      </c>
      <c r="V920" s="28">
        <f t="shared" si="86"/>
        <v>37.473156306818929</v>
      </c>
      <c r="W920" s="28">
        <f t="shared" si="82"/>
        <v>0</v>
      </c>
      <c r="X920" s="27" t="e">
        <f t="shared" si="83"/>
        <v>#VALUE!</v>
      </c>
      <c r="Y920" s="28" t="e">
        <f t="shared" si="84"/>
        <v>#VALUE!</v>
      </c>
      <c r="Z920" s="24"/>
      <c r="AA920" s="36">
        <f t="shared" si="80"/>
        <v>14.65</v>
      </c>
      <c r="AB920" s="8"/>
    </row>
    <row r="921" spans="9:28" x14ac:dyDescent="0.25">
      <c r="I921" s="8"/>
      <c r="J921" s="8"/>
      <c r="K921" s="8"/>
      <c r="L921" s="8"/>
      <c r="M921" s="8"/>
      <c r="N921" s="8"/>
      <c r="O921" s="8"/>
      <c r="P921" s="8"/>
      <c r="Q921" s="8"/>
      <c r="R921" s="8"/>
      <c r="S921" s="23"/>
      <c r="T921" s="25">
        <v>880</v>
      </c>
      <c r="U921" s="26">
        <f t="shared" si="85"/>
        <v>14.666666666666666</v>
      </c>
      <c r="V921" s="28">
        <f t="shared" si="86"/>
        <v>37.480570718339614</v>
      </c>
      <c r="W921" s="28">
        <f t="shared" si="82"/>
        <v>0</v>
      </c>
      <c r="X921" s="27" t="e">
        <f t="shared" si="83"/>
        <v>#VALUE!</v>
      </c>
      <c r="Y921" s="28" t="e">
        <f t="shared" si="84"/>
        <v>#VALUE!</v>
      </c>
      <c r="Z921" s="24"/>
      <c r="AA921" s="36">
        <f t="shared" si="80"/>
        <v>14.666666666666666</v>
      </c>
      <c r="AB921" s="8"/>
    </row>
    <row r="922" spans="9:28" x14ac:dyDescent="0.25">
      <c r="I922" s="8"/>
      <c r="J922" s="8"/>
      <c r="K922" s="8"/>
      <c r="L922" s="8"/>
      <c r="M922" s="8"/>
      <c r="N922" s="8"/>
      <c r="O922" s="8"/>
      <c r="P922" s="8"/>
      <c r="Q922" s="8"/>
      <c r="R922" s="8"/>
      <c r="S922" s="23"/>
      <c r="T922" s="25">
        <v>881</v>
      </c>
      <c r="U922" s="26">
        <f t="shared" si="85"/>
        <v>14.683333333333334</v>
      </c>
      <c r="V922" s="28">
        <f t="shared" si="86"/>
        <v>37.487978173687083</v>
      </c>
      <c r="W922" s="28">
        <f t="shared" si="82"/>
        <v>0</v>
      </c>
      <c r="X922" s="27" t="e">
        <f t="shared" si="83"/>
        <v>#VALUE!</v>
      </c>
      <c r="Y922" s="28" t="e">
        <f t="shared" si="84"/>
        <v>#VALUE!</v>
      </c>
      <c r="Z922" s="24"/>
      <c r="AA922" s="36">
        <f t="shared" si="80"/>
        <v>14.683333333333334</v>
      </c>
      <c r="AB922" s="8"/>
    </row>
    <row r="923" spans="9:28" x14ac:dyDescent="0.25">
      <c r="I923" s="8"/>
      <c r="J923" s="8"/>
      <c r="K923" s="8"/>
      <c r="L923" s="8"/>
      <c r="M923" s="8"/>
      <c r="N923" s="8"/>
      <c r="O923" s="8"/>
      <c r="P923" s="8"/>
      <c r="Q923" s="8"/>
      <c r="R923" s="8"/>
      <c r="S923" s="23"/>
      <c r="T923" s="25">
        <v>882</v>
      </c>
      <c r="U923" s="26">
        <f t="shared" si="85"/>
        <v>14.7</v>
      </c>
      <c r="V923" s="28">
        <f t="shared" si="86"/>
        <v>37.495378687272257</v>
      </c>
      <c r="W923" s="28">
        <f t="shared" si="82"/>
        <v>0</v>
      </c>
      <c r="X923" s="27" t="e">
        <f t="shared" si="83"/>
        <v>#VALUE!</v>
      </c>
      <c r="Y923" s="28" t="e">
        <f t="shared" si="84"/>
        <v>#VALUE!</v>
      </c>
      <c r="Z923" s="24"/>
      <c r="AA923" s="36">
        <f t="shared" si="80"/>
        <v>14.7</v>
      </c>
      <c r="AB923" s="8"/>
    </row>
    <row r="924" spans="9:28" x14ac:dyDescent="0.25">
      <c r="I924" s="8"/>
      <c r="J924" s="8"/>
      <c r="K924" s="8"/>
      <c r="L924" s="8"/>
      <c r="M924" s="8"/>
      <c r="N924" s="8"/>
      <c r="O924" s="8"/>
      <c r="P924" s="8"/>
      <c r="Q924" s="8"/>
      <c r="R924" s="8"/>
      <c r="S924" s="23"/>
      <c r="T924" s="25">
        <v>883</v>
      </c>
      <c r="U924" s="26">
        <f t="shared" si="85"/>
        <v>14.716666666666667</v>
      </c>
      <c r="V924" s="28">
        <f t="shared" si="86"/>
        <v>37.502772273459925</v>
      </c>
      <c r="W924" s="28">
        <f t="shared" si="82"/>
        <v>0</v>
      </c>
      <c r="X924" s="27" t="e">
        <f t="shared" si="83"/>
        <v>#VALUE!</v>
      </c>
      <c r="Y924" s="28" t="e">
        <f t="shared" si="84"/>
        <v>#VALUE!</v>
      </c>
      <c r="Z924" s="24"/>
      <c r="AA924" s="36">
        <f t="shared" si="80"/>
        <v>14.716666666666667</v>
      </c>
      <c r="AB924" s="8"/>
    </row>
    <row r="925" spans="9:28" x14ac:dyDescent="0.25">
      <c r="I925" s="8"/>
      <c r="J925" s="8"/>
      <c r="K925" s="8"/>
      <c r="L925" s="8"/>
      <c r="M925" s="8"/>
      <c r="N925" s="8"/>
      <c r="O925" s="8"/>
      <c r="P925" s="8"/>
      <c r="Q925" s="8"/>
      <c r="R925" s="8"/>
      <c r="S925" s="23"/>
      <c r="T925" s="25">
        <v>884</v>
      </c>
      <c r="U925" s="26">
        <f t="shared" si="85"/>
        <v>14.733333333333333</v>
      </c>
      <c r="V925" s="28">
        <f t="shared" si="86"/>
        <v>37.510158946568893</v>
      </c>
      <c r="W925" s="28">
        <f t="shared" si="82"/>
        <v>0</v>
      </c>
      <c r="X925" s="27" t="e">
        <f t="shared" si="83"/>
        <v>#VALUE!</v>
      </c>
      <c r="Y925" s="28" t="e">
        <f t="shared" si="84"/>
        <v>#VALUE!</v>
      </c>
      <c r="Z925" s="24"/>
      <c r="AA925" s="36">
        <f t="shared" si="80"/>
        <v>14.733333333333333</v>
      </c>
      <c r="AB925" s="8"/>
    </row>
    <row r="926" spans="9:28" x14ac:dyDescent="0.25">
      <c r="I926" s="8"/>
      <c r="J926" s="8"/>
      <c r="K926" s="8"/>
      <c r="L926" s="8"/>
      <c r="M926" s="8"/>
      <c r="N926" s="8"/>
      <c r="O926" s="8"/>
      <c r="P926" s="8"/>
      <c r="Q926" s="8"/>
      <c r="R926" s="8"/>
      <c r="S926" s="23"/>
      <c r="T926" s="25">
        <v>885</v>
      </c>
      <c r="U926" s="26">
        <f t="shared" si="85"/>
        <v>14.75</v>
      </c>
      <c r="V926" s="28">
        <f t="shared" si="86"/>
        <v>37.517538720872231</v>
      </c>
      <c r="W926" s="28">
        <f t="shared" si="82"/>
        <v>0</v>
      </c>
      <c r="X926" s="27" t="e">
        <f t="shared" si="83"/>
        <v>#VALUE!</v>
      </c>
      <c r="Y926" s="28" t="e">
        <f t="shared" si="84"/>
        <v>#VALUE!</v>
      </c>
      <c r="Z926" s="24"/>
      <c r="AA926" s="36">
        <f t="shared" si="80"/>
        <v>14.75</v>
      </c>
      <c r="AB926" s="8"/>
    </row>
    <row r="927" spans="9:28" x14ac:dyDescent="0.25">
      <c r="I927" s="8"/>
      <c r="J927" s="8"/>
      <c r="K927" s="8"/>
      <c r="L927" s="8"/>
      <c r="M927" s="8"/>
      <c r="N927" s="8"/>
      <c r="O927" s="8"/>
      <c r="P927" s="8"/>
      <c r="Q927" s="8"/>
      <c r="R927" s="8"/>
      <c r="S927" s="23"/>
      <c r="T927" s="25">
        <v>886</v>
      </c>
      <c r="U927" s="26">
        <f t="shared" si="85"/>
        <v>14.766666666666667</v>
      </c>
      <c r="V927" s="28">
        <f t="shared" si="86"/>
        <v>37.524911610597457</v>
      </c>
      <c r="W927" s="28">
        <f t="shared" si="82"/>
        <v>0</v>
      </c>
      <c r="X927" s="27" t="e">
        <f t="shared" si="83"/>
        <v>#VALUE!</v>
      </c>
      <c r="Y927" s="28" t="e">
        <f t="shared" si="84"/>
        <v>#VALUE!</v>
      </c>
      <c r="Z927" s="24"/>
      <c r="AA927" s="36">
        <f t="shared" si="80"/>
        <v>14.766666666666667</v>
      </c>
      <c r="AB927" s="8"/>
    </row>
    <row r="928" spans="9:28" x14ac:dyDescent="0.25">
      <c r="I928" s="8"/>
      <c r="J928" s="8"/>
      <c r="K928" s="8"/>
      <c r="L928" s="8"/>
      <c r="M928" s="8"/>
      <c r="N928" s="8"/>
      <c r="O928" s="8"/>
      <c r="P928" s="8"/>
      <c r="Q928" s="8"/>
      <c r="R928" s="8"/>
      <c r="S928" s="23"/>
      <c r="T928" s="25">
        <v>887</v>
      </c>
      <c r="U928" s="26">
        <f t="shared" si="85"/>
        <v>14.783333333333333</v>
      </c>
      <c r="V928" s="28">
        <f t="shared" si="86"/>
        <v>37.53227762992671</v>
      </c>
      <c r="W928" s="28">
        <f t="shared" si="82"/>
        <v>0</v>
      </c>
      <c r="X928" s="27" t="e">
        <f t="shared" si="83"/>
        <v>#VALUE!</v>
      </c>
      <c r="Y928" s="28" t="e">
        <f t="shared" si="84"/>
        <v>#VALUE!</v>
      </c>
      <c r="Z928" s="24"/>
      <c r="AA928" s="36">
        <f t="shared" si="80"/>
        <v>14.783333333333333</v>
      </c>
      <c r="AB928" s="8"/>
    </row>
    <row r="929" spans="9:28" x14ac:dyDescent="0.25">
      <c r="I929" s="8"/>
      <c r="J929" s="8"/>
      <c r="K929" s="8"/>
      <c r="L929" s="8"/>
      <c r="M929" s="8"/>
      <c r="N929" s="8"/>
      <c r="O929" s="8"/>
      <c r="P929" s="8"/>
      <c r="Q929" s="8"/>
      <c r="R929" s="8"/>
      <c r="S929" s="23"/>
      <c r="T929" s="25">
        <v>888</v>
      </c>
      <c r="U929" s="26">
        <f t="shared" si="85"/>
        <v>14.8</v>
      </c>
      <c r="V929" s="28">
        <f t="shared" si="86"/>
        <v>37.539636792996994</v>
      </c>
      <c r="W929" s="28">
        <f t="shared" si="82"/>
        <v>0</v>
      </c>
      <c r="X929" s="27" t="e">
        <f t="shared" si="83"/>
        <v>#VALUE!</v>
      </c>
      <c r="Y929" s="28" t="e">
        <f t="shared" si="84"/>
        <v>#VALUE!</v>
      </c>
      <c r="Z929" s="24"/>
      <c r="AA929" s="36">
        <f t="shared" si="80"/>
        <v>14.8</v>
      </c>
      <c r="AB929" s="8"/>
    </row>
    <row r="930" spans="9:28" x14ac:dyDescent="0.25">
      <c r="I930" s="8"/>
      <c r="J930" s="8"/>
      <c r="K930" s="8"/>
      <c r="L930" s="8"/>
      <c r="M930" s="8"/>
      <c r="N930" s="8"/>
      <c r="O930" s="8"/>
      <c r="P930" s="8"/>
      <c r="Q930" s="8"/>
      <c r="R930" s="8"/>
      <c r="S930" s="23"/>
      <c r="T930" s="25">
        <v>889</v>
      </c>
      <c r="U930" s="26">
        <f t="shared" si="85"/>
        <v>14.816666666666666</v>
      </c>
      <c r="V930" s="28">
        <f t="shared" si="86"/>
        <v>37.546989113900317</v>
      </c>
      <c r="W930" s="28">
        <f t="shared" si="82"/>
        <v>0</v>
      </c>
      <c r="X930" s="27" t="e">
        <f t="shared" si="83"/>
        <v>#VALUE!</v>
      </c>
      <c r="Y930" s="28" t="e">
        <f t="shared" si="84"/>
        <v>#VALUE!</v>
      </c>
      <c r="Z930" s="24"/>
      <c r="AA930" s="36">
        <f t="shared" si="80"/>
        <v>14.816666666666666</v>
      </c>
      <c r="AB930" s="8"/>
    </row>
    <row r="931" spans="9:28" x14ac:dyDescent="0.25">
      <c r="I931" s="8"/>
      <c r="J931" s="8"/>
      <c r="K931" s="8"/>
      <c r="L931" s="8"/>
      <c r="M931" s="8"/>
      <c r="N931" s="8"/>
      <c r="O931" s="8"/>
      <c r="P931" s="8"/>
      <c r="Q931" s="8"/>
      <c r="R931" s="8"/>
      <c r="S931" s="23"/>
      <c r="T931" s="25">
        <v>890</v>
      </c>
      <c r="U931" s="26">
        <f t="shared" si="85"/>
        <v>14.833333333333334</v>
      </c>
      <c r="V931" s="28">
        <f t="shared" si="86"/>
        <v>37.554334606683931</v>
      </c>
      <c r="W931" s="28">
        <f t="shared" si="82"/>
        <v>0</v>
      </c>
      <c r="X931" s="27" t="e">
        <f t="shared" si="83"/>
        <v>#VALUE!</v>
      </c>
      <c r="Y931" s="28" t="e">
        <f t="shared" si="84"/>
        <v>#VALUE!</v>
      </c>
      <c r="Z931" s="24"/>
      <c r="AA931" s="36">
        <f t="shared" si="80"/>
        <v>14.833333333333334</v>
      </c>
      <c r="AB931" s="8"/>
    </row>
    <row r="932" spans="9:28" x14ac:dyDescent="0.25">
      <c r="I932" s="8"/>
      <c r="J932" s="8"/>
      <c r="K932" s="8"/>
      <c r="L932" s="8"/>
      <c r="M932" s="8"/>
      <c r="N932" s="8"/>
      <c r="O932" s="8"/>
      <c r="P932" s="8"/>
      <c r="Q932" s="8"/>
      <c r="R932" s="8"/>
      <c r="S932" s="23"/>
      <c r="T932" s="25">
        <v>891</v>
      </c>
      <c r="U932" s="26">
        <f t="shared" si="85"/>
        <v>14.85</v>
      </c>
      <c r="V932" s="28">
        <f t="shared" si="86"/>
        <v>37.561673285350487</v>
      </c>
      <c r="W932" s="28">
        <f t="shared" si="82"/>
        <v>0</v>
      </c>
      <c r="X932" s="27" t="e">
        <f t="shared" si="83"/>
        <v>#VALUE!</v>
      </c>
      <c r="Y932" s="28" t="e">
        <f t="shared" si="84"/>
        <v>#VALUE!</v>
      </c>
      <c r="Z932" s="24"/>
      <c r="AA932" s="36">
        <f t="shared" si="80"/>
        <v>14.85</v>
      </c>
      <c r="AB932" s="8"/>
    </row>
    <row r="933" spans="9:28" x14ac:dyDescent="0.25">
      <c r="I933" s="8"/>
      <c r="J933" s="8"/>
      <c r="K933" s="8"/>
      <c r="L933" s="8"/>
      <c r="M933" s="8"/>
      <c r="N933" s="8"/>
      <c r="O933" s="8"/>
      <c r="P933" s="8"/>
      <c r="Q933" s="8"/>
      <c r="R933" s="8"/>
      <c r="S933" s="23"/>
      <c r="T933" s="25">
        <v>892</v>
      </c>
      <c r="U933" s="26">
        <f t="shared" si="85"/>
        <v>14.866666666666667</v>
      </c>
      <c r="V933" s="28">
        <f t="shared" si="86"/>
        <v>37.569005163858264</v>
      </c>
      <c r="W933" s="28">
        <f t="shared" si="82"/>
        <v>0</v>
      </c>
      <c r="X933" s="27" t="e">
        <f t="shared" si="83"/>
        <v>#VALUE!</v>
      </c>
      <c r="Y933" s="28" t="e">
        <f t="shared" si="84"/>
        <v>#VALUE!</v>
      </c>
      <c r="Z933" s="24"/>
      <c r="AA933" s="36">
        <f t="shared" si="80"/>
        <v>14.866666666666667</v>
      </c>
      <c r="AB933" s="8"/>
    </row>
    <row r="934" spans="9:28" x14ac:dyDescent="0.25">
      <c r="I934" s="8"/>
      <c r="J934" s="8"/>
      <c r="K934" s="8"/>
      <c r="L934" s="8"/>
      <c r="M934" s="8"/>
      <c r="N934" s="8"/>
      <c r="O934" s="8"/>
      <c r="P934" s="8"/>
      <c r="Q934" s="8"/>
      <c r="R934" s="8"/>
      <c r="S934" s="23"/>
      <c r="T934" s="25">
        <v>893</v>
      </c>
      <c r="U934" s="26">
        <f t="shared" si="85"/>
        <v>14.883333333333333</v>
      </c>
      <c r="V934" s="28">
        <f t="shared" si="86"/>
        <v>37.576330256121324</v>
      </c>
      <c r="W934" s="28">
        <f t="shared" si="82"/>
        <v>0</v>
      </c>
      <c r="X934" s="27" t="e">
        <f t="shared" si="83"/>
        <v>#VALUE!</v>
      </c>
      <c r="Y934" s="28" t="e">
        <f t="shared" si="84"/>
        <v>#VALUE!</v>
      </c>
      <c r="Z934" s="24"/>
      <c r="AA934" s="36">
        <f t="shared" si="80"/>
        <v>14.883333333333333</v>
      </c>
      <c r="AB934" s="8"/>
    </row>
    <row r="935" spans="9:28" x14ac:dyDescent="0.25">
      <c r="I935" s="8"/>
      <c r="J935" s="8"/>
      <c r="K935" s="8"/>
      <c r="L935" s="8"/>
      <c r="M935" s="8"/>
      <c r="N935" s="8"/>
      <c r="O935" s="8"/>
      <c r="P935" s="8"/>
      <c r="Q935" s="8"/>
      <c r="R935" s="8"/>
      <c r="S935" s="23"/>
      <c r="T935" s="25">
        <v>894</v>
      </c>
      <c r="U935" s="26">
        <f t="shared" si="85"/>
        <v>14.9</v>
      </c>
      <c r="V935" s="28">
        <f t="shared" si="86"/>
        <v>37.583648576009722</v>
      </c>
      <c r="W935" s="28">
        <f t="shared" si="82"/>
        <v>0</v>
      </c>
      <c r="X935" s="27" t="e">
        <f t="shared" si="83"/>
        <v>#VALUE!</v>
      </c>
      <c r="Y935" s="28" t="e">
        <f t="shared" si="84"/>
        <v>#VALUE!</v>
      </c>
      <c r="Z935" s="24"/>
      <c r="AA935" s="36">
        <f t="shared" si="80"/>
        <v>14.9</v>
      </c>
      <c r="AB935" s="8"/>
    </row>
    <row r="936" spans="9:28" x14ac:dyDescent="0.25">
      <c r="I936" s="8"/>
      <c r="J936" s="8"/>
      <c r="K936" s="8"/>
      <c r="L936" s="8"/>
      <c r="M936" s="8"/>
      <c r="N936" s="8"/>
      <c r="O936" s="8"/>
      <c r="P936" s="8"/>
      <c r="Q936" s="8"/>
      <c r="R936" s="8"/>
      <c r="S936" s="23"/>
      <c r="T936" s="25">
        <v>895</v>
      </c>
      <c r="U936" s="26">
        <f t="shared" si="85"/>
        <v>14.916666666666666</v>
      </c>
      <c r="V936" s="28">
        <f t="shared" si="86"/>
        <v>37.590960137349683</v>
      </c>
      <c r="W936" s="28">
        <f t="shared" si="82"/>
        <v>0</v>
      </c>
      <c r="X936" s="27" t="e">
        <f t="shared" si="83"/>
        <v>#VALUE!</v>
      </c>
      <c r="Y936" s="28" t="e">
        <f t="shared" si="84"/>
        <v>#VALUE!</v>
      </c>
      <c r="Z936" s="24"/>
      <c r="AA936" s="36">
        <f t="shared" si="80"/>
        <v>14.916666666666666</v>
      </c>
      <c r="AB936" s="8"/>
    </row>
    <row r="937" spans="9:28" x14ac:dyDescent="0.25">
      <c r="I937" s="8"/>
      <c r="J937" s="8"/>
      <c r="K937" s="8"/>
      <c r="L937" s="8"/>
      <c r="M937" s="8"/>
      <c r="N937" s="8"/>
      <c r="O937" s="8"/>
      <c r="P937" s="8"/>
      <c r="Q937" s="8"/>
      <c r="R937" s="8"/>
      <c r="S937" s="23"/>
      <c r="T937" s="25">
        <v>896</v>
      </c>
      <c r="U937" s="26">
        <f t="shared" si="85"/>
        <v>14.933333333333334</v>
      </c>
      <c r="V937" s="28">
        <f t="shared" si="86"/>
        <v>37.59826495392381</v>
      </c>
      <c r="W937" s="28">
        <f t="shared" si="82"/>
        <v>0</v>
      </c>
      <c r="X937" s="27" t="e">
        <f t="shared" si="83"/>
        <v>#VALUE!</v>
      </c>
      <c r="Y937" s="28" t="e">
        <f t="shared" si="84"/>
        <v>#VALUE!</v>
      </c>
      <c r="Z937" s="24"/>
      <c r="AA937" s="36">
        <f t="shared" ref="AA937:AA1000" si="87">U937</f>
        <v>14.933333333333334</v>
      </c>
      <c r="AB937" s="8"/>
    </row>
    <row r="938" spans="9:28" x14ac:dyDescent="0.25">
      <c r="I938" s="8"/>
      <c r="J938" s="8"/>
      <c r="K938" s="8"/>
      <c r="L938" s="8"/>
      <c r="M938" s="8"/>
      <c r="N938" s="8"/>
      <c r="O938" s="8"/>
      <c r="P938" s="8"/>
      <c r="Q938" s="8"/>
      <c r="R938" s="8"/>
      <c r="S938" s="23"/>
      <c r="T938" s="25">
        <v>897</v>
      </c>
      <c r="U938" s="26">
        <f t="shared" si="85"/>
        <v>14.95</v>
      </c>
      <c r="V938" s="28">
        <f t="shared" si="86"/>
        <v>37.605563039471242</v>
      </c>
      <c r="W938" s="28">
        <f t="shared" ref="W938:W1001" si="88">V938*0.001*$G$4</f>
        <v>0</v>
      </c>
      <c r="X938" s="27" t="e">
        <f t="shared" ref="X938:X1001" si="89">($G$5/1000)*U938*3600</f>
        <v>#VALUE!</v>
      </c>
      <c r="Y938" s="28" t="e">
        <f t="shared" si="84"/>
        <v>#VALUE!</v>
      </c>
      <c r="Z938" s="24"/>
      <c r="AA938" s="36">
        <f t="shared" si="87"/>
        <v>14.95</v>
      </c>
      <c r="AB938" s="8"/>
    </row>
    <row r="939" spans="9:28" x14ac:dyDescent="0.25">
      <c r="I939" s="8"/>
      <c r="J939" s="8"/>
      <c r="K939" s="8"/>
      <c r="L939" s="8"/>
      <c r="M939" s="8"/>
      <c r="N939" s="8"/>
      <c r="O939" s="8"/>
      <c r="P939" s="8"/>
      <c r="Q939" s="8"/>
      <c r="R939" s="8"/>
      <c r="S939" s="23"/>
      <c r="T939" s="25">
        <v>898</v>
      </c>
      <c r="U939" s="26">
        <f t="shared" si="85"/>
        <v>14.966666666666667</v>
      </c>
      <c r="V939" s="28">
        <f t="shared" si="86"/>
        <v>37.612854407687863</v>
      </c>
      <c r="W939" s="28">
        <f t="shared" si="88"/>
        <v>0</v>
      </c>
      <c r="X939" s="27" t="e">
        <f t="shared" si="89"/>
        <v>#VALUE!</v>
      </c>
      <c r="Y939" s="28" t="e">
        <f t="shared" ref="Y939:Y1002" si="90">MAX(0,W939-X939)</f>
        <v>#VALUE!</v>
      </c>
      <c r="Z939" s="24"/>
      <c r="AA939" s="36">
        <f t="shared" si="87"/>
        <v>14.966666666666667</v>
      </c>
      <c r="AB939" s="8"/>
    </row>
    <row r="940" spans="9:28" x14ac:dyDescent="0.25">
      <c r="I940" s="8"/>
      <c r="J940" s="8"/>
      <c r="K940" s="8"/>
      <c r="L940" s="8"/>
      <c r="M940" s="8"/>
      <c r="N940" s="8"/>
      <c r="O940" s="8"/>
      <c r="P940" s="8"/>
      <c r="Q940" s="8"/>
      <c r="R940" s="8"/>
      <c r="S940" s="23"/>
      <c r="T940" s="25">
        <v>899</v>
      </c>
      <c r="U940" s="26">
        <f t="shared" si="85"/>
        <v>14.983333333333333</v>
      </c>
      <c r="V940" s="28">
        <f t="shared" si="86"/>
        <v>37.620139072226458</v>
      </c>
      <c r="W940" s="28">
        <f t="shared" si="88"/>
        <v>0</v>
      </c>
      <c r="X940" s="27" t="e">
        <f t="shared" si="89"/>
        <v>#VALUE!</v>
      </c>
      <c r="Y940" s="28" t="e">
        <f t="shared" si="90"/>
        <v>#VALUE!</v>
      </c>
      <c r="Z940" s="24"/>
      <c r="AA940" s="36">
        <f t="shared" si="87"/>
        <v>14.983333333333333</v>
      </c>
      <c r="AB940" s="8"/>
    </row>
    <row r="941" spans="9:28" x14ac:dyDescent="0.25">
      <c r="I941" s="8"/>
      <c r="J941" s="8"/>
      <c r="K941" s="8"/>
      <c r="L941" s="8"/>
      <c r="M941" s="8"/>
      <c r="N941" s="8"/>
      <c r="O941" s="8"/>
      <c r="P941" s="8"/>
      <c r="Q941" s="8"/>
      <c r="R941" s="8"/>
      <c r="S941" s="23"/>
      <c r="T941" s="25">
        <v>900</v>
      </c>
      <c r="U941" s="26">
        <f t="shared" si="85"/>
        <v>15</v>
      </c>
      <c r="V941" s="28">
        <f t="shared" si="86"/>
        <v>37.627417046696934</v>
      </c>
      <c r="W941" s="28">
        <f t="shared" si="88"/>
        <v>0</v>
      </c>
      <c r="X941" s="27" t="e">
        <f t="shared" si="89"/>
        <v>#VALUE!</v>
      </c>
      <c r="Y941" s="28" t="e">
        <f t="shared" si="90"/>
        <v>#VALUE!</v>
      </c>
      <c r="Z941" s="24"/>
      <c r="AA941" s="36">
        <f t="shared" si="87"/>
        <v>15</v>
      </c>
      <c r="AB941" s="8"/>
    </row>
    <row r="942" spans="9:28" x14ac:dyDescent="0.25">
      <c r="I942" s="8"/>
      <c r="J942" s="8"/>
      <c r="K942" s="8"/>
      <c r="L942" s="8"/>
      <c r="M942" s="8"/>
      <c r="N942" s="8"/>
      <c r="O942" s="8"/>
      <c r="P942" s="8"/>
      <c r="Q942" s="8"/>
      <c r="R942" s="8"/>
      <c r="S942" s="23"/>
      <c r="T942" s="25">
        <v>901</v>
      </c>
      <c r="U942" s="26">
        <f t="shared" si="85"/>
        <v>15.016666666666667</v>
      </c>
      <c r="V942" s="28">
        <f t="shared" si="86"/>
        <v>37.634688344666472</v>
      </c>
      <c r="W942" s="28">
        <f t="shared" si="88"/>
        <v>0</v>
      </c>
      <c r="X942" s="27" t="e">
        <f t="shared" si="89"/>
        <v>#VALUE!</v>
      </c>
      <c r="Y942" s="28" t="e">
        <f t="shared" si="90"/>
        <v>#VALUE!</v>
      </c>
      <c r="Z942" s="24"/>
      <c r="AA942" s="36">
        <f t="shared" si="87"/>
        <v>15.016666666666667</v>
      </c>
      <c r="AB942" s="8"/>
    </row>
    <row r="943" spans="9:28" x14ac:dyDescent="0.25">
      <c r="I943" s="8"/>
      <c r="J943" s="8"/>
      <c r="K943" s="8"/>
      <c r="L943" s="8"/>
      <c r="M943" s="8"/>
      <c r="N943" s="8"/>
      <c r="O943" s="8"/>
      <c r="P943" s="8"/>
      <c r="Q943" s="8"/>
      <c r="R943" s="8"/>
      <c r="S943" s="23"/>
      <c r="T943" s="25">
        <v>902</v>
      </c>
      <c r="U943" s="26">
        <f t="shared" si="85"/>
        <v>15.033333333333333</v>
      </c>
      <c r="V943" s="28">
        <f t="shared" si="86"/>
        <v>37.641952979659727</v>
      </c>
      <c r="W943" s="28">
        <f t="shared" si="88"/>
        <v>0</v>
      </c>
      <c r="X943" s="27" t="e">
        <f t="shared" si="89"/>
        <v>#VALUE!</v>
      </c>
      <c r="Y943" s="28" t="e">
        <f t="shared" si="90"/>
        <v>#VALUE!</v>
      </c>
      <c r="Z943" s="24"/>
      <c r="AA943" s="36">
        <f t="shared" si="87"/>
        <v>15.033333333333333</v>
      </c>
      <c r="AB943" s="8"/>
    </row>
    <row r="944" spans="9:28" x14ac:dyDescent="0.25">
      <c r="I944" s="8"/>
      <c r="J944" s="8"/>
      <c r="K944" s="8"/>
      <c r="L944" s="8"/>
      <c r="M944" s="8"/>
      <c r="N944" s="8"/>
      <c r="O944" s="8"/>
      <c r="P944" s="8"/>
      <c r="Q944" s="8"/>
      <c r="R944" s="8"/>
      <c r="S944" s="23"/>
      <c r="T944" s="25">
        <v>903</v>
      </c>
      <c r="U944" s="26">
        <f t="shared" si="85"/>
        <v>15.05</v>
      </c>
      <c r="V944" s="28">
        <f t="shared" si="86"/>
        <v>37.649210965158986</v>
      </c>
      <c r="W944" s="28">
        <f t="shared" si="88"/>
        <v>0</v>
      </c>
      <c r="X944" s="27" t="e">
        <f t="shared" si="89"/>
        <v>#VALUE!</v>
      </c>
      <c r="Y944" s="28" t="e">
        <f t="shared" si="90"/>
        <v>#VALUE!</v>
      </c>
      <c r="Z944" s="24"/>
      <c r="AA944" s="36">
        <f t="shared" si="87"/>
        <v>15.05</v>
      </c>
      <c r="AB944" s="8"/>
    </row>
    <row r="945" spans="9:28" x14ac:dyDescent="0.25">
      <c r="I945" s="8"/>
      <c r="J945" s="8"/>
      <c r="K945" s="8"/>
      <c r="L945" s="8"/>
      <c r="M945" s="8"/>
      <c r="N945" s="8"/>
      <c r="O945" s="8"/>
      <c r="P945" s="8"/>
      <c r="Q945" s="8"/>
      <c r="R945" s="8"/>
      <c r="S945" s="23"/>
      <c r="T945" s="25">
        <v>904</v>
      </c>
      <c r="U945" s="26">
        <f t="shared" si="85"/>
        <v>15.066666666666666</v>
      </c>
      <c r="V945" s="28">
        <f t="shared" si="86"/>
        <v>37.656462314604376</v>
      </c>
      <c r="W945" s="28">
        <f t="shared" si="88"/>
        <v>0</v>
      </c>
      <c r="X945" s="27" t="e">
        <f t="shared" si="89"/>
        <v>#VALUE!</v>
      </c>
      <c r="Y945" s="28" t="e">
        <f t="shared" si="90"/>
        <v>#VALUE!</v>
      </c>
      <c r="Z945" s="24"/>
      <c r="AA945" s="36">
        <f t="shared" si="87"/>
        <v>15.066666666666666</v>
      </c>
      <c r="AB945" s="8"/>
    </row>
    <row r="946" spans="9:28" x14ac:dyDescent="0.25">
      <c r="I946" s="8"/>
      <c r="J946" s="8"/>
      <c r="K946" s="8"/>
      <c r="L946" s="8"/>
      <c r="M946" s="8"/>
      <c r="N946" s="8"/>
      <c r="O946" s="8"/>
      <c r="P946" s="8"/>
      <c r="Q946" s="8"/>
      <c r="R946" s="8"/>
      <c r="S946" s="23"/>
      <c r="T946" s="25">
        <v>905</v>
      </c>
      <c r="U946" s="26">
        <f t="shared" si="85"/>
        <v>15.083333333333334</v>
      </c>
      <c r="V946" s="28">
        <f t="shared" si="86"/>
        <v>37.663707041394026</v>
      </c>
      <c r="W946" s="28">
        <f t="shared" si="88"/>
        <v>0</v>
      </c>
      <c r="X946" s="27" t="e">
        <f t="shared" si="89"/>
        <v>#VALUE!</v>
      </c>
      <c r="Y946" s="28" t="e">
        <f t="shared" si="90"/>
        <v>#VALUE!</v>
      </c>
      <c r="Z946" s="24"/>
      <c r="AA946" s="36">
        <f t="shared" si="87"/>
        <v>15.083333333333334</v>
      </c>
      <c r="AB946" s="8"/>
    </row>
    <row r="947" spans="9:28" x14ac:dyDescent="0.25">
      <c r="I947" s="8"/>
      <c r="J947" s="8"/>
      <c r="K947" s="8"/>
      <c r="L947" s="8"/>
      <c r="M947" s="8"/>
      <c r="N947" s="8"/>
      <c r="O947" s="8"/>
      <c r="P947" s="8"/>
      <c r="Q947" s="8"/>
      <c r="R947" s="8"/>
      <c r="S947" s="23"/>
      <c r="T947" s="25">
        <v>906</v>
      </c>
      <c r="U947" s="26">
        <f t="shared" si="85"/>
        <v>15.1</v>
      </c>
      <c r="V947" s="28">
        <f t="shared" si="86"/>
        <v>37.67094515888423</v>
      </c>
      <c r="W947" s="28">
        <f t="shared" si="88"/>
        <v>0</v>
      </c>
      <c r="X947" s="27" t="e">
        <f t="shared" si="89"/>
        <v>#VALUE!</v>
      </c>
      <c r="Y947" s="28" t="e">
        <f t="shared" si="90"/>
        <v>#VALUE!</v>
      </c>
      <c r="Z947" s="24"/>
      <c r="AA947" s="36">
        <f t="shared" si="87"/>
        <v>15.1</v>
      </c>
      <c r="AB947" s="8"/>
    </row>
    <row r="948" spans="9:28" x14ac:dyDescent="0.25">
      <c r="I948" s="8"/>
      <c r="J948" s="8"/>
      <c r="K948" s="8"/>
      <c r="L948" s="8"/>
      <c r="M948" s="8"/>
      <c r="N948" s="8"/>
      <c r="O948" s="8"/>
      <c r="P948" s="8"/>
      <c r="Q948" s="8"/>
      <c r="R948" s="8"/>
      <c r="S948" s="23"/>
      <c r="T948" s="25">
        <v>907</v>
      </c>
      <c r="U948" s="26">
        <f t="shared" si="85"/>
        <v>15.116666666666667</v>
      </c>
      <c r="V948" s="28">
        <f t="shared" si="86"/>
        <v>37.678176680389662</v>
      </c>
      <c r="W948" s="28">
        <f t="shared" si="88"/>
        <v>0</v>
      </c>
      <c r="X948" s="27" t="e">
        <f t="shared" si="89"/>
        <v>#VALUE!</v>
      </c>
      <c r="Y948" s="28" t="e">
        <f t="shared" si="90"/>
        <v>#VALUE!</v>
      </c>
      <c r="Z948" s="24"/>
      <c r="AA948" s="36">
        <f t="shared" si="87"/>
        <v>15.116666666666667</v>
      </c>
      <c r="AB948" s="8"/>
    </row>
    <row r="949" spans="9:28" x14ac:dyDescent="0.25">
      <c r="I949" s="8"/>
      <c r="J949" s="8"/>
      <c r="K949" s="8"/>
      <c r="L949" s="8"/>
      <c r="M949" s="8"/>
      <c r="N949" s="8"/>
      <c r="O949" s="8"/>
      <c r="P949" s="8"/>
      <c r="Q949" s="8"/>
      <c r="R949" s="8"/>
      <c r="S949" s="23"/>
      <c r="T949" s="25">
        <v>908</v>
      </c>
      <c r="U949" s="26">
        <f t="shared" si="85"/>
        <v>15.133333333333333</v>
      </c>
      <c r="V949" s="28">
        <f t="shared" si="86"/>
        <v>37.685401619183516</v>
      </c>
      <c r="W949" s="28">
        <f t="shared" si="88"/>
        <v>0</v>
      </c>
      <c r="X949" s="27" t="e">
        <f t="shared" si="89"/>
        <v>#VALUE!</v>
      </c>
      <c r="Y949" s="28" t="e">
        <f t="shared" si="90"/>
        <v>#VALUE!</v>
      </c>
      <c r="Z949" s="24"/>
      <c r="AA949" s="36">
        <f t="shared" si="87"/>
        <v>15.133333333333333</v>
      </c>
      <c r="AB949" s="8"/>
    </row>
    <row r="950" spans="9:28" x14ac:dyDescent="0.25">
      <c r="I950" s="8"/>
      <c r="J950" s="8"/>
      <c r="K950" s="8"/>
      <c r="L950" s="8"/>
      <c r="M950" s="8"/>
      <c r="N950" s="8"/>
      <c r="O950" s="8"/>
      <c r="P950" s="8"/>
      <c r="Q950" s="8"/>
      <c r="R950" s="8"/>
      <c r="S950" s="23"/>
      <c r="T950" s="25">
        <v>909</v>
      </c>
      <c r="U950" s="26">
        <f t="shared" si="85"/>
        <v>15.15</v>
      </c>
      <c r="V950" s="28">
        <f t="shared" si="86"/>
        <v>37.692619988497704</v>
      </c>
      <c r="W950" s="28">
        <f t="shared" si="88"/>
        <v>0</v>
      </c>
      <c r="X950" s="27" t="e">
        <f t="shared" si="89"/>
        <v>#VALUE!</v>
      </c>
      <c r="Y950" s="28" t="e">
        <f t="shared" si="90"/>
        <v>#VALUE!</v>
      </c>
      <c r="Z950" s="24"/>
      <c r="AA950" s="36">
        <f t="shared" si="87"/>
        <v>15.15</v>
      </c>
      <c r="AB950" s="8"/>
    </row>
    <row r="951" spans="9:28" x14ac:dyDescent="0.25">
      <c r="I951" s="8"/>
      <c r="J951" s="8"/>
      <c r="K951" s="8"/>
      <c r="L951" s="8"/>
      <c r="M951" s="8"/>
      <c r="N951" s="8"/>
      <c r="O951" s="8"/>
      <c r="P951" s="8"/>
      <c r="Q951" s="8"/>
      <c r="R951" s="8"/>
      <c r="S951" s="23"/>
      <c r="T951" s="25">
        <v>910</v>
      </c>
      <c r="U951" s="26">
        <f t="shared" si="85"/>
        <v>15.166666666666666</v>
      </c>
      <c r="V951" s="28">
        <f t="shared" si="86"/>
        <v>37.699831801523004</v>
      </c>
      <c r="W951" s="28">
        <f t="shared" si="88"/>
        <v>0</v>
      </c>
      <c r="X951" s="27" t="e">
        <f t="shared" si="89"/>
        <v>#VALUE!</v>
      </c>
      <c r="Y951" s="28" t="e">
        <f t="shared" si="90"/>
        <v>#VALUE!</v>
      </c>
      <c r="Z951" s="24"/>
      <c r="AA951" s="36">
        <f t="shared" si="87"/>
        <v>15.166666666666666</v>
      </c>
      <c r="AB951" s="8"/>
    </row>
    <row r="952" spans="9:28" x14ac:dyDescent="0.25">
      <c r="I952" s="8"/>
      <c r="J952" s="8"/>
      <c r="K952" s="8"/>
      <c r="L952" s="8"/>
      <c r="M952" s="8"/>
      <c r="N952" s="8"/>
      <c r="O952" s="8"/>
      <c r="P952" s="8"/>
      <c r="Q952" s="8"/>
      <c r="R952" s="8"/>
      <c r="S952" s="23"/>
      <c r="T952" s="25">
        <v>911</v>
      </c>
      <c r="U952" s="26">
        <f t="shared" si="85"/>
        <v>15.183333333333334</v>
      </c>
      <c r="V952" s="28">
        <f t="shared" si="86"/>
        <v>37.70703707140926</v>
      </c>
      <c r="W952" s="28">
        <f t="shared" si="88"/>
        <v>0</v>
      </c>
      <c r="X952" s="27" t="e">
        <f t="shared" si="89"/>
        <v>#VALUE!</v>
      </c>
      <c r="Y952" s="28" t="e">
        <f t="shared" si="90"/>
        <v>#VALUE!</v>
      </c>
      <c r="Z952" s="24"/>
      <c r="AA952" s="36">
        <f t="shared" si="87"/>
        <v>15.183333333333334</v>
      </c>
      <c r="AB952" s="8"/>
    </row>
    <row r="953" spans="9:28" x14ac:dyDescent="0.25">
      <c r="I953" s="8"/>
      <c r="J953" s="8"/>
      <c r="K953" s="8"/>
      <c r="L953" s="8"/>
      <c r="M953" s="8"/>
      <c r="N953" s="8"/>
      <c r="O953" s="8"/>
      <c r="P953" s="8"/>
      <c r="Q953" s="8"/>
      <c r="R953" s="8"/>
      <c r="S953" s="23"/>
      <c r="T953" s="25">
        <v>912</v>
      </c>
      <c r="U953" s="26">
        <f t="shared" si="85"/>
        <v>15.2</v>
      </c>
      <c r="V953" s="28">
        <f t="shared" si="86"/>
        <v>37.714235811265553</v>
      </c>
      <c r="W953" s="28">
        <f t="shared" si="88"/>
        <v>0</v>
      </c>
      <c r="X953" s="27" t="e">
        <f t="shared" si="89"/>
        <v>#VALUE!</v>
      </c>
      <c r="Y953" s="28" t="e">
        <f t="shared" si="90"/>
        <v>#VALUE!</v>
      </c>
      <c r="Z953" s="24"/>
      <c r="AA953" s="36">
        <f t="shared" si="87"/>
        <v>15.2</v>
      </c>
      <c r="AB953" s="8"/>
    </row>
    <row r="954" spans="9:28" x14ac:dyDescent="0.25">
      <c r="I954" s="8"/>
      <c r="J954" s="8"/>
      <c r="K954" s="8"/>
      <c r="L954" s="8"/>
      <c r="M954" s="8"/>
      <c r="N954" s="8"/>
      <c r="O954" s="8"/>
      <c r="P954" s="8"/>
      <c r="Q954" s="8"/>
      <c r="R954" s="8"/>
      <c r="S954" s="23"/>
      <c r="T954" s="25">
        <v>913</v>
      </c>
      <c r="U954" s="26">
        <f t="shared" si="85"/>
        <v>15.216666666666667</v>
      </c>
      <c r="V954" s="28">
        <f t="shared" si="86"/>
        <v>37.721428034160333</v>
      </c>
      <c r="W954" s="28">
        <f t="shared" si="88"/>
        <v>0</v>
      </c>
      <c r="X954" s="27" t="e">
        <f t="shared" si="89"/>
        <v>#VALUE!</v>
      </c>
      <c r="Y954" s="28" t="e">
        <f t="shared" si="90"/>
        <v>#VALUE!</v>
      </c>
      <c r="Z954" s="24"/>
      <c r="AA954" s="36">
        <f t="shared" si="87"/>
        <v>15.216666666666667</v>
      </c>
      <c r="AB954" s="8"/>
    </row>
    <row r="955" spans="9:28" x14ac:dyDescent="0.25">
      <c r="I955" s="8"/>
      <c r="J955" s="8"/>
      <c r="K955" s="8"/>
      <c r="L955" s="8"/>
      <c r="M955" s="8"/>
      <c r="N955" s="8"/>
      <c r="O955" s="8"/>
      <c r="P955" s="8"/>
      <c r="Q955" s="8"/>
      <c r="R955" s="8"/>
      <c r="S955" s="23"/>
      <c r="T955" s="25">
        <v>914</v>
      </c>
      <c r="U955" s="26">
        <f t="shared" si="85"/>
        <v>15.233333333333333</v>
      </c>
      <c r="V955" s="28">
        <f t="shared" si="86"/>
        <v>37.728613753121643</v>
      </c>
      <c r="W955" s="28">
        <f t="shared" si="88"/>
        <v>0</v>
      </c>
      <c r="X955" s="27" t="e">
        <f t="shared" si="89"/>
        <v>#VALUE!</v>
      </c>
      <c r="Y955" s="28" t="e">
        <f t="shared" si="90"/>
        <v>#VALUE!</v>
      </c>
      <c r="Z955" s="24"/>
      <c r="AA955" s="36">
        <f t="shared" si="87"/>
        <v>15.233333333333333</v>
      </c>
      <c r="AB955" s="8"/>
    </row>
    <row r="956" spans="9:28" x14ac:dyDescent="0.25">
      <c r="I956" s="8"/>
      <c r="J956" s="8"/>
      <c r="K956" s="8"/>
      <c r="L956" s="8"/>
      <c r="M956" s="8"/>
      <c r="N956" s="8"/>
      <c r="O956" s="8"/>
      <c r="P956" s="8"/>
      <c r="Q956" s="8"/>
      <c r="R956" s="8"/>
      <c r="S956" s="23"/>
      <c r="T956" s="25">
        <v>915</v>
      </c>
      <c r="U956" s="26">
        <f t="shared" si="85"/>
        <v>15.25</v>
      </c>
      <c r="V956" s="28">
        <f t="shared" si="86"/>
        <v>37.735792981137259</v>
      </c>
      <c r="W956" s="28">
        <f t="shared" si="88"/>
        <v>0</v>
      </c>
      <c r="X956" s="27" t="e">
        <f t="shared" si="89"/>
        <v>#VALUE!</v>
      </c>
      <c r="Y956" s="28" t="e">
        <f t="shared" si="90"/>
        <v>#VALUE!</v>
      </c>
      <c r="Z956" s="24"/>
      <c r="AA956" s="36">
        <f t="shared" si="87"/>
        <v>15.25</v>
      </c>
      <c r="AB956" s="8"/>
    </row>
    <row r="957" spans="9:28" x14ac:dyDescent="0.25">
      <c r="I957" s="8"/>
      <c r="J957" s="8"/>
      <c r="K957" s="8"/>
      <c r="L957" s="8"/>
      <c r="M957" s="8"/>
      <c r="N957" s="8"/>
      <c r="O957" s="8"/>
      <c r="P957" s="8"/>
      <c r="Q957" s="8"/>
      <c r="R957" s="8"/>
      <c r="S957" s="23"/>
      <c r="T957" s="25">
        <v>916</v>
      </c>
      <c r="U957" s="26">
        <f t="shared" si="85"/>
        <v>15.266666666666667</v>
      </c>
      <c r="V957" s="28">
        <f t="shared" si="86"/>
        <v>37.742965731154847</v>
      </c>
      <c r="W957" s="28">
        <f t="shared" si="88"/>
        <v>0</v>
      </c>
      <c r="X957" s="27" t="e">
        <f t="shared" si="89"/>
        <v>#VALUE!</v>
      </c>
      <c r="Y957" s="28" t="e">
        <f t="shared" si="90"/>
        <v>#VALUE!</v>
      </c>
      <c r="Z957" s="24"/>
      <c r="AA957" s="36">
        <f t="shared" si="87"/>
        <v>15.266666666666667</v>
      </c>
      <c r="AB957" s="8"/>
    </row>
    <row r="958" spans="9:28" x14ac:dyDescent="0.25">
      <c r="I958" s="8"/>
      <c r="J958" s="8"/>
      <c r="K958" s="8"/>
      <c r="L958" s="8"/>
      <c r="M958" s="8"/>
      <c r="N958" s="8"/>
      <c r="O958" s="8"/>
      <c r="P958" s="8"/>
      <c r="Q958" s="8"/>
      <c r="R958" s="8"/>
      <c r="S958" s="23"/>
      <c r="T958" s="25">
        <v>917</v>
      </c>
      <c r="U958" s="26">
        <f t="shared" si="85"/>
        <v>15.283333333333333</v>
      </c>
      <c r="V958" s="28">
        <f t="shared" si="86"/>
        <v>37.750132016082162</v>
      </c>
      <c r="W958" s="28">
        <f t="shared" si="88"/>
        <v>0</v>
      </c>
      <c r="X958" s="27" t="e">
        <f t="shared" si="89"/>
        <v>#VALUE!</v>
      </c>
      <c r="Y958" s="28" t="e">
        <f t="shared" si="90"/>
        <v>#VALUE!</v>
      </c>
      <c r="Z958" s="24"/>
      <c r="AA958" s="36">
        <f t="shared" si="87"/>
        <v>15.283333333333333</v>
      </c>
      <c r="AB958" s="8"/>
    </row>
    <row r="959" spans="9:28" x14ac:dyDescent="0.25">
      <c r="I959" s="8"/>
      <c r="J959" s="8"/>
      <c r="K959" s="8"/>
      <c r="L959" s="8"/>
      <c r="M959" s="8"/>
      <c r="N959" s="8"/>
      <c r="O959" s="8"/>
      <c r="P959" s="8"/>
      <c r="Q959" s="8"/>
      <c r="R959" s="8"/>
      <c r="S959" s="23"/>
      <c r="T959" s="25">
        <v>918</v>
      </c>
      <c r="U959" s="26">
        <f t="shared" si="85"/>
        <v>15.3</v>
      </c>
      <c r="V959" s="28">
        <f t="shared" si="86"/>
        <v>37.757291848787183</v>
      </c>
      <c r="W959" s="28">
        <f t="shared" si="88"/>
        <v>0</v>
      </c>
      <c r="X959" s="27" t="e">
        <f t="shared" si="89"/>
        <v>#VALUE!</v>
      </c>
      <c r="Y959" s="28" t="e">
        <f t="shared" si="90"/>
        <v>#VALUE!</v>
      </c>
      <c r="Z959" s="24"/>
      <c r="AA959" s="36">
        <f t="shared" si="87"/>
        <v>15.3</v>
      </c>
      <c r="AB959" s="8"/>
    </row>
    <row r="960" spans="9:28" x14ac:dyDescent="0.25">
      <c r="I960" s="8"/>
      <c r="J960" s="8"/>
      <c r="K960" s="8"/>
      <c r="L960" s="8"/>
      <c r="M960" s="8"/>
      <c r="N960" s="8"/>
      <c r="O960" s="8"/>
      <c r="P960" s="8"/>
      <c r="Q960" s="8"/>
      <c r="R960" s="8"/>
      <c r="S960" s="23"/>
      <c r="T960" s="25">
        <v>919</v>
      </c>
      <c r="U960" s="26">
        <f t="shared" si="85"/>
        <v>15.316666666666666</v>
      </c>
      <c r="V960" s="28">
        <f t="shared" si="86"/>
        <v>37.764445242098304</v>
      </c>
      <c r="W960" s="28">
        <f t="shared" si="88"/>
        <v>0</v>
      </c>
      <c r="X960" s="27" t="e">
        <f t="shared" si="89"/>
        <v>#VALUE!</v>
      </c>
      <c r="Y960" s="28" t="e">
        <f t="shared" si="90"/>
        <v>#VALUE!</v>
      </c>
      <c r="Z960" s="24"/>
      <c r="AA960" s="36">
        <f t="shared" si="87"/>
        <v>15.316666666666666</v>
      </c>
      <c r="AB960" s="8"/>
    </row>
    <row r="961" spans="9:28" x14ac:dyDescent="0.25">
      <c r="I961" s="8"/>
      <c r="J961" s="8"/>
      <c r="K961" s="8"/>
      <c r="L961" s="8"/>
      <c r="M961" s="8"/>
      <c r="N961" s="8"/>
      <c r="O961" s="8"/>
      <c r="P961" s="8"/>
      <c r="Q961" s="8"/>
      <c r="R961" s="8"/>
      <c r="S961" s="23"/>
      <c r="T961" s="25">
        <v>920</v>
      </c>
      <c r="U961" s="26">
        <f t="shared" si="85"/>
        <v>15.333333333333334</v>
      </c>
      <c r="V961" s="28">
        <f t="shared" si="86"/>
        <v>37.771592208804492</v>
      </c>
      <c r="W961" s="28">
        <f t="shared" si="88"/>
        <v>0</v>
      </c>
      <c r="X961" s="27" t="e">
        <f t="shared" si="89"/>
        <v>#VALUE!</v>
      </c>
      <c r="Y961" s="28" t="e">
        <f t="shared" si="90"/>
        <v>#VALUE!</v>
      </c>
      <c r="Z961" s="24"/>
      <c r="AA961" s="36">
        <f t="shared" si="87"/>
        <v>15.333333333333334</v>
      </c>
      <c r="AB961" s="8"/>
    </row>
    <row r="962" spans="9:28" x14ac:dyDescent="0.25">
      <c r="I962" s="8"/>
      <c r="J962" s="8"/>
      <c r="K962" s="8"/>
      <c r="L962" s="8"/>
      <c r="M962" s="8"/>
      <c r="N962" s="8"/>
      <c r="O962" s="8"/>
      <c r="P962" s="8"/>
      <c r="Q962" s="8"/>
      <c r="R962" s="8"/>
      <c r="S962" s="23"/>
      <c r="T962" s="25">
        <v>921</v>
      </c>
      <c r="U962" s="26">
        <f t="shared" si="85"/>
        <v>15.35</v>
      </c>
      <c r="V962" s="28">
        <f t="shared" si="86"/>
        <v>37.778732761655441</v>
      </c>
      <c r="W962" s="28">
        <f t="shared" si="88"/>
        <v>0</v>
      </c>
      <c r="X962" s="27" t="e">
        <f t="shared" si="89"/>
        <v>#VALUE!</v>
      </c>
      <c r="Y962" s="28" t="e">
        <f t="shared" si="90"/>
        <v>#VALUE!</v>
      </c>
      <c r="Z962" s="24"/>
      <c r="AA962" s="36">
        <f t="shared" si="87"/>
        <v>15.35</v>
      </c>
      <c r="AB962" s="8"/>
    </row>
    <row r="963" spans="9:28" x14ac:dyDescent="0.25">
      <c r="I963" s="8"/>
      <c r="J963" s="8"/>
      <c r="K963" s="8"/>
      <c r="L963" s="8"/>
      <c r="M963" s="8"/>
      <c r="N963" s="8"/>
      <c r="O963" s="8"/>
      <c r="P963" s="8"/>
      <c r="Q963" s="8"/>
      <c r="R963" s="8"/>
      <c r="S963" s="23"/>
      <c r="T963" s="25">
        <v>922</v>
      </c>
      <c r="U963" s="26">
        <f t="shared" ref="U963:U1026" si="91">T963/60</f>
        <v>15.366666666666667</v>
      </c>
      <c r="V963" s="28">
        <f t="shared" si="86"/>
        <v>37.785866913361737</v>
      </c>
      <c r="W963" s="28">
        <f t="shared" si="88"/>
        <v>0</v>
      </c>
      <c r="X963" s="27" t="e">
        <f t="shared" si="89"/>
        <v>#VALUE!</v>
      </c>
      <c r="Y963" s="28" t="e">
        <f t="shared" si="90"/>
        <v>#VALUE!</v>
      </c>
      <c r="Z963" s="24"/>
      <c r="AA963" s="36">
        <f t="shared" si="87"/>
        <v>15.366666666666667</v>
      </c>
      <c r="AB963" s="8"/>
    </row>
    <row r="964" spans="9:28" x14ac:dyDescent="0.25">
      <c r="I964" s="8"/>
      <c r="J964" s="8"/>
      <c r="K964" s="8"/>
      <c r="L964" s="8"/>
      <c r="M964" s="8"/>
      <c r="N964" s="8"/>
      <c r="O964" s="8"/>
      <c r="P964" s="8"/>
      <c r="Q964" s="8"/>
      <c r="R964" s="8"/>
      <c r="S964" s="23"/>
      <c r="T964" s="25">
        <v>923</v>
      </c>
      <c r="U964" s="26">
        <f t="shared" si="91"/>
        <v>15.383333333333333</v>
      </c>
      <c r="V964" s="28">
        <f t="shared" si="86"/>
        <v>37.792994676595029</v>
      </c>
      <c r="W964" s="28">
        <f t="shared" si="88"/>
        <v>0</v>
      </c>
      <c r="X964" s="27" t="e">
        <f t="shared" si="89"/>
        <v>#VALUE!</v>
      </c>
      <c r="Y964" s="28" t="e">
        <f t="shared" si="90"/>
        <v>#VALUE!</v>
      </c>
      <c r="Z964" s="24"/>
      <c r="AA964" s="36">
        <f t="shared" si="87"/>
        <v>15.383333333333333</v>
      </c>
      <c r="AB964" s="8"/>
    </row>
    <row r="965" spans="9:28" x14ac:dyDescent="0.25">
      <c r="I965" s="8"/>
      <c r="J965" s="8"/>
      <c r="K965" s="8"/>
      <c r="L965" s="8"/>
      <c r="M965" s="8"/>
      <c r="N965" s="8"/>
      <c r="O965" s="8"/>
      <c r="P965" s="8"/>
      <c r="Q965" s="8"/>
      <c r="R965" s="8"/>
      <c r="S965" s="23"/>
      <c r="T965" s="25">
        <v>924</v>
      </c>
      <c r="U965" s="26">
        <f t="shared" si="91"/>
        <v>15.4</v>
      </c>
      <c r="V965" s="28">
        <f t="shared" si="86"/>
        <v>37.800116063988192</v>
      </c>
      <c r="W965" s="28">
        <f t="shared" si="88"/>
        <v>0</v>
      </c>
      <c r="X965" s="27" t="e">
        <f t="shared" si="89"/>
        <v>#VALUE!</v>
      </c>
      <c r="Y965" s="28" t="e">
        <f t="shared" si="90"/>
        <v>#VALUE!</v>
      </c>
      <c r="Z965" s="24"/>
      <c r="AA965" s="36">
        <f t="shared" si="87"/>
        <v>15.4</v>
      </c>
      <c r="AB965" s="8"/>
    </row>
    <row r="966" spans="9:28" x14ac:dyDescent="0.25">
      <c r="I966" s="8"/>
      <c r="J966" s="8"/>
      <c r="K966" s="8"/>
      <c r="L966" s="8"/>
      <c r="M966" s="8"/>
      <c r="N966" s="8"/>
      <c r="O966" s="8"/>
      <c r="P966" s="8"/>
      <c r="Q966" s="8"/>
      <c r="R966" s="8"/>
      <c r="S966" s="23"/>
      <c r="T966" s="25">
        <v>925</v>
      </c>
      <c r="U966" s="26">
        <f t="shared" si="91"/>
        <v>15.416666666666666</v>
      </c>
      <c r="V966" s="28">
        <f t="shared" si="86"/>
        <v>37.807231088135467</v>
      </c>
      <c r="W966" s="28">
        <f t="shared" si="88"/>
        <v>0</v>
      </c>
      <c r="X966" s="27" t="e">
        <f t="shared" si="89"/>
        <v>#VALUE!</v>
      </c>
      <c r="Y966" s="28" t="e">
        <f t="shared" si="90"/>
        <v>#VALUE!</v>
      </c>
      <c r="Z966" s="24"/>
      <c r="AA966" s="36">
        <f t="shared" si="87"/>
        <v>15.416666666666666</v>
      </c>
      <c r="AB966" s="8"/>
    </row>
    <row r="967" spans="9:28" x14ac:dyDescent="0.25">
      <c r="I967" s="8"/>
      <c r="J967" s="8"/>
      <c r="K967" s="8"/>
      <c r="L967" s="8"/>
      <c r="M967" s="8"/>
      <c r="N967" s="8"/>
      <c r="O967" s="8"/>
      <c r="P967" s="8"/>
      <c r="Q967" s="8"/>
      <c r="R967" s="8"/>
      <c r="S967" s="23"/>
      <c r="T967" s="25">
        <v>926</v>
      </c>
      <c r="U967" s="26">
        <f t="shared" si="91"/>
        <v>15.433333333333334</v>
      </c>
      <c r="V967" s="28">
        <f t="shared" si="86"/>
        <v>37.814339761592649</v>
      </c>
      <c r="W967" s="28">
        <f t="shared" si="88"/>
        <v>0</v>
      </c>
      <c r="X967" s="27" t="e">
        <f t="shared" si="89"/>
        <v>#VALUE!</v>
      </c>
      <c r="Y967" s="28" t="e">
        <f t="shared" si="90"/>
        <v>#VALUE!</v>
      </c>
      <c r="Z967" s="24"/>
      <c r="AA967" s="36">
        <f t="shared" si="87"/>
        <v>15.433333333333334</v>
      </c>
      <c r="AB967" s="8"/>
    </row>
    <row r="968" spans="9:28" x14ac:dyDescent="0.25">
      <c r="I968" s="8"/>
      <c r="J968" s="8"/>
      <c r="K968" s="8"/>
      <c r="L968" s="8"/>
      <c r="M968" s="8"/>
      <c r="N968" s="8"/>
      <c r="O968" s="8"/>
      <c r="P968" s="8"/>
      <c r="Q968" s="8"/>
      <c r="R968" s="8"/>
      <c r="S968" s="23"/>
      <c r="T968" s="25">
        <v>927</v>
      </c>
      <c r="U968" s="26">
        <f t="shared" si="91"/>
        <v>15.45</v>
      </c>
      <c r="V968" s="28">
        <f t="shared" si="86"/>
        <v>37.821442096877227</v>
      </c>
      <c r="W968" s="28">
        <f t="shared" si="88"/>
        <v>0</v>
      </c>
      <c r="X968" s="27" t="e">
        <f t="shared" si="89"/>
        <v>#VALUE!</v>
      </c>
      <c r="Y968" s="28" t="e">
        <f t="shared" si="90"/>
        <v>#VALUE!</v>
      </c>
      <c r="Z968" s="24"/>
      <c r="AA968" s="36">
        <f t="shared" si="87"/>
        <v>15.45</v>
      </c>
      <c r="AB968" s="8"/>
    </row>
    <row r="969" spans="9:28" x14ac:dyDescent="0.25">
      <c r="I969" s="8"/>
      <c r="J969" s="8"/>
      <c r="K969" s="8"/>
      <c r="L969" s="8"/>
      <c r="M969" s="8"/>
      <c r="N969" s="8"/>
      <c r="O969" s="8"/>
      <c r="P969" s="8"/>
      <c r="Q969" s="8"/>
      <c r="R969" s="8"/>
      <c r="S969" s="23"/>
      <c r="T969" s="25">
        <v>928</v>
      </c>
      <c r="U969" s="26">
        <f t="shared" si="91"/>
        <v>15.466666666666667</v>
      </c>
      <c r="V969" s="28">
        <f t="shared" si="86"/>
        <v>37.828538106468542</v>
      </c>
      <c r="W969" s="28">
        <f t="shared" si="88"/>
        <v>0</v>
      </c>
      <c r="X969" s="27" t="e">
        <f t="shared" si="89"/>
        <v>#VALUE!</v>
      </c>
      <c r="Y969" s="28" t="e">
        <f t="shared" si="90"/>
        <v>#VALUE!</v>
      </c>
      <c r="Z969" s="24"/>
      <c r="AA969" s="36">
        <f t="shared" si="87"/>
        <v>15.466666666666667</v>
      </c>
      <c r="AB969" s="8"/>
    </row>
    <row r="970" spans="9:28" x14ac:dyDescent="0.25">
      <c r="I970" s="8"/>
      <c r="J970" s="8"/>
      <c r="K970" s="8"/>
      <c r="L970" s="8"/>
      <c r="M970" s="8"/>
      <c r="N970" s="8"/>
      <c r="O970" s="8"/>
      <c r="P970" s="8"/>
      <c r="Q970" s="8"/>
      <c r="R970" s="8"/>
      <c r="S970" s="23"/>
      <c r="T970" s="25">
        <v>929</v>
      </c>
      <c r="U970" s="26">
        <f t="shared" si="91"/>
        <v>15.483333333333333</v>
      </c>
      <c r="V970" s="28">
        <f t="shared" si="86"/>
        <v>37.835627802807956</v>
      </c>
      <c r="W970" s="28">
        <f t="shared" si="88"/>
        <v>0</v>
      </c>
      <c r="X970" s="27" t="e">
        <f t="shared" si="89"/>
        <v>#VALUE!</v>
      </c>
      <c r="Y970" s="28" t="e">
        <f t="shared" si="90"/>
        <v>#VALUE!</v>
      </c>
      <c r="Z970" s="24"/>
      <c r="AA970" s="36">
        <f t="shared" si="87"/>
        <v>15.483333333333333</v>
      </c>
      <c r="AB970" s="8"/>
    </row>
    <row r="971" spans="9:28" x14ac:dyDescent="0.25">
      <c r="I971" s="8"/>
      <c r="J971" s="8"/>
      <c r="K971" s="8"/>
      <c r="L971" s="8"/>
      <c r="M971" s="8"/>
      <c r="N971" s="8"/>
      <c r="O971" s="8"/>
      <c r="P971" s="8"/>
      <c r="Q971" s="8"/>
      <c r="R971" s="8"/>
      <c r="S971" s="23"/>
      <c r="T971" s="25">
        <v>930</v>
      </c>
      <c r="U971" s="26">
        <f t="shared" si="91"/>
        <v>15.5</v>
      </c>
      <c r="V971" s="28">
        <f t="shared" si="86"/>
        <v>37.842711198299</v>
      </c>
      <c r="W971" s="28">
        <f t="shared" si="88"/>
        <v>0</v>
      </c>
      <c r="X971" s="27" t="e">
        <f t="shared" si="89"/>
        <v>#VALUE!</v>
      </c>
      <c r="Y971" s="28" t="e">
        <f t="shared" si="90"/>
        <v>#VALUE!</v>
      </c>
      <c r="Z971" s="24"/>
      <c r="AA971" s="36">
        <f t="shared" si="87"/>
        <v>15.5</v>
      </c>
      <c r="AB971" s="8"/>
    </row>
    <row r="972" spans="9:28" x14ac:dyDescent="0.25">
      <c r="I972" s="8"/>
      <c r="J972" s="8"/>
      <c r="K972" s="8"/>
      <c r="L972" s="8"/>
      <c r="M972" s="8"/>
      <c r="N972" s="8"/>
      <c r="O972" s="8"/>
      <c r="P972" s="8"/>
      <c r="Q972" s="8"/>
      <c r="R972" s="8"/>
      <c r="S972" s="23"/>
      <c r="T972" s="25">
        <v>931</v>
      </c>
      <c r="U972" s="26">
        <f t="shared" si="91"/>
        <v>15.516666666666667</v>
      </c>
      <c r="V972" s="28">
        <f t="shared" si="86"/>
        <v>37.849788305307527</v>
      </c>
      <c r="W972" s="28">
        <f t="shared" si="88"/>
        <v>0</v>
      </c>
      <c r="X972" s="27" t="e">
        <f t="shared" si="89"/>
        <v>#VALUE!</v>
      </c>
      <c r="Y972" s="28" t="e">
        <f t="shared" si="90"/>
        <v>#VALUE!</v>
      </c>
      <c r="Z972" s="24"/>
      <c r="AA972" s="36">
        <f t="shared" si="87"/>
        <v>15.516666666666667</v>
      </c>
      <c r="AB972" s="8"/>
    </row>
    <row r="973" spans="9:28" x14ac:dyDescent="0.25">
      <c r="I973" s="8"/>
      <c r="J973" s="8"/>
      <c r="K973" s="8"/>
      <c r="L973" s="8"/>
      <c r="M973" s="8"/>
      <c r="N973" s="8"/>
      <c r="O973" s="8"/>
      <c r="P973" s="8"/>
      <c r="Q973" s="8"/>
      <c r="R973" s="8"/>
      <c r="S973" s="23"/>
      <c r="T973" s="25">
        <v>932</v>
      </c>
      <c r="U973" s="26">
        <f t="shared" si="91"/>
        <v>15.533333333333333</v>
      </c>
      <c r="V973" s="28">
        <f t="shared" si="86"/>
        <v>37.856859136161873</v>
      </c>
      <c r="W973" s="28">
        <f t="shared" si="88"/>
        <v>0</v>
      </c>
      <c r="X973" s="27" t="e">
        <f t="shared" si="89"/>
        <v>#VALUE!</v>
      </c>
      <c r="Y973" s="28" t="e">
        <f t="shared" si="90"/>
        <v>#VALUE!</v>
      </c>
      <c r="Z973" s="24"/>
      <c r="AA973" s="36">
        <f t="shared" si="87"/>
        <v>15.533333333333333</v>
      </c>
      <c r="AB973" s="8"/>
    </row>
    <row r="974" spans="9:28" x14ac:dyDescent="0.25">
      <c r="I974" s="8"/>
      <c r="J974" s="8"/>
      <c r="K974" s="8"/>
      <c r="L974" s="8"/>
      <c r="M974" s="8"/>
      <c r="N974" s="8"/>
      <c r="O974" s="8"/>
      <c r="P974" s="8"/>
      <c r="Q974" s="8"/>
      <c r="R974" s="8"/>
      <c r="S974" s="23"/>
      <c r="T974" s="25">
        <v>933</v>
      </c>
      <c r="U974" s="26">
        <f t="shared" si="91"/>
        <v>15.55</v>
      </c>
      <c r="V974" s="28">
        <f t="shared" si="86"/>
        <v>37.863923703153006</v>
      </c>
      <c r="W974" s="28">
        <f t="shared" si="88"/>
        <v>0</v>
      </c>
      <c r="X974" s="27" t="e">
        <f t="shared" si="89"/>
        <v>#VALUE!</v>
      </c>
      <c r="Y974" s="28" t="e">
        <f t="shared" si="90"/>
        <v>#VALUE!</v>
      </c>
      <c r="Z974" s="24"/>
      <c r="AA974" s="36">
        <f t="shared" si="87"/>
        <v>15.55</v>
      </c>
      <c r="AB974" s="8"/>
    </row>
    <row r="975" spans="9:28" x14ac:dyDescent="0.25">
      <c r="I975" s="8"/>
      <c r="J975" s="8"/>
      <c r="K975" s="8"/>
      <c r="L975" s="8"/>
      <c r="M975" s="8"/>
      <c r="N975" s="8"/>
      <c r="O975" s="8"/>
      <c r="P975" s="8"/>
      <c r="Q975" s="8"/>
      <c r="R975" s="8"/>
      <c r="S975" s="23"/>
      <c r="T975" s="25">
        <v>934</v>
      </c>
      <c r="U975" s="26">
        <f t="shared" si="91"/>
        <v>15.566666666666666</v>
      </c>
      <c r="V975" s="28">
        <f t="shared" si="86"/>
        <v>37.870982018534697</v>
      </c>
      <c r="W975" s="28">
        <f t="shared" si="88"/>
        <v>0</v>
      </c>
      <c r="X975" s="27" t="e">
        <f t="shared" si="89"/>
        <v>#VALUE!</v>
      </c>
      <c r="Y975" s="28" t="e">
        <f t="shared" si="90"/>
        <v>#VALUE!</v>
      </c>
      <c r="Z975" s="24"/>
      <c r="AA975" s="36">
        <f t="shared" si="87"/>
        <v>15.566666666666666</v>
      </c>
      <c r="AB975" s="8"/>
    </row>
    <row r="976" spans="9:28" x14ac:dyDescent="0.25">
      <c r="I976" s="8"/>
      <c r="J976" s="8"/>
      <c r="K976" s="8"/>
      <c r="L976" s="8"/>
      <c r="M976" s="8"/>
      <c r="N976" s="8"/>
      <c r="O976" s="8"/>
      <c r="P976" s="8"/>
      <c r="Q976" s="8"/>
      <c r="R976" s="8"/>
      <c r="S976" s="23"/>
      <c r="T976" s="25">
        <v>935</v>
      </c>
      <c r="U976" s="26">
        <f t="shared" si="91"/>
        <v>15.583333333333334</v>
      </c>
      <c r="V976" s="28">
        <f t="shared" si="86"/>
        <v>37.878034094523628</v>
      </c>
      <c r="W976" s="28">
        <f t="shared" si="88"/>
        <v>0</v>
      </c>
      <c r="X976" s="27" t="e">
        <f t="shared" si="89"/>
        <v>#VALUE!</v>
      </c>
      <c r="Y976" s="28" t="e">
        <f t="shared" si="90"/>
        <v>#VALUE!</v>
      </c>
      <c r="Z976" s="24"/>
      <c r="AA976" s="36">
        <f t="shared" si="87"/>
        <v>15.583333333333334</v>
      </c>
      <c r="AB976" s="8"/>
    </row>
    <row r="977" spans="9:28" x14ac:dyDescent="0.25">
      <c r="I977" s="8"/>
      <c r="J977" s="8"/>
      <c r="K977" s="8"/>
      <c r="L977" s="8"/>
      <c r="M977" s="8"/>
      <c r="N977" s="8"/>
      <c r="O977" s="8"/>
      <c r="P977" s="8"/>
      <c r="Q977" s="8"/>
      <c r="R977" s="8"/>
      <c r="S977" s="23"/>
      <c r="T977" s="25">
        <v>936</v>
      </c>
      <c r="U977" s="26">
        <f t="shared" si="91"/>
        <v>15.6</v>
      </c>
      <c r="V977" s="28">
        <f t="shared" si="86"/>
        <v>37.885079943299601</v>
      </c>
      <c r="W977" s="28">
        <f t="shared" si="88"/>
        <v>0</v>
      </c>
      <c r="X977" s="27" t="e">
        <f t="shared" si="89"/>
        <v>#VALUE!</v>
      </c>
      <c r="Y977" s="28" t="e">
        <f t="shared" si="90"/>
        <v>#VALUE!</v>
      </c>
      <c r="Z977" s="24"/>
      <c r="AA977" s="36">
        <f t="shared" si="87"/>
        <v>15.6</v>
      </c>
      <c r="AB977" s="8"/>
    </row>
    <row r="978" spans="9:28" x14ac:dyDescent="0.25">
      <c r="I978" s="8"/>
      <c r="J978" s="8"/>
      <c r="K978" s="8"/>
      <c r="L978" s="8"/>
      <c r="M978" s="8"/>
      <c r="N978" s="8"/>
      <c r="O978" s="8"/>
      <c r="P978" s="8"/>
      <c r="Q978" s="8"/>
      <c r="R978" s="8"/>
      <c r="S978" s="23"/>
      <c r="T978" s="25">
        <v>937</v>
      </c>
      <c r="U978" s="26">
        <f t="shared" si="91"/>
        <v>15.616666666666667</v>
      </c>
      <c r="V978" s="28">
        <f t="shared" ref="V978:V1041" si="92">$G$12*U978^(1-$G$13)</f>
        <v>37.892119577005658</v>
      </c>
      <c r="W978" s="28">
        <f t="shared" si="88"/>
        <v>0</v>
      </c>
      <c r="X978" s="27" t="e">
        <f t="shared" si="89"/>
        <v>#VALUE!</v>
      </c>
      <c r="Y978" s="28" t="e">
        <f t="shared" si="90"/>
        <v>#VALUE!</v>
      </c>
      <c r="Z978" s="24"/>
      <c r="AA978" s="36">
        <f t="shared" si="87"/>
        <v>15.616666666666667</v>
      </c>
      <c r="AB978" s="8"/>
    </row>
    <row r="979" spans="9:28" x14ac:dyDescent="0.25">
      <c r="I979" s="8"/>
      <c r="J979" s="8"/>
      <c r="K979" s="8"/>
      <c r="L979" s="8"/>
      <c r="M979" s="8"/>
      <c r="N979" s="8"/>
      <c r="O979" s="8"/>
      <c r="P979" s="8"/>
      <c r="Q979" s="8"/>
      <c r="R979" s="8"/>
      <c r="S979" s="23"/>
      <c r="T979" s="25">
        <v>938</v>
      </c>
      <c r="U979" s="26">
        <f t="shared" si="91"/>
        <v>15.633333333333333</v>
      </c>
      <c r="V979" s="28">
        <f t="shared" si="92"/>
        <v>37.899153007748204</v>
      </c>
      <c r="W979" s="28">
        <f t="shared" si="88"/>
        <v>0</v>
      </c>
      <c r="X979" s="27" t="e">
        <f t="shared" si="89"/>
        <v>#VALUE!</v>
      </c>
      <c r="Y979" s="28" t="e">
        <f t="shared" si="90"/>
        <v>#VALUE!</v>
      </c>
      <c r="Z979" s="24"/>
      <c r="AA979" s="36">
        <f t="shared" si="87"/>
        <v>15.633333333333333</v>
      </c>
      <c r="AB979" s="8"/>
    </row>
    <row r="980" spans="9:28" x14ac:dyDescent="0.25">
      <c r="I980" s="8"/>
      <c r="J980" s="8"/>
      <c r="K980" s="8"/>
      <c r="L980" s="8"/>
      <c r="M980" s="8"/>
      <c r="N980" s="8"/>
      <c r="O980" s="8"/>
      <c r="P980" s="8"/>
      <c r="Q980" s="8"/>
      <c r="R980" s="8"/>
      <c r="S980" s="23"/>
      <c r="T980" s="25">
        <v>939</v>
      </c>
      <c r="U980" s="26">
        <f t="shared" si="91"/>
        <v>15.65</v>
      </c>
      <c r="V980" s="28">
        <f t="shared" si="92"/>
        <v>37.906180247597213</v>
      </c>
      <c r="W980" s="28">
        <f t="shared" si="88"/>
        <v>0</v>
      </c>
      <c r="X980" s="27" t="e">
        <f t="shared" si="89"/>
        <v>#VALUE!</v>
      </c>
      <c r="Y980" s="28" t="e">
        <f t="shared" si="90"/>
        <v>#VALUE!</v>
      </c>
      <c r="Z980" s="24"/>
      <c r="AA980" s="36">
        <f t="shared" si="87"/>
        <v>15.65</v>
      </c>
      <c r="AB980" s="8"/>
    </row>
    <row r="981" spans="9:28" x14ac:dyDescent="0.25">
      <c r="I981" s="8"/>
      <c r="J981" s="8"/>
      <c r="K981" s="8"/>
      <c r="L981" s="8"/>
      <c r="M981" s="8"/>
      <c r="N981" s="8"/>
      <c r="O981" s="8"/>
      <c r="P981" s="8"/>
      <c r="Q981" s="8"/>
      <c r="R981" s="8"/>
      <c r="S981" s="23"/>
      <c r="T981" s="25">
        <v>940</v>
      </c>
      <c r="U981" s="26">
        <f t="shared" si="91"/>
        <v>15.666666666666666</v>
      </c>
      <c r="V981" s="28">
        <f t="shared" si="92"/>
        <v>37.913201308586359</v>
      </c>
      <c r="W981" s="28">
        <f t="shared" si="88"/>
        <v>0</v>
      </c>
      <c r="X981" s="27" t="e">
        <f t="shared" si="89"/>
        <v>#VALUE!</v>
      </c>
      <c r="Y981" s="28" t="e">
        <f t="shared" si="90"/>
        <v>#VALUE!</v>
      </c>
      <c r="Z981" s="24"/>
      <c r="AA981" s="36">
        <f t="shared" si="87"/>
        <v>15.666666666666666</v>
      </c>
      <c r="AB981" s="8"/>
    </row>
    <row r="982" spans="9:28" x14ac:dyDescent="0.25">
      <c r="I982" s="8"/>
      <c r="J982" s="8"/>
      <c r="K982" s="8"/>
      <c r="L982" s="8"/>
      <c r="M982" s="8"/>
      <c r="N982" s="8"/>
      <c r="O982" s="8"/>
      <c r="P982" s="8"/>
      <c r="Q982" s="8"/>
      <c r="R982" s="8"/>
      <c r="S982" s="23"/>
      <c r="T982" s="25">
        <v>941</v>
      </c>
      <c r="U982" s="26">
        <f t="shared" si="91"/>
        <v>15.683333333333334</v>
      </c>
      <c r="V982" s="28">
        <f t="shared" si="92"/>
        <v>37.920216202713128</v>
      </c>
      <c r="W982" s="28">
        <f t="shared" si="88"/>
        <v>0</v>
      </c>
      <c r="X982" s="27" t="e">
        <f t="shared" si="89"/>
        <v>#VALUE!</v>
      </c>
      <c r="Y982" s="28" t="e">
        <f t="shared" si="90"/>
        <v>#VALUE!</v>
      </c>
      <c r="Z982" s="24"/>
      <c r="AA982" s="36">
        <f t="shared" si="87"/>
        <v>15.683333333333334</v>
      </c>
      <c r="AB982" s="8"/>
    </row>
    <row r="983" spans="9:28" x14ac:dyDescent="0.25">
      <c r="I983" s="8"/>
      <c r="J983" s="8"/>
      <c r="K983" s="8"/>
      <c r="L983" s="8"/>
      <c r="M983" s="8"/>
      <c r="N983" s="8"/>
      <c r="O983" s="8"/>
      <c r="P983" s="8"/>
      <c r="Q983" s="8"/>
      <c r="R983" s="8"/>
      <c r="S983" s="23"/>
      <c r="T983" s="25">
        <v>942</v>
      </c>
      <c r="U983" s="26">
        <f t="shared" si="91"/>
        <v>15.7</v>
      </c>
      <c r="V983" s="28">
        <f t="shared" si="92"/>
        <v>37.927224941938988</v>
      </c>
      <c r="W983" s="28">
        <f t="shared" si="88"/>
        <v>0</v>
      </c>
      <c r="X983" s="27" t="e">
        <f t="shared" si="89"/>
        <v>#VALUE!</v>
      </c>
      <c r="Y983" s="28" t="e">
        <f t="shared" si="90"/>
        <v>#VALUE!</v>
      </c>
      <c r="Z983" s="24"/>
      <c r="AA983" s="36">
        <f t="shared" si="87"/>
        <v>15.7</v>
      </c>
      <c r="AB983" s="8"/>
    </row>
    <row r="984" spans="9:28" x14ac:dyDescent="0.25">
      <c r="I984" s="8"/>
      <c r="J984" s="8"/>
      <c r="K984" s="8"/>
      <c r="L984" s="8"/>
      <c r="M984" s="8"/>
      <c r="N984" s="8"/>
      <c r="O984" s="8"/>
      <c r="P984" s="8"/>
      <c r="Q984" s="8"/>
      <c r="R984" s="8"/>
      <c r="S984" s="23"/>
      <c r="T984" s="25">
        <v>943</v>
      </c>
      <c r="U984" s="26">
        <f t="shared" si="91"/>
        <v>15.716666666666667</v>
      </c>
      <c r="V984" s="28">
        <f t="shared" si="92"/>
        <v>37.934227538189575</v>
      </c>
      <c r="W984" s="28">
        <f t="shared" si="88"/>
        <v>0</v>
      </c>
      <c r="X984" s="27" t="e">
        <f t="shared" si="89"/>
        <v>#VALUE!</v>
      </c>
      <c r="Y984" s="28" t="e">
        <f t="shared" si="90"/>
        <v>#VALUE!</v>
      </c>
      <c r="Z984" s="24"/>
      <c r="AA984" s="36">
        <f t="shared" si="87"/>
        <v>15.716666666666667</v>
      </c>
      <c r="AB984" s="8"/>
    </row>
    <row r="985" spans="9:28" x14ac:dyDescent="0.25">
      <c r="I985" s="8"/>
      <c r="J985" s="8"/>
      <c r="K985" s="8"/>
      <c r="L985" s="8"/>
      <c r="M985" s="8"/>
      <c r="N985" s="8"/>
      <c r="O985" s="8"/>
      <c r="P985" s="8"/>
      <c r="Q985" s="8"/>
      <c r="R985" s="8"/>
      <c r="S985" s="23"/>
      <c r="T985" s="25">
        <v>944</v>
      </c>
      <c r="U985" s="26">
        <f t="shared" si="91"/>
        <v>15.733333333333333</v>
      </c>
      <c r="V985" s="28">
        <f t="shared" si="92"/>
        <v>37.941224003354769</v>
      </c>
      <c r="W985" s="28">
        <f t="shared" si="88"/>
        <v>0</v>
      </c>
      <c r="X985" s="27" t="e">
        <f t="shared" si="89"/>
        <v>#VALUE!</v>
      </c>
      <c r="Y985" s="28" t="e">
        <f t="shared" si="90"/>
        <v>#VALUE!</v>
      </c>
      <c r="Z985" s="24"/>
      <c r="AA985" s="36">
        <f t="shared" si="87"/>
        <v>15.733333333333333</v>
      </c>
      <c r="AB985" s="8"/>
    </row>
    <row r="986" spans="9:28" x14ac:dyDescent="0.25">
      <c r="I986" s="8"/>
      <c r="J986" s="8"/>
      <c r="K986" s="8"/>
      <c r="L986" s="8"/>
      <c r="M986" s="8"/>
      <c r="N986" s="8"/>
      <c r="O986" s="8"/>
      <c r="P986" s="8"/>
      <c r="Q986" s="8"/>
      <c r="R986" s="8"/>
      <c r="S986" s="23"/>
      <c r="T986" s="25">
        <v>945</v>
      </c>
      <c r="U986" s="26">
        <f t="shared" si="91"/>
        <v>15.75</v>
      </c>
      <c r="V986" s="28">
        <f t="shared" si="92"/>
        <v>37.948214349288882</v>
      </c>
      <c r="W986" s="28">
        <f t="shared" si="88"/>
        <v>0</v>
      </c>
      <c r="X986" s="27" t="e">
        <f t="shared" si="89"/>
        <v>#VALUE!</v>
      </c>
      <c r="Y986" s="28" t="e">
        <f t="shared" si="90"/>
        <v>#VALUE!</v>
      </c>
      <c r="Z986" s="24"/>
      <c r="AA986" s="36">
        <f t="shared" si="87"/>
        <v>15.75</v>
      </c>
      <c r="AB986" s="8"/>
    </row>
    <row r="987" spans="9:28" x14ac:dyDescent="0.25">
      <c r="I987" s="8"/>
      <c r="J987" s="8"/>
      <c r="K987" s="8"/>
      <c r="L987" s="8"/>
      <c r="M987" s="8"/>
      <c r="N987" s="8"/>
      <c r="O987" s="8"/>
      <c r="P987" s="8"/>
      <c r="Q987" s="8"/>
      <c r="R987" s="8"/>
      <c r="S987" s="23"/>
      <c r="T987" s="25">
        <v>946</v>
      </c>
      <c r="U987" s="26">
        <f t="shared" si="91"/>
        <v>15.766666666666667</v>
      </c>
      <c r="V987" s="28">
        <f t="shared" si="92"/>
        <v>37.955198587810784</v>
      </c>
      <c r="W987" s="28">
        <f t="shared" si="88"/>
        <v>0</v>
      </c>
      <c r="X987" s="27" t="e">
        <f t="shared" si="89"/>
        <v>#VALUE!</v>
      </c>
      <c r="Y987" s="28" t="e">
        <f t="shared" si="90"/>
        <v>#VALUE!</v>
      </c>
      <c r="Z987" s="24"/>
      <c r="AA987" s="36">
        <f t="shared" si="87"/>
        <v>15.766666666666667</v>
      </c>
      <c r="AB987" s="8"/>
    </row>
    <row r="988" spans="9:28" x14ac:dyDescent="0.25">
      <c r="I988" s="8"/>
      <c r="J988" s="8"/>
      <c r="K988" s="8"/>
      <c r="L988" s="8"/>
      <c r="M988" s="8"/>
      <c r="N988" s="8"/>
      <c r="O988" s="8"/>
      <c r="P988" s="8"/>
      <c r="Q988" s="8"/>
      <c r="R988" s="8"/>
      <c r="S988" s="23"/>
      <c r="T988" s="25">
        <v>947</v>
      </c>
      <c r="U988" s="26">
        <f t="shared" si="91"/>
        <v>15.783333333333333</v>
      </c>
      <c r="V988" s="28">
        <f t="shared" si="92"/>
        <v>37.962176730704066</v>
      </c>
      <c r="W988" s="28">
        <f t="shared" si="88"/>
        <v>0</v>
      </c>
      <c r="X988" s="27" t="e">
        <f t="shared" si="89"/>
        <v>#VALUE!</v>
      </c>
      <c r="Y988" s="28" t="e">
        <f t="shared" si="90"/>
        <v>#VALUE!</v>
      </c>
      <c r="Z988" s="24"/>
      <c r="AA988" s="36">
        <f t="shared" si="87"/>
        <v>15.783333333333333</v>
      </c>
      <c r="AB988" s="8"/>
    </row>
    <row r="989" spans="9:28" x14ac:dyDescent="0.25">
      <c r="I989" s="8"/>
      <c r="J989" s="8"/>
      <c r="K989" s="8"/>
      <c r="L989" s="8"/>
      <c r="M989" s="8"/>
      <c r="N989" s="8"/>
      <c r="O989" s="8"/>
      <c r="P989" s="8"/>
      <c r="Q989" s="8"/>
      <c r="R989" s="8"/>
      <c r="S989" s="23"/>
      <c r="T989" s="25">
        <v>948</v>
      </c>
      <c r="U989" s="26">
        <f t="shared" si="91"/>
        <v>15.8</v>
      </c>
      <c r="V989" s="28">
        <f t="shared" si="92"/>
        <v>37.96914878971716</v>
      </c>
      <c r="W989" s="28">
        <f t="shared" si="88"/>
        <v>0</v>
      </c>
      <c r="X989" s="27" t="e">
        <f t="shared" si="89"/>
        <v>#VALUE!</v>
      </c>
      <c r="Y989" s="28" t="e">
        <f t="shared" si="90"/>
        <v>#VALUE!</v>
      </c>
      <c r="Z989" s="24"/>
      <c r="AA989" s="36">
        <f t="shared" si="87"/>
        <v>15.8</v>
      </c>
      <c r="AB989" s="8"/>
    </row>
    <row r="990" spans="9:28" x14ac:dyDescent="0.25">
      <c r="I990" s="8"/>
      <c r="J990" s="8"/>
      <c r="K990" s="8"/>
      <c r="L990" s="8"/>
      <c r="M990" s="8"/>
      <c r="N990" s="8"/>
      <c r="O990" s="8"/>
      <c r="P990" s="8"/>
      <c r="Q990" s="8"/>
      <c r="R990" s="8"/>
      <c r="S990" s="23"/>
      <c r="T990" s="25">
        <v>949</v>
      </c>
      <c r="U990" s="26">
        <f t="shared" si="91"/>
        <v>15.816666666666666</v>
      </c>
      <c r="V990" s="28">
        <f t="shared" si="92"/>
        <v>37.976114776563499</v>
      </c>
      <c r="W990" s="28">
        <f t="shared" si="88"/>
        <v>0</v>
      </c>
      <c r="X990" s="27" t="e">
        <f t="shared" si="89"/>
        <v>#VALUE!</v>
      </c>
      <c r="Y990" s="28" t="e">
        <f t="shared" si="90"/>
        <v>#VALUE!</v>
      </c>
      <c r="Z990" s="24"/>
      <c r="AA990" s="36">
        <f t="shared" si="87"/>
        <v>15.816666666666666</v>
      </c>
      <c r="AB990" s="8"/>
    </row>
    <row r="991" spans="9:28" x14ac:dyDescent="0.25">
      <c r="I991" s="8"/>
      <c r="J991" s="8"/>
      <c r="K991" s="8"/>
      <c r="L991" s="8"/>
      <c r="M991" s="8"/>
      <c r="N991" s="8"/>
      <c r="O991" s="8"/>
      <c r="P991" s="8"/>
      <c r="Q991" s="8"/>
      <c r="R991" s="8"/>
      <c r="S991" s="23"/>
      <c r="T991" s="25">
        <v>950</v>
      </c>
      <c r="U991" s="26">
        <f t="shared" si="91"/>
        <v>15.833333333333334</v>
      </c>
      <c r="V991" s="28">
        <f t="shared" si="92"/>
        <v>37.983074702921648</v>
      </c>
      <c r="W991" s="28">
        <f t="shared" si="88"/>
        <v>0</v>
      </c>
      <c r="X991" s="27" t="e">
        <f t="shared" si="89"/>
        <v>#VALUE!</v>
      </c>
      <c r="Y991" s="28" t="e">
        <f t="shared" si="90"/>
        <v>#VALUE!</v>
      </c>
      <c r="Z991" s="24"/>
      <c r="AA991" s="36">
        <f t="shared" si="87"/>
        <v>15.833333333333334</v>
      </c>
      <c r="AB991" s="8"/>
    </row>
    <row r="992" spans="9:28" x14ac:dyDescent="0.25">
      <c r="I992" s="8"/>
      <c r="J992" s="8"/>
      <c r="K992" s="8"/>
      <c r="L992" s="8"/>
      <c r="M992" s="8"/>
      <c r="N992" s="8"/>
      <c r="O992" s="8"/>
      <c r="P992" s="8"/>
      <c r="Q992" s="8"/>
      <c r="R992" s="8"/>
      <c r="S992" s="23"/>
      <c r="T992" s="25">
        <v>951</v>
      </c>
      <c r="U992" s="26">
        <f t="shared" si="91"/>
        <v>15.85</v>
      </c>
      <c r="V992" s="28">
        <f t="shared" si="92"/>
        <v>37.990028580435443</v>
      </c>
      <c r="W992" s="28">
        <f t="shared" si="88"/>
        <v>0</v>
      </c>
      <c r="X992" s="27" t="e">
        <f t="shared" si="89"/>
        <v>#VALUE!</v>
      </c>
      <c r="Y992" s="28" t="e">
        <f t="shared" si="90"/>
        <v>#VALUE!</v>
      </c>
      <c r="Z992" s="24"/>
      <c r="AA992" s="36">
        <f t="shared" si="87"/>
        <v>15.85</v>
      </c>
      <c r="AB992" s="8"/>
    </row>
    <row r="993" spans="9:28" x14ac:dyDescent="0.25">
      <c r="I993" s="8"/>
      <c r="J993" s="8"/>
      <c r="K993" s="8"/>
      <c r="L993" s="8"/>
      <c r="M993" s="8"/>
      <c r="N993" s="8"/>
      <c r="O993" s="8"/>
      <c r="P993" s="8"/>
      <c r="Q993" s="8"/>
      <c r="R993" s="8"/>
      <c r="S993" s="23"/>
      <c r="T993" s="25">
        <v>952</v>
      </c>
      <c r="U993" s="26">
        <f t="shared" si="91"/>
        <v>15.866666666666667</v>
      </c>
      <c r="V993" s="28">
        <f t="shared" si="92"/>
        <v>37.996976420714134</v>
      </c>
      <c r="W993" s="28">
        <f t="shared" si="88"/>
        <v>0</v>
      </c>
      <c r="X993" s="27" t="e">
        <f t="shared" si="89"/>
        <v>#VALUE!</v>
      </c>
      <c r="Y993" s="28" t="e">
        <f t="shared" si="90"/>
        <v>#VALUE!</v>
      </c>
      <c r="Z993" s="24"/>
      <c r="AA993" s="36">
        <f t="shared" si="87"/>
        <v>15.866666666666667</v>
      </c>
      <c r="AB993" s="8"/>
    </row>
    <row r="994" spans="9:28" x14ac:dyDescent="0.25">
      <c r="I994" s="8"/>
      <c r="J994" s="8"/>
      <c r="K994" s="8"/>
      <c r="L994" s="8"/>
      <c r="M994" s="8"/>
      <c r="N994" s="8"/>
      <c r="O994" s="8"/>
      <c r="P994" s="8"/>
      <c r="Q994" s="8"/>
      <c r="R994" s="8"/>
      <c r="S994" s="23"/>
      <c r="T994" s="25">
        <v>953</v>
      </c>
      <c r="U994" s="26">
        <f t="shared" si="91"/>
        <v>15.883333333333333</v>
      </c>
      <c r="V994" s="28">
        <f t="shared" si="92"/>
        <v>38.003918235332534</v>
      </c>
      <c r="W994" s="28">
        <f t="shared" si="88"/>
        <v>0</v>
      </c>
      <c r="X994" s="27" t="e">
        <f t="shared" si="89"/>
        <v>#VALUE!</v>
      </c>
      <c r="Y994" s="28" t="e">
        <f t="shared" si="90"/>
        <v>#VALUE!</v>
      </c>
      <c r="Z994" s="24"/>
      <c r="AA994" s="36">
        <f t="shared" si="87"/>
        <v>15.883333333333333</v>
      </c>
      <c r="AB994" s="8"/>
    </row>
    <row r="995" spans="9:28" x14ac:dyDescent="0.25">
      <c r="I995" s="8"/>
      <c r="J995" s="8"/>
      <c r="K995" s="8"/>
      <c r="L995" s="8"/>
      <c r="M995" s="8"/>
      <c r="N995" s="8"/>
      <c r="O995" s="8"/>
      <c r="P995" s="8"/>
      <c r="Q995" s="8"/>
      <c r="R995" s="8"/>
      <c r="S995" s="23"/>
      <c r="T995" s="25">
        <v>954</v>
      </c>
      <c r="U995" s="26">
        <f t="shared" si="91"/>
        <v>15.9</v>
      </c>
      <c r="V995" s="28">
        <f t="shared" si="92"/>
        <v>38.010854035831123</v>
      </c>
      <c r="W995" s="28">
        <f t="shared" si="88"/>
        <v>0</v>
      </c>
      <c r="X995" s="27" t="e">
        <f t="shared" si="89"/>
        <v>#VALUE!</v>
      </c>
      <c r="Y995" s="28" t="e">
        <f t="shared" si="90"/>
        <v>#VALUE!</v>
      </c>
      <c r="Z995" s="24"/>
      <c r="AA995" s="36">
        <f t="shared" si="87"/>
        <v>15.9</v>
      </c>
      <c r="AB995" s="8"/>
    </row>
    <row r="996" spans="9:28" x14ac:dyDescent="0.25">
      <c r="I996" s="8"/>
      <c r="J996" s="8"/>
      <c r="K996" s="8"/>
      <c r="L996" s="8"/>
      <c r="M996" s="8"/>
      <c r="N996" s="8"/>
      <c r="O996" s="8"/>
      <c r="P996" s="8"/>
      <c r="Q996" s="8"/>
      <c r="R996" s="8"/>
      <c r="S996" s="23"/>
      <c r="T996" s="25">
        <v>955</v>
      </c>
      <c r="U996" s="26">
        <f t="shared" si="91"/>
        <v>15.916666666666666</v>
      </c>
      <c r="V996" s="28">
        <f t="shared" si="92"/>
        <v>38.017783833716244</v>
      </c>
      <c r="W996" s="28">
        <f t="shared" si="88"/>
        <v>0</v>
      </c>
      <c r="X996" s="27" t="e">
        <f t="shared" si="89"/>
        <v>#VALUE!</v>
      </c>
      <c r="Y996" s="28" t="e">
        <f t="shared" si="90"/>
        <v>#VALUE!</v>
      </c>
      <c r="Z996" s="24"/>
      <c r="AA996" s="36">
        <f t="shared" si="87"/>
        <v>15.916666666666666</v>
      </c>
      <c r="AB996" s="8"/>
    </row>
    <row r="997" spans="9:28" x14ac:dyDescent="0.25">
      <c r="I997" s="8"/>
      <c r="J997" s="8"/>
      <c r="K997" s="8"/>
      <c r="L997" s="8"/>
      <c r="M997" s="8"/>
      <c r="N997" s="8"/>
      <c r="O997" s="8"/>
      <c r="P997" s="8"/>
      <c r="Q997" s="8"/>
      <c r="R997" s="8"/>
      <c r="S997" s="23"/>
      <c r="T997" s="25">
        <v>956</v>
      </c>
      <c r="U997" s="26">
        <f t="shared" si="91"/>
        <v>15.933333333333334</v>
      </c>
      <c r="V997" s="28">
        <f t="shared" si="92"/>
        <v>38.024707640460178</v>
      </c>
      <c r="W997" s="28">
        <f t="shared" si="88"/>
        <v>0</v>
      </c>
      <c r="X997" s="27" t="e">
        <f t="shared" si="89"/>
        <v>#VALUE!</v>
      </c>
      <c r="Y997" s="28" t="e">
        <f t="shared" si="90"/>
        <v>#VALUE!</v>
      </c>
      <c r="Z997" s="24"/>
      <c r="AA997" s="36">
        <f t="shared" si="87"/>
        <v>15.933333333333334</v>
      </c>
      <c r="AB997" s="8"/>
    </row>
    <row r="998" spans="9:28" x14ac:dyDescent="0.25">
      <c r="I998" s="8"/>
      <c r="J998" s="8"/>
      <c r="K998" s="8"/>
      <c r="L998" s="8"/>
      <c r="M998" s="8"/>
      <c r="N998" s="8"/>
      <c r="O998" s="8"/>
      <c r="P998" s="8"/>
      <c r="Q998" s="8"/>
      <c r="R998" s="8"/>
      <c r="S998" s="23"/>
      <c r="T998" s="25">
        <v>957</v>
      </c>
      <c r="U998" s="26">
        <f t="shared" si="91"/>
        <v>15.95</v>
      </c>
      <c r="V998" s="28">
        <f t="shared" si="92"/>
        <v>38.031625467501314</v>
      </c>
      <c r="W998" s="28">
        <f t="shared" si="88"/>
        <v>0</v>
      </c>
      <c r="X998" s="27" t="e">
        <f t="shared" si="89"/>
        <v>#VALUE!</v>
      </c>
      <c r="Y998" s="28" t="e">
        <f t="shared" si="90"/>
        <v>#VALUE!</v>
      </c>
      <c r="Z998" s="24"/>
      <c r="AA998" s="36">
        <f t="shared" si="87"/>
        <v>15.95</v>
      </c>
      <c r="AB998" s="8"/>
    </row>
    <row r="999" spans="9:28" x14ac:dyDescent="0.25">
      <c r="I999" s="8"/>
      <c r="J999" s="8"/>
      <c r="K999" s="8"/>
      <c r="L999" s="8"/>
      <c r="M999" s="8"/>
      <c r="N999" s="8"/>
      <c r="O999" s="8"/>
      <c r="P999" s="8"/>
      <c r="Q999" s="8"/>
      <c r="R999" s="8"/>
      <c r="S999" s="23"/>
      <c r="T999" s="25">
        <v>958</v>
      </c>
      <c r="U999" s="26">
        <f t="shared" si="91"/>
        <v>15.966666666666667</v>
      </c>
      <c r="V999" s="28">
        <f t="shared" si="92"/>
        <v>38.038537326244288</v>
      </c>
      <c r="W999" s="28">
        <f t="shared" si="88"/>
        <v>0</v>
      </c>
      <c r="X999" s="27" t="e">
        <f t="shared" si="89"/>
        <v>#VALUE!</v>
      </c>
      <c r="Y999" s="28" t="e">
        <f t="shared" si="90"/>
        <v>#VALUE!</v>
      </c>
      <c r="Z999" s="24"/>
      <c r="AA999" s="36">
        <f t="shared" si="87"/>
        <v>15.966666666666667</v>
      </c>
      <c r="AB999" s="8"/>
    </row>
    <row r="1000" spans="9:28" x14ac:dyDescent="0.25">
      <c r="I1000" s="8"/>
      <c r="J1000" s="8"/>
      <c r="K1000" s="8"/>
      <c r="L1000" s="8"/>
      <c r="M1000" s="8"/>
      <c r="N1000" s="8"/>
      <c r="O1000" s="8"/>
      <c r="P1000" s="8"/>
      <c r="Q1000" s="8"/>
      <c r="R1000" s="8"/>
      <c r="S1000" s="23"/>
      <c r="T1000" s="25">
        <v>959</v>
      </c>
      <c r="U1000" s="26">
        <f t="shared" si="91"/>
        <v>15.983333333333333</v>
      </c>
      <c r="V1000" s="28">
        <f t="shared" si="92"/>
        <v>38.045443228060101</v>
      </c>
      <c r="W1000" s="28">
        <f t="shared" si="88"/>
        <v>0</v>
      </c>
      <c r="X1000" s="27" t="e">
        <f t="shared" si="89"/>
        <v>#VALUE!</v>
      </c>
      <c r="Y1000" s="28" t="e">
        <f t="shared" si="90"/>
        <v>#VALUE!</v>
      </c>
      <c r="Z1000" s="24"/>
      <c r="AA1000" s="36">
        <f t="shared" si="87"/>
        <v>15.983333333333333</v>
      </c>
      <c r="AB1000" s="8"/>
    </row>
    <row r="1001" spans="9:28" x14ac:dyDescent="0.25">
      <c r="I1001" s="8"/>
      <c r="J1001" s="8"/>
      <c r="K1001" s="8"/>
      <c r="L1001" s="8"/>
      <c r="M1001" s="8"/>
      <c r="N1001" s="8"/>
      <c r="O1001" s="8"/>
      <c r="P1001" s="8"/>
      <c r="Q1001" s="8"/>
      <c r="R1001" s="8"/>
      <c r="S1001" s="23"/>
      <c r="T1001" s="25">
        <v>960</v>
      </c>
      <c r="U1001" s="26">
        <f t="shared" si="91"/>
        <v>16</v>
      </c>
      <c r="V1001" s="28">
        <f t="shared" si="92"/>
        <v>38.052343184286258</v>
      </c>
      <c r="W1001" s="28">
        <f t="shared" si="88"/>
        <v>0</v>
      </c>
      <c r="X1001" s="27" t="e">
        <f t="shared" si="89"/>
        <v>#VALUE!</v>
      </c>
      <c r="Y1001" s="28" t="e">
        <f t="shared" si="90"/>
        <v>#VALUE!</v>
      </c>
      <c r="Z1001" s="24"/>
      <c r="AA1001" s="36">
        <f t="shared" ref="AA1001:AA1064" si="93">U1001</f>
        <v>16</v>
      </c>
      <c r="AB1001" s="8"/>
    </row>
    <row r="1002" spans="9:28" x14ac:dyDescent="0.25">
      <c r="I1002" s="8"/>
      <c r="J1002" s="8"/>
      <c r="K1002" s="8"/>
      <c r="L1002" s="8"/>
      <c r="M1002" s="8"/>
      <c r="N1002" s="8"/>
      <c r="O1002" s="8"/>
      <c r="P1002" s="8"/>
      <c r="Q1002" s="8"/>
      <c r="R1002" s="8"/>
      <c r="S1002" s="23"/>
      <c r="T1002" s="25">
        <v>961</v>
      </c>
      <c r="U1002" s="26">
        <f t="shared" si="91"/>
        <v>16.016666666666666</v>
      </c>
      <c r="V1002" s="28">
        <f t="shared" si="92"/>
        <v>38.059237206226904</v>
      </c>
      <c r="W1002" s="28">
        <f t="shared" ref="W1002:W1065" si="94">V1002*0.001*$G$4</f>
        <v>0</v>
      </c>
      <c r="X1002" s="27" t="e">
        <f t="shared" ref="X1002:X1065" si="95">($G$5/1000)*U1002*3600</f>
        <v>#VALUE!</v>
      </c>
      <c r="Y1002" s="28" t="e">
        <f t="shared" si="90"/>
        <v>#VALUE!</v>
      </c>
      <c r="Z1002" s="24"/>
      <c r="AA1002" s="36">
        <f t="shared" si="93"/>
        <v>16.016666666666666</v>
      </c>
      <c r="AB1002" s="8"/>
    </row>
    <row r="1003" spans="9:28" x14ac:dyDescent="0.25">
      <c r="I1003" s="8"/>
      <c r="J1003" s="8"/>
      <c r="K1003" s="8"/>
      <c r="L1003" s="8"/>
      <c r="M1003" s="8"/>
      <c r="N1003" s="8"/>
      <c r="O1003" s="8"/>
      <c r="P1003" s="8"/>
      <c r="Q1003" s="8"/>
      <c r="R1003" s="8"/>
      <c r="S1003" s="23"/>
      <c r="T1003" s="25">
        <v>962</v>
      </c>
      <c r="U1003" s="26">
        <f t="shared" si="91"/>
        <v>16.033333333333335</v>
      </c>
      <c r="V1003" s="28">
        <f t="shared" si="92"/>
        <v>38.066125305152966</v>
      </c>
      <c r="W1003" s="28">
        <f t="shared" si="94"/>
        <v>0</v>
      </c>
      <c r="X1003" s="27" t="e">
        <f t="shared" si="95"/>
        <v>#VALUE!</v>
      </c>
      <c r="Y1003" s="28" t="e">
        <f t="shared" ref="Y1003:Y1066" si="96">MAX(0,W1003-X1003)</f>
        <v>#VALUE!</v>
      </c>
      <c r="Z1003" s="24"/>
      <c r="AA1003" s="36">
        <f t="shared" si="93"/>
        <v>16.033333333333335</v>
      </c>
      <c r="AB1003" s="8"/>
    </row>
    <row r="1004" spans="9:28" x14ac:dyDescent="0.25">
      <c r="I1004" s="8"/>
      <c r="J1004" s="8"/>
      <c r="K1004" s="8"/>
      <c r="L1004" s="8"/>
      <c r="M1004" s="8"/>
      <c r="N1004" s="8"/>
      <c r="O1004" s="8"/>
      <c r="P1004" s="8"/>
      <c r="Q1004" s="8"/>
      <c r="R1004" s="8"/>
      <c r="S1004" s="23"/>
      <c r="T1004" s="25">
        <v>963</v>
      </c>
      <c r="U1004" s="26">
        <f t="shared" si="91"/>
        <v>16.05</v>
      </c>
      <c r="V1004" s="28">
        <f t="shared" si="92"/>
        <v>38.073007492302267</v>
      </c>
      <c r="W1004" s="28">
        <f t="shared" si="94"/>
        <v>0</v>
      </c>
      <c r="X1004" s="27" t="e">
        <f t="shared" si="95"/>
        <v>#VALUE!</v>
      </c>
      <c r="Y1004" s="28" t="e">
        <f t="shared" si="96"/>
        <v>#VALUE!</v>
      </c>
      <c r="Z1004" s="24"/>
      <c r="AA1004" s="36">
        <f t="shared" si="93"/>
        <v>16.05</v>
      </c>
      <c r="AB1004" s="8"/>
    </row>
    <row r="1005" spans="9:28" x14ac:dyDescent="0.25">
      <c r="I1005" s="8"/>
      <c r="J1005" s="8"/>
      <c r="K1005" s="8"/>
      <c r="L1005" s="8"/>
      <c r="M1005" s="8"/>
      <c r="N1005" s="8"/>
      <c r="O1005" s="8"/>
      <c r="P1005" s="8"/>
      <c r="Q1005" s="8"/>
      <c r="R1005" s="8"/>
      <c r="S1005" s="23"/>
      <c r="T1005" s="25">
        <v>964</v>
      </c>
      <c r="U1005" s="26">
        <f t="shared" si="91"/>
        <v>16.066666666666666</v>
      </c>
      <c r="V1005" s="28">
        <f t="shared" si="92"/>
        <v>38.079883778879655</v>
      </c>
      <c r="W1005" s="28">
        <f t="shared" si="94"/>
        <v>0</v>
      </c>
      <c r="X1005" s="27" t="e">
        <f t="shared" si="95"/>
        <v>#VALUE!</v>
      </c>
      <c r="Y1005" s="28" t="e">
        <f t="shared" si="96"/>
        <v>#VALUE!</v>
      </c>
      <c r="Z1005" s="24"/>
      <c r="AA1005" s="36">
        <f t="shared" si="93"/>
        <v>16.066666666666666</v>
      </c>
      <c r="AB1005" s="8"/>
    </row>
    <row r="1006" spans="9:28" x14ac:dyDescent="0.25">
      <c r="I1006" s="8"/>
      <c r="J1006" s="8"/>
      <c r="K1006" s="8"/>
      <c r="L1006" s="8"/>
      <c r="M1006" s="8"/>
      <c r="N1006" s="8"/>
      <c r="O1006" s="8"/>
      <c r="P1006" s="8"/>
      <c r="Q1006" s="8"/>
      <c r="R1006" s="8"/>
      <c r="S1006" s="23"/>
      <c r="T1006" s="25">
        <v>965</v>
      </c>
      <c r="U1006" s="26">
        <f t="shared" si="91"/>
        <v>16.083333333333332</v>
      </c>
      <c r="V1006" s="28">
        <f t="shared" si="92"/>
        <v>38.086754176057177</v>
      </c>
      <c r="W1006" s="28">
        <f t="shared" si="94"/>
        <v>0</v>
      </c>
      <c r="X1006" s="27" t="e">
        <f t="shared" si="95"/>
        <v>#VALUE!</v>
      </c>
      <c r="Y1006" s="28" t="e">
        <f t="shared" si="96"/>
        <v>#VALUE!</v>
      </c>
      <c r="Z1006" s="24"/>
      <c r="AA1006" s="36">
        <f t="shared" si="93"/>
        <v>16.083333333333332</v>
      </c>
      <c r="AB1006" s="8"/>
    </row>
    <row r="1007" spans="9:28" x14ac:dyDescent="0.25">
      <c r="I1007" s="8"/>
      <c r="J1007" s="8"/>
      <c r="K1007" s="8"/>
      <c r="L1007" s="8"/>
      <c r="M1007" s="8"/>
      <c r="N1007" s="8"/>
      <c r="O1007" s="8"/>
      <c r="P1007" s="8"/>
      <c r="Q1007" s="8"/>
      <c r="R1007" s="8"/>
      <c r="S1007" s="23"/>
      <c r="T1007" s="25">
        <v>966</v>
      </c>
      <c r="U1007" s="26">
        <f t="shared" si="91"/>
        <v>16.100000000000001</v>
      </c>
      <c r="V1007" s="28">
        <f t="shared" si="92"/>
        <v>38.093618694974133</v>
      </c>
      <c r="W1007" s="28">
        <f t="shared" si="94"/>
        <v>0</v>
      </c>
      <c r="X1007" s="27" t="e">
        <f t="shared" si="95"/>
        <v>#VALUE!</v>
      </c>
      <c r="Y1007" s="28" t="e">
        <f t="shared" si="96"/>
        <v>#VALUE!</v>
      </c>
      <c r="Z1007" s="24"/>
      <c r="AA1007" s="36">
        <f t="shared" si="93"/>
        <v>16.100000000000001</v>
      </c>
      <c r="AB1007" s="8"/>
    </row>
    <row r="1008" spans="9:28" x14ac:dyDescent="0.25">
      <c r="I1008" s="8"/>
      <c r="J1008" s="8"/>
      <c r="K1008" s="8"/>
      <c r="L1008" s="8"/>
      <c r="M1008" s="8"/>
      <c r="N1008" s="8"/>
      <c r="O1008" s="8"/>
      <c r="P1008" s="8"/>
      <c r="Q1008" s="8"/>
      <c r="R1008" s="8"/>
      <c r="S1008" s="23"/>
      <c r="T1008" s="25">
        <v>967</v>
      </c>
      <c r="U1008" s="26">
        <f t="shared" si="91"/>
        <v>16.116666666666667</v>
      </c>
      <c r="V1008" s="28">
        <f t="shared" si="92"/>
        <v>38.100477346737293</v>
      </c>
      <c r="W1008" s="28">
        <f t="shared" si="94"/>
        <v>0</v>
      </c>
      <c r="X1008" s="27" t="e">
        <f t="shared" si="95"/>
        <v>#VALUE!</v>
      </c>
      <c r="Y1008" s="28" t="e">
        <f t="shared" si="96"/>
        <v>#VALUE!</v>
      </c>
      <c r="Z1008" s="24"/>
      <c r="AA1008" s="36">
        <f t="shared" si="93"/>
        <v>16.116666666666667</v>
      </c>
      <c r="AB1008" s="8"/>
    </row>
    <row r="1009" spans="9:28" x14ac:dyDescent="0.25">
      <c r="I1009" s="8"/>
      <c r="J1009" s="8"/>
      <c r="K1009" s="8"/>
      <c r="L1009" s="8"/>
      <c r="M1009" s="8"/>
      <c r="N1009" s="8"/>
      <c r="O1009" s="8"/>
      <c r="P1009" s="8"/>
      <c r="Q1009" s="8"/>
      <c r="R1009" s="8"/>
      <c r="S1009" s="23"/>
      <c r="T1009" s="25">
        <v>968</v>
      </c>
      <c r="U1009" s="26">
        <f t="shared" si="91"/>
        <v>16.133333333333333</v>
      </c>
      <c r="V1009" s="28">
        <f t="shared" si="92"/>
        <v>38.107330142420949</v>
      </c>
      <c r="W1009" s="28">
        <f t="shared" si="94"/>
        <v>0</v>
      </c>
      <c r="X1009" s="27" t="e">
        <f t="shared" si="95"/>
        <v>#VALUE!</v>
      </c>
      <c r="Y1009" s="28" t="e">
        <f t="shared" si="96"/>
        <v>#VALUE!</v>
      </c>
      <c r="Z1009" s="24"/>
      <c r="AA1009" s="36">
        <f t="shared" si="93"/>
        <v>16.133333333333333</v>
      </c>
      <c r="AB1009" s="8"/>
    </row>
    <row r="1010" spans="9:28" x14ac:dyDescent="0.25">
      <c r="I1010" s="8"/>
      <c r="J1010" s="8"/>
      <c r="K1010" s="8"/>
      <c r="L1010" s="8"/>
      <c r="M1010" s="8"/>
      <c r="N1010" s="8"/>
      <c r="O1010" s="8"/>
      <c r="P1010" s="8"/>
      <c r="Q1010" s="8"/>
      <c r="R1010" s="8"/>
      <c r="S1010" s="23"/>
      <c r="T1010" s="25">
        <v>969</v>
      </c>
      <c r="U1010" s="26">
        <f t="shared" si="91"/>
        <v>16.149999999999999</v>
      </c>
      <c r="V1010" s="28">
        <f t="shared" si="92"/>
        <v>38.114177093067084</v>
      </c>
      <c r="W1010" s="28">
        <f t="shared" si="94"/>
        <v>0</v>
      </c>
      <c r="X1010" s="27" t="e">
        <f t="shared" si="95"/>
        <v>#VALUE!</v>
      </c>
      <c r="Y1010" s="28" t="e">
        <f t="shared" si="96"/>
        <v>#VALUE!</v>
      </c>
      <c r="Z1010" s="24"/>
      <c r="AA1010" s="36">
        <f t="shared" si="93"/>
        <v>16.149999999999999</v>
      </c>
      <c r="AB1010" s="8"/>
    </row>
    <row r="1011" spans="9:28" x14ac:dyDescent="0.25">
      <c r="I1011" s="8"/>
      <c r="J1011" s="8"/>
      <c r="K1011" s="8"/>
      <c r="L1011" s="8"/>
      <c r="M1011" s="8"/>
      <c r="N1011" s="8"/>
      <c r="O1011" s="8"/>
      <c r="P1011" s="8"/>
      <c r="Q1011" s="8"/>
      <c r="R1011" s="8"/>
      <c r="S1011" s="23"/>
      <c r="T1011" s="25">
        <v>970</v>
      </c>
      <c r="U1011" s="26">
        <f t="shared" si="91"/>
        <v>16.166666666666668</v>
      </c>
      <c r="V1011" s="28">
        <f t="shared" si="92"/>
        <v>38.121018209685509</v>
      </c>
      <c r="W1011" s="28">
        <f t="shared" si="94"/>
        <v>0</v>
      </c>
      <c r="X1011" s="27" t="e">
        <f t="shared" si="95"/>
        <v>#VALUE!</v>
      </c>
      <c r="Y1011" s="28" t="e">
        <f t="shared" si="96"/>
        <v>#VALUE!</v>
      </c>
      <c r="Z1011" s="24"/>
      <c r="AA1011" s="36">
        <f t="shared" si="93"/>
        <v>16.166666666666668</v>
      </c>
      <c r="AB1011" s="8"/>
    </row>
    <row r="1012" spans="9:28" x14ac:dyDescent="0.25">
      <c r="I1012" s="8"/>
      <c r="J1012" s="8"/>
      <c r="K1012" s="8"/>
      <c r="L1012" s="8"/>
      <c r="M1012" s="8"/>
      <c r="N1012" s="8"/>
      <c r="O1012" s="8"/>
      <c r="P1012" s="8"/>
      <c r="Q1012" s="8"/>
      <c r="R1012" s="8"/>
      <c r="S1012" s="23"/>
      <c r="T1012" s="25">
        <v>971</v>
      </c>
      <c r="U1012" s="26">
        <f t="shared" si="91"/>
        <v>16.183333333333334</v>
      </c>
      <c r="V1012" s="28">
        <f t="shared" si="92"/>
        <v>38.127853503253959</v>
      </c>
      <c r="W1012" s="28">
        <f t="shared" si="94"/>
        <v>0</v>
      </c>
      <c r="X1012" s="27" t="e">
        <f t="shared" si="95"/>
        <v>#VALUE!</v>
      </c>
      <c r="Y1012" s="28" t="e">
        <f t="shared" si="96"/>
        <v>#VALUE!</v>
      </c>
      <c r="Z1012" s="24"/>
      <c r="AA1012" s="36">
        <f t="shared" si="93"/>
        <v>16.183333333333334</v>
      </c>
      <c r="AB1012" s="8"/>
    </row>
    <row r="1013" spans="9:28" x14ac:dyDescent="0.25">
      <c r="I1013" s="8"/>
      <c r="J1013" s="8"/>
      <c r="K1013" s="8"/>
      <c r="L1013" s="8"/>
      <c r="M1013" s="8"/>
      <c r="N1013" s="8"/>
      <c r="O1013" s="8"/>
      <c r="P1013" s="8"/>
      <c r="Q1013" s="8"/>
      <c r="R1013" s="8"/>
      <c r="S1013" s="23"/>
      <c r="T1013" s="25">
        <v>972</v>
      </c>
      <c r="U1013" s="26">
        <f t="shared" si="91"/>
        <v>16.2</v>
      </c>
      <c r="V1013" s="28">
        <f t="shared" si="92"/>
        <v>38.134682984718225</v>
      </c>
      <c r="W1013" s="28">
        <f t="shared" si="94"/>
        <v>0</v>
      </c>
      <c r="X1013" s="27" t="e">
        <f t="shared" si="95"/>
        <v>#VALUE!</v>
      </c>
      <c r="Y1013" s="28" t="e">
        <f t="shared" si="96"/>
        <v>#VALUE!</v>
      </c>
      <c r="Z1013" s="24"/>
      <c r="AA1013" s="36">
        <f t="shared" si="93"/>
        <v>16.2</v>
      </c>
      <c r="AB1013" s="8"/>
    </row>
    <row r="1014" spans="9:28" x14ac:dyDescent="0.25">
      <c r="I1014" s="8"/>
      <c r="J1014" s="8"/>
      <c r="K1014" s="8"/>
      <c r="L1014" s="8"/>
      <c r="M1014" s="8"/>
      <c r="N1014" s="8"/>
      <c r="O1014" s="8"/>
      <c r="P1014" s="8"/>
      <c r="Q1014" s="8"/>
      <c r="R1014" s="8"/>
      <c r="S1014" s="23"/>
      <c r="T1014" s="25">
        <v>973</v>
      </c>
      <c r="U1014" s="26">
        <f t="shared" si="91"/>
        <v>16.216666666666665</v>
      </c>
      <c r="V1014" s="28">
        <f t="shared" si="92"/>
        <v>38.141506664992299</v>
      </c>
      <c r="W1014" s="28">
        <f t="shared" si="94"/>
        <v>0</v>
      </c>
      <c r="X1014" s="27" t="e">
        <f t="shared" si="95"/>
        <v>#VALUE!</v>
      </c>
      <c r="Y1014" s="28" t="e">
        <f t="shared" si="96"/>
        <v>#VALUE!</v>
      </c>
      <c r="Z1014" s="24"/>
      <c r="AA1014" s="36">
        <f t="shared" si="93"/>
        <v>16.216666666666665</v>
      </c>
      <c r="AB1014" s="8"/>
    </row>
    <row r="1015" spans="9:28" x14ac:dyDescent="0.25">
      <c r="I1015" s="8"/>
      <c r="J1015" s="8"/>
      <c r="K1015" s="8"/>
      <c r="L1015" s="8"/>
      <c r="M1015" s="8"/>
      <c r="N1015" s="8"/>
      <c r="O1015" s="8"/>
      <c r="P1015" s="8"/>
      <c r="Q1015" s="8"/>
      <c r="R1015" s="8"/>
      <c r="S1015" s="23"/>
      <c r="T1015" s="25">
        <v>974</v>
      </c>
      <c r="U1015" s="26">
        <f t="shared" si="91"/>
        <v>16.233333333333334</v>
      </c>
      <c r="V1015" s="28">
        <f t="shared" si="92"/>
        <v>38.148324554958499</v>
      </c>
      <c r="W1015" s="28">
        <f t="shared" si="94"/>
        <v>0</v>
      </c>
      <c r="X1015" s="27" t="e">
        <f t="shared" si="95"/>
        <v>#VALUE!</v>
      </c>
      <c r="Y1015" s="28" t="e">
        <f t="shared" si="96"/>
        <v>#VALUE!</v>
      </c>
      <c r="Z1015" s="24"/>
      <c r="AA1015" s="36">
        <f t="shared" si="93"/>
        <v>16.233333333333334</v>
      </c>
      <c r="AB1015" s="8"/>
    </row>
    <row r="1016" spans="9:28" x14ac:dyDescent="0.25">
      <c r="I1016" s="8"/>
      <c r="J1016" s="8"/>
      <c r="K1016" s="8"/>
      <c r="L1016" s="8"/>
      <c r="M1016" s="8"/>
      <c r="N1016" s="8"/>
      <c r="O1016" s="8"/>
      <c r="P1016" s="8"/>
      <c r="Q1016" s="8"/>
      <c r="R1016" s="8"/>
      <c r="S1016" s="23"/>
      <c r="T1016" s="25">
        <v>975</v>
      </c>
      <c r="U1016" s="26">
        <f t="shared" si="91"/>
        <v>16.25</v>
      </c>
      <c r="V1016" s="28">
        <f t="shared" si="92"/>
        <v>38.155136665467552</v>
      </c>
      <c r="W1016" s="28">
        <f t="shared" si="94"/>
        <v>0</v>
      </c>
      <c r="X1016" s="27" t="e">
        <f t="shared" si="95"/>
        <v>#VALUE!</v>
      </c>
      <c r="Y1016" s="28" t="e">
        <f t="shared" si="96"/>
        <v>#VALUE!</v>
      </c>
      <c r="Z1016" s="24"/>
      <c r="AA1016" s="36">
        <f t="shared" si="93"/>
        <v>16.25</v>
      </c>
      <c r="AB1016" s="8"/>
    </row>
    <row r="1017" spans="9:28" x14ac:dyDescent="0.25">
      <c r="I1017" s="8"/>
      <c r="J1017" s="8"/>
      <c r="K1017" s="8"/>
      <c r="L1017" s="8"/>
      <c r="M1017" s="8"/>
      <c r="N1017" s="8"/>
      <c r="O1017" s="8"/>
      <c r="P1017" s="8"/>
      <c r="Q1017" s="8"/>
      <c r="R1017" s="8"/>
      <c r="S1017" s="23"/>
      <c r="T1017" s="25">
        <v>976</v>
      </c>
      <c r="U1017" s="26">
        <f t="shared" si="91"/>
        <v>16.266666666666666</v>
      </c>
      <c r="V1017" s="28">
        <f t="shared" si="92"/>
        <v>38.161943007338763</v>
      </c>
      <c r="W1017" s="28">
        <f t="shared" si="94"/>
        <v>0</v>
      </c>
      <c r="X1017" s="27" t="e">
        <f t="shared" si="95"/>
        <v>#VALUE!</v>
      </c>
      <c r="Y1017" s="28" t="e">
        <f t="shared" si="96"/>
        <v>#VALUE!</v>
      </c>
      <c r="Z1017" s="24"/>
      <c r="AA1017" s="36">
        <f t="shared" si="93"/>
        <v>16.266666666666666</v>
      </c>
      <c r="AB1017" s="8"/>
    </row>
    <row r="1018" spans="9:28" x14ac:dyDescent="0.25">
      <c r="I1018" s="8"/>
      <c r="J1018" s="8"/>
      <c r="K1018" s="8"/>
      <c r="L1018" s="8"/>
      <c r="M1018" s="8"/>
      <c r="N1018" s="8"/>
      <c r="O1018" s="8"/>
      <c r="P1018" s="8"/>
      <c r="Q1018" s="8"/>
      <c r="R1018" s="8"/>
      <c r="S1018" s="23"/>
      <c r="T1018" s="25">
        <v>977</v>
      </c>
      <c r="U1018" s="26">
        <f t="shared" si="91"/>
        <v>16.283333333333335</v>
      </c>
      <c r="V1018" s="28">
        <f t="shared" si="92"/>
        <v>38.16874359136014</v>
      </c>
      <c r="W1018" s="28">
        <f t="shared" si="94"/>
        <v>0</v>
      </c>
      <c r="X1018" s="27" t="e">
        <f t="shared" si="95"/>
        <v>#VALUE!</v>
      </c>
      <c r="Y1018" s="28" t="e">
        <f t="shared" si="96"/>
        <v>#VALUE!</v>
      </c>
      <c r="Z1018" s="24"/>
      <c r="AA1018" s="36">
        <f t="shared" si="93"/>
        <v>16.283333333333335</v>
      </c>
      <c r="AB1018" s="8"/>
    </row>
    <row r="1019" spans="9:28" x14ac:dyDescent="0.25">
      <c r="I1019" s="8"/>
      <c r="J1019" s="8"/>
      <c r="K1019" s="8"/>
      <c r="L1019" s="8"/>
      <c r="M1019" s="8"/>
      <c r="N1019" s="8"/>
      <c r="O1019" s="8"/>
      <c r="P1019" s="8"/>
      <c r="Q1019" s="8"/>
      <c r="R1019" s="8"/>
      <c r="S1019" s="23"/>
      <c r="T1019" s="25">
        <v>978</v>
      </c>
      <c r="U1019" s="26">
        <f t="shared" si="91"/>
        <v>16.3</v>
      </c>
      <c r="V1019" s="28">
        <f t="shared" si="92"/>
        <v>38.175538428288469</v>
      </c>
      <c r="W1019" s="28">
        <f t="shared" si="94"/>
        <v>0</v>
      </c>
      <c r="X1019" s="27" t="e">
        <f t="shared" si="95"/>
        <v>#VALUE!</v>
      </c>
      <c r="Y1019" s="28" t="e">
        <f t="shared" si="96"/>
        <v>#VALUE!</v>
      </c>
      <c r="Z1019" s="24"/>
      <c r="AA1019" s="36">
        <f t="shared" si="93"/>
        <v>16.3</v>
      </c>
      <c r="AB1019" s="8"/>
    </row>
    <row r="1020" spans="9:28" x14ac:dyDescent="0.25">
      <c r="I1020" s="8"/>
      <c r="J1020" s="8"/>
      <c r="K1020" s="8"/>
      <c r="L1020" s="8"/>
      <c r="M1020" s="8"/>
      <c r="N1020" s="8"/>
      <c r="O1020" s="8"/>
      <c r="P1020" s="8"/>
      <c r="Q1020" s="8"/>
      <c r="R1020" s="8"/>
      <c r="S1020" s="23"/>
      <c r="T1020" s="25">
        <v>979</v>
      </c>
      <c r="U1020" s="26">
        <f t="shared" si="91"/>
        <v>16.316666666666666</v>
      </c>
      <c r="V1020" s="28">
        <f t="shared" si="92"/>
        <v>38.182327528849484</v>
      </c>
      <c r="W1020" s="28">
        <f t="shared" si="94"/>
        <v>0</v>
      </c>
      <c r="X1020" s="27" t="e">
        <f t="shared" si="95"/>
        <v>#VALUE!</v>
      </c>
      <c r="Y1020" s="28" t="e">
        <f t="shared" si="96"/>
        <v>#VALUE!</v>
      </c>
      <c r="Z1020" s="24"/>
      <c r="AA1020" s="36">
        <f t="shared" si="93"/>
        <v>16.316666666666666</v>
      </c>
      <c r="AB1020" s="8"/>
    </row>
    <row r="1021" spans="9:28" x14ac:dyDescent="0.25">
      <c r="I1021" s="8"/>
      <c r="J1021" s="8"/>
      <c r="K1021" s="8"/>
      <c r="L1021" s="8"/>
      <c r="M1021" s="8"/>
      <c r="N1021" s="8"/>
      <c r="O1021" s="8"/>
      <c r="P1021" s="8"/>
      <c r="Q1021" s="8"/>
      <c r="R1021" s="8"/>
      <c r="S1021" s="23"/>
      <c r="T1021" s="25">
        <v>980</v>
      </c>
      <c r="U1021" s="26">
        <f t="shared" si="91"/>
        <v>16.333333333333332</v>
      </c>
      <c r="V1021" s="28">
        <f t="shared" si="92"/>
        <v>38.189110903737976</v>
      </c>
      <c r="W1021" s="28">
        <f t="shared" si="94"/>
        <v>0</v>
      </c>
      <c r="X1021" s="27" t="e">
        <f t="shared" si="95"/>
        <v>#VALUE!</v>
      </c>
      <c r="Y1021" s="28" t="e">
        <f t="shared" si="96"/>
        <v>#VALUE!</v>
      </c>
      <c r="Z1021" s="24"/>
      <c r="AA1021" s="36">
        <f t="shared" si="93"/>
        <v>16.333333333333332</v>
      </c>
      <c r="AB1021" s="8"/>
    </row>
    <row r="1022" spans="9:28" x14ac:dyDescent="0.25">
      <c r="I1022" s="8"/>
      <c r="J1022" s="8"/>
      <c r="K1022" s="8"/>
      <c r="L1022" s="8"/>
      <c r="M1022" s="8"/>
      <c r="N1022" s="8"/>
      <c r="O1022" s="8"/>
      <c r="P1022" s="8"/>
      <c r="Q1022" s="8"/>
      <c r="R1022" s="8"/>
      <c r="S1022" s="23"/>
      <c r="T1022" s="25">
        <v>981</v>
      </c>
      <c r="U1022" s="26">
        <f t="shared" si="91"/>
        <v>16.350000000000001</v>
      </c>
      <c r="V1022" s="28">
        <f t="shared" si="92"/>
        <v>38.195888563617892</v>
      </c>
      <c r="W1022" s="28">
        <f t="shared" si="94"/>
        <v>0</v>
      </c>
      <c r="X1022" s="27" t="e">
        <f t="shared" si="95"/>
        <v>#VALUE!</v>
      </c>
      <c r="Y1022" s="28" t="e">
        <f t="shared" si="96"/>
        <v>#VALUE!</v>
      </c>
      <c r="Z1022" s="24"/>
      <c r="AA1022" s="36">
        <f t="shared" si="93"/>
        <v>16.350000000000001</v>
      </c>
      <c r="AB1022" s="8"/>
    </row>
    <row r="1023" spans="9:28" x14ac:dyDescent="0.25">
      <c r="I1023" s="8"/>
      <c r="J1023" s="8"/>
      <c r="K1023" s="8"/>
      <c r="L1023" s="8"/>
      <c r="M1023" s="8"/>
      <c r="N1023" s="8"/>
      <c r="O1023" s="8"/>
      <c r="P1023" s="8"/>
      <c r="Q1023" s="8"/>
      <c r="R1023" s="8"/>
      <c r="S1023" s="23"/>
      <c r="T1023" s="25">
        <v>982</v>
      </c>
      <c r="U1023" s="26">
        <f t="shared" si="91"/>
        <v>16.366666666666667</v>
      </c>
      <c r="V1023" s="28">
        <f t="shared" si="92"/>
        <v>38.202660519122482</v>
      </c>
      <c r="W1023" s="28">
        <f t="shared" si="94"/>
        <v>0</v>
      </c>
      <c r="X1023" s="27" t="e">
        <f t="shared" si="95"/>
        <v>#VALUE!</v>
      </c>
      <c r="Y1023" s="28" t="e">
        <f t="shared" si="96"/>
        <v>#VALUE!</v>
      </c>
      <c r="Z1023" s="24"/>
      <c r="AA1023" s="36">
        <f t="shared" si="93"/>
        <v>16.366666666666667</v>
      </c>
      <c r="AB1023" s="8"/>
    </row>
    <row r="1024" spans="9:28" x14ac:dyDescent="0.25">
      <c r="I1024" s="8"/>
      <c r="J1024" s="8"/>
      <c r="K1024" s="8"/>
      <c r="L1024" s="8"/>
      <c r="M1024" s="8"/>
      <c r="N1024" s="8"/>
      <c r="O1024" s="8"/>
      <c r="P1024" s="8"/>
      <c r="Q1024" s="8"/>
      <c r="R1024" s="8"/>
      <c r="S1024" s="23"/>
      <c r="T1024" s="25">
        <v>983</v>
      </c>
      <c r="U1024" s="26">
        <f t="shared" si="91"/>
        <v>16.383333333333333</v>
      </c>
      <c r="V1024" s="28">
        <f t="shared" si="92"/>
        <v>38.209426780854415</v>
      </c>
      <c r="W1024" s="28">
        <f t="shared" si="94"/>
        <v>0</v>
      </c>
      <c r="X1024" s="27" t="e">
        <f t="shared" si="95"/>
        <v>#VALUE!</v>
      </c>
      <c r="Y1024" s="28" t="e">
        <f t="shared" si="96"/>
        <v>#VALUE!</v>
      </c>
      <c r="Z1024" s="24"/>
      <c r="AA1024" s="36">
        <f t="shared" si="93"/>
        <v>16.383333333333333</v>
      </c>
      <c r="AB1024" s="8"/>
    </row>
    <row r="1025" spans="9:28" x14ac:dyDescent="0.25">
      <c r="I1025" s="8"/>
      <c r="J1025" s="8"/>
      <c r="K1025" s="8"/>
      <c r="L1025" s="8"/>
      <c r="M1025" s="8"/>
      <c r="N1025" s="8"/>
      <c r="O1025" s="8"/>
      <c r="P1025" s="8"/>
      <c r="Q1025" s="8"/>
      <c r="R1025" s="8"/>
      <c r="S1025" s="23"/>
      <c r="T1025" s="25">
        <v>984</v>
      </c>
      <c r="U1025" s="26">
        <f t="shared" si="91"/>
        <v>16.399999999999999</v>
      </c>
      <c r="V1025" s="28">
        <f t="shared" si="92"/>
        <v>38.216187359385877</v>
      </c>
      <c r="W1025" s="28">
        <f t="shared" si="94"/>
        <v>0</v>
      </c>
      <c r="X1025" s="27" t="e">
        <f t="shared" si="95"/>
        <v>#VALUE!</v>
      </c>
      <c r="Y1025" s="28" t="e">
        <f t="shared" si="96"/>
        <v>#VALUE!</v>
      </c>
      <c r="Z1025" s="24"/>
      <c r="AA1025" s="36">
        <f t="shared" si="93"/>
        <v>16.399999999999999</v>
      </c>
      <c r="AB1025" s="8"/>
    </row>
    <row r="1026" spans="9:28" x14ac:dyDescent="0.25">
      <c r="I1026" s="8"/>
      <c r="J1026" s="8"/>
      <c r="K1026" s="8"/>
      <c r="L1026" s="8"/>
      <c r="M1026" s="8"/>
      <c r="N1026" s="8"/>
      <c r="O1026" s="8"/>
      <c r="P1026" s="8"/>
      <c r="Q1026" s="8"/>
      <c r="R1026" s="8"/>
      <c r="S1026" s="23"/>
      <c r="T1026" s="25">
        <v>985</v>
      </c>
      <c r="U1026" s="26">
        <f t="shared" si="91"/>
        <v>16.416666666666668</v>
      </c>
      <c r="V1026" s="28">
        <f t="shared" si="92"/>
        <v>38.222942265258709</v>
      </c>
      <c r="W1026" s="28">
        <f t="shared" si="94"/>
        <v>0</v>
      </c>
      <c r="X1026" s="27" t="e">
        <f t="shared" si="95"/>
        <v>#VALUE!</v>
      </c>
      <c r="Y1026" s="28" t="e">
        <f t="shared" si="96"/>
        <v>#VALUE!</v>
      </c>
      <c r="Z1026" s="24"/>
      <c r="AA1026" s="36">
        <f t="shared" si="93"/>
        <v>16.416666666666668</v>
      </c>
      <c r="AB1026" s="8"/>
    </row>
    <row r="1027" spans="9:28" x14ac:dyDescent="0.25">
      <c r="I1027" s="8"/>
      <c r="J1027" s="8"/>
      <c r="K1027" s="8"/>
      <c r="L1027" s="8"/>
      <c r="M1027" s="8"/>
      <c r="N1027" s="8"/>
      <c r="O1027" s="8"/>
      <c r="P1027" s="8"/>
      <c r="Q1027" s="8"/>
      <c r="R1027" s="8"/>
      <c r="S1027" s="23"/>
      <c r="T1027" s="25">
        <v>986</v>
      </c>
      <c r="U1027" s="26">
        <f t="shared" ref="U1027:U1090" si="97">T1027/60</f>
        <v>16.433333333333334</v>
      </c>
      <c r="V1027" s="28">
        <f t="shared" si="92"/>
        <v>38.229691508984523</v>
      </c>
      <c r="W1027" s="28">
        <f t="shared" si="94"/>
        <v>0</v>
      </c>
      <c r="X1027" s="27" t="e">
        <f t="shared" si="95"/>
        <v>#VALUE!</v>
      </c>
      <c r="Y1027" s="28" t="e">
        <f t="shared" si="96"/>
        <v>#VALUE!</v>
      </c>
      <c r="Z1027" s="24"/>
      <c r="AA1027" s="36">
        <f t="shared" si="93"/>
        <v>16.433333333333334</v>
      </c>
      <c r="AB1027" s="8"/>
    </row>
    <row r="1028" spans="9:28" x14ac:dyDescent="0.25">
      <c r="I1028" s="8"/>
      <c r="J1028" s="8"/>
      <c r="K1028" s="8"/>
      <c r="L1028" s="8"/>
      <c r="M1028" s="8"/>
      <c r="N1028" s="8"/>
      <c r="O1028" s="8"/>
      <c r="P1028" s="8"/>
      <c r="Q1028" s="8"/>
      <c r="R1028" s="8"/>
      <c r="S1028" s="23"/>
      <c r="T1028" s="25">
        <v>987</v>
      </c>
      <c r="U1028" s="26">
        <f t="shared" si="97"/>
        <v>16.45</v>
      </c>
      <c r="V1028" s="28">
        <f t="shared" si="92"/>
        <v>38.236435101044819</v>
      </c>
      <c r="W1028" s="28">
        <f t="shared" si="94"/>
        <v>0</v>
      </c>
      <c r="X1028" s="27" t="e">
        <f t="shared" si="95"/>
        <v>#VALUE!</v>
      </c>
      <c r="Y1028" s="28" t="e">
        <f t="shared" si="96"/>
        <v>#VALUE!</v>
      </c>
      <c r="Z1028" s="24"/>
      <c r="AA1028" s="36">
        <f t="shared" si="93"/>
        <v>16.45</v>
      </c>
      <c r="AB1028" s="8"/>
    </row>
    <row r="1029" spans="9:28" x14ac:dyDescent="0.25">
      <c r="I1029" s="8"/>
      <c r="J1029" s="8"/>
      <c r="K1029" s="8"/>
      <c r="L1029" s="8"/>
      <c r="M1029" s="8"/>
      <c r="N1029" s="8"/>
      <c r="O1029" s="8"/>
      <c r="P1029" s="8"/>
      <c r="Q1029" s="8"/>
      <c r="R1029" s="8"/>
      <c r="S1029" s="23"/>
      <c r="T1029" s="25">
        <v>988</v>
      </c>
      <c r="U1029" s="26">
        <f t="shared" si="97"/>
        <v>16.466666666666665</v>
      </c>
      <c r="V1029" s="28">
        <f t="shared" si="92"/>
        <v>38.243173051891091</v>
      </c>
      <c r="W1029" s="28">
        <f t="shared" si="94"/>
        <v>0</v>
      </c>
      <c r="X1029" s="27" t="e">
        <f t="shared" si="95"/>
        <v>#VALUE!</v>
      </c>
      <c r="Y1029" s="28" t="e">
        <f t="shared" si="96"/>
        <v>#VALUE!</v>
      </c>
      <c r="Z1029" s="24"/>
      <c r="AA1029" s="36">
        <f t="shared" si="93"/>
        <v>16.466666666666665</v>
      </c>
      <c r="AB1029" s="8"/>
    </row>
    <row r="1030" spans="9:28" x14ac:dyDescent="0.25">
      <c r="I1030" s="8"/>
      <c r="J1030" s="8"/>
      <c r="K1030" s="8"/>
      <c r="L1030" s="8"/>
      <c r="M1030" s="8"/>
      <c r="N1030" s="8"/>
      <c r="O1030" s="8"/>
      <c r="P1030" s="8"/>
      <c r="Q1030" s="8"/>
      <c r="R1030" s="8"/>
      <c r="S1030" s="23"/>
      <c r="T1030" s="25">
        <v>989</v>
      </c>
      <c r="U1030" s="26">
        <f t="shared" si="97"/>
        <v>16.483333333333334</v>
      </c>
      <c r="V1030" s="28">
        <f t="shared" si="92"/>
        <v>38.249905371944955</v>
      </c>
      <c r="W1030" s="28">
        <f t="shared" si="94"/>
        <v>0</v>
      </c>
      <c r="X1030" s="27" t="e">
        <f t="shared" si="95"/>
        <v>#VALUE!</v>
      </c>
      <c r="Y1030" s="28" t="e">
        <f t="shared" si="96"/>
        <v>#VALUE!</v>
      </c>
      <c r="Z1030" s="24"/>
      <c r="AA1030" s="36">
        <f t="shared" si="93"/>
        <v>16.483333333333334</v>
      </c>
      <c r="AB1030" s="8"/>
    </row>
    <row r="1031" spans="9:28" x14ac:dyDescent="0.25">
      <c r="I1031" s="8"/>
      <c r="J1031" s="8"/>
      <c r="K1031" s="8"/>
      <c r="L1031" s="8"/>
      <c r="M1031" s="8"/>
      <c r="N1031" s="8"/>
      <c r="O1031" s="8"/>
      <c r="P1031" s="8"/>
      <c r="Q1031" s="8"/>
      <c r="R1031" s="8"/>
      <c r="S1031" s="23"/>
      <c r="T1031" s="25">
        <v>990</v>
      </c>
      <c r="U1031" s="26">
        <f t="shared" si="97"/>
        <v>16.5</v>
      </c>
      <c r="V1031" s="28">
        <f t="shared" si="92"/>
        <v>38.256632071598254</v>
      </c>
      <c r="W1031" s="28">
        <f t="shared" si="94"/>
        <v>0</v>
      </c>
      <c r="X1031" s="27" t="e">
        <f t="shared" si="95"/>
        <v>#VALUE!</v>
      </c>
      <c r="Y1031" s="28" t="e">
        <f t="shared" si="96"/>
        <v>#VALUE!</v>
      </c>
      <c r="Z1031" s="24"/>
      <c r="AA1031" s="36">
        <f t="shared" si="93"/>
        <v>16.5</v>
      </c>
      <c r="AB1031" s="8"/>
    </row>
    <row r="1032" spans="9:28" x14ac:dyDescent="0.25">
      <c r="I1032" s="8"/>
      <c r="J1032" s="8"/>
      <c r="K1032" s="8"/>
      <c r="L1032" s="8"/>
      <c r="M1032" s="8"/>
      <c r="N1032" s="8"/>
      <c r="O1032" s="8"/>
      <c r="P1032" s="8"/>
      <c r="Q1032" s="8"/>
      <c r="R1032" s="8"/>
      <c r="S1032" s="23"/>
      <c r="T1032" s="25">
        <v>991</v>
      </c>
      <c r="U1032" s="26">
        <f t="shared" si="97"/>
        <v>16.516666666666666</v>
      </c>
      <c r="V1032" s="28">
        <f t="shared" si="92"/>
        <v>38.263353161213196</v>
      </c>
      <c r="W1032" s="28">
        <f t="shared" si="94"/>
        <v>0</v>
      </c>
      <c r="X1032" s="27" t="e">
        <f t="shared" si="95"/>
        <v>#VALUE!</v>
      </c>
      <c r="Y1032" s="28" t="e">
        <f t="shared" si="96"/>
        <v>#VALUE!</v>
      </c>
      <c r="Z1032" s="24"/>
      <c r="AA1032" s="36">
        <f t="shared" si="93"/>
        <v>16.516666666666666</v>
      </c>
      <c r="AB1032" s="8"/>
    </row>
    <row r="1033" spans="9:28" x14ac:dyDescent="0.25">
      <c r="I1033" s="8"/>
      <c r="J1033" s="8"/>
      <c r="K1033" s="8"/>
      <c r="L1033" s="8"/>
      <c r="M1033" s="8"/>
      <c r="N1033" s="8"/>
      <c r="O1033" s="8"/>
      <c r="P1033" s="8"/>
      <c r="Q1033" s="8"/>
      <c r="R1033" s="8"/>
      <c r="S1033" s="23"/>
      <c r="T1033" s="25">
        <v>992</v>
      </c>
      <c r="U1033" s="26">
        <f t="shared" si="97"/>
        <v>16.533333333333335</v>
      </c>
      <c r="V1033" s="28">
        <f t="shared" si="92"/>
        <v>38.270068651122429</v>
      </c>
      <c r="W1033" s="28">
        <f t="shared" si="94"/>
        <v>0</v>
      </c>
      <c r="X1033" s="27" t="e">
        <f t="shared" si="95"/>
        <v>#VALUE!</v>
      </c>
      <c r="Y1033" s="28" t="e">
        <f t="shared" si="96"/>
        <v>#VALUE!</v>
      </c>
      <c r="Z1033" s="24"/>
      <c r="AA1033" s="36">
        <f t="shared" si="93"/>
        <v>16.533333333333335</v>
      </c>
      <c r="AB1033" s="8"/>
    </row>
    <row r="1034" spans="9:28" x14ac:dyDescent="0.25">
      <c r="I1034" s="8"/>
      <c r="J1034" s="8"/>
      <c r="K1034" s="8"/>
      <c r="L1034" s="8"/>
      <c r="M1034" s="8"/>
      <c r="N1034" s="8"/>
      <c r="O1034" s="8"/>
      <c r="P1034" s="8"/>
      <c r="Q1034" s="8"/>
      <c r="R1034" s="8"/>
      <c r="S1034" s="23"/>
      <c r="T1034" s="25">
        <v>993</v>
      </c>
      <c r="U1034" s="26">
        <f t="shared" si="97"/>
        <v>16.55</v>
      </c>
      <c r="V1034" s="28">
        <f t="shared" si="92"/>
        <v>38.276778551629199</v>
      </c>
      <c r="W1034" s="28">
        <f t="shared" si="94"/>
        <v>0</v>
      </c>
      <c r="X1034" s="27" t="e">
        <f t="shared" si="95"/>
        <v>#VALUE!</v>
      </c>
      <c r="Y1034" s="28" t="e">
        <f t="shared" si="96"/>
        <v>#VALUE!</v>
      </c>
      <c r="Z1034" s="24"/>
      <c r="AA1034" s="36">
        <f t="shared" si="93"/>
        <v>16.55</v>
      </c>
      <c r="AB1034" s="8"/>
    </row>
    <row r="1035" spans="9:28" x14ac:dyDescent="0.25">
      <c r="I1035" s="8"/>
      <c r="J1035" s="8"/>
      <c r="K1035" s="8"/>
      <c r="L1035" s="8"/>
      <c r="M1035" s="8"/>
      <c r="N1035" s="8"/>
      <c r="O1035" s="8"/>
      <c r="P1035" s="8"/>
      <c r="Q1035" s="8"/>
      <c r="R1035" s="8"/>
      <c r="S1035" s="23"/>
      <c r="T1035" s="25">
        <v>994</v>
      </c>
      <c r="U1035" s="26">
        <f t="shared" si="97"/>
        <v>16.566666666666666</v>
      </c>
      <c r="V1035" s="28">
        <f t="shared" si="92"/>
        <v>38.283482873007422</v>
      </c>
      <c r="W1035" s="28">
        <f t="shared" si="94"/>
        <v>0</v>
      </c>
      <c r="X1035" s="27" t="e">
        <f t="shared" si="95"/>
        <v>#VALUE!</v>
      </c>
      <c r="Y1035" s="28" t="e">
        <f t="shared" si="96"/>
        <v>#VALUE!</v>
      </c>
      <c r="Z1035" s="24"/>
      <c r="AA1035" s="36">
        <f t="shared" si="93"/>
        <v>16.566666666666666</v>
      </c>
      <c r="AB1035" s="8"/>
    </row>
    <row r="1036" spans="9:28" x14ac:dyDescent="0.25">
      <c r="I1036" s="8"/>
      <c r="J1036" s="8"/>
      <c r="K1036" s="8"/>
      <c r="L1036" s="8"/>
      <c r="M1036" s="8"/>
      <c r="N1036" s="8"/>
      <c r="O1036" s="8"/>
      <c r="P1036" s="8"/>
      <c r="Q1036" s="8"/>
      <c r="R1036" s="8"/>
      <c r="S1036" s="23"/>
      <c r="T1036" s="25">
        <v>995</v>
      </c>
      <c r="U1036" s="26">
        <f t="shared" si="97"/>
        <v>16.583333333333332</v>
      </c>
      <c r="V1036" s="28">
        <f t="shared" si="92"/>
        <v>38.290181625501837</v>
      </c>
      <c r="W1036" s="28">
        <f t="shared" si="94"/>
        <v>0</v>
      </c>
      <c r="X1036" s="27" t="e">
        <f t="shared" si="95"/>
        <v>#VALUE!</v>
      </c>
      <c r="Y1036" s="28" t="e">
        <f t="shared" si="96"/>
        <v>#VALUE!</v>
      </c>
      <c r="Z1036" s="24"/>
      <c r="AA1036" s="36">
        <f t="shared" si="93"/>
        <v>16.583333333333332</v>
      </c>
      <c r="AB1036" s="8"/>
    </row>
    <row r="1037" spans="9:28" x14ac:dyDescent="0.25">
      <c r="I1037" s="8"/>
      <c r="J1037" s="8"/>
      <c r="K1037" s="8"/>
      <c r="L1037" s="8"/>
      <c r="M1037" s="8"/>
      <c r="N1037" s="8"/>
      <c r="O1037" s="8"/>
      <c r="P1037" s="8"/>
      <c r="Q1037" s="8"/>
      <c r="R1037" s="8"/>
      <c r="S1037" s="23"/>
      <c r="T1037" s="25">
        <v>996</v>
      </c>
      <c r="U1037" s="26">
        <f t="shared" si="97"/>
        <v>16.600000000000001</v>
      </c>
      <c r="V1037" s="28">
        <f t="shared" si="92"/>
        <v>38.296874819328082</v>
      </c>
      <c r="W1037" s="28">
        <f t="shared" si="94"/>
        <v>0</v>
      </c>
      <c r="X1037" s="27" t="e">
        <f t="shared" si="95"/>
        <v>#VALUE!</v>
      </c>
      <c r="Y1037" s="28" t="e">
        <f t="shared" si="96"/>
        <v>#VALUE!</v>
      </c>
      <c r="Z1037" s="24"/>
      <c r="AA1037" s="36">
        <f t="shared" si="93"/>
        <v>16.600000000000001</v>
      </c>
      <c r="AB1037" s="8"/>
    </row>
    <row r="1038" spans="9:28" x14ac:dyDescent="0.25">
      <c r="I1038" s="8"/>
      <c r="J1038" s="8"/>
      <c r="K1038" s="8"/>
      <c r="L1038" s="8"/>
      <c r="M1038" s="8"/>
      <c r="N1038" s="8"/>
      <c r="O1038" s="8"/>
      <c r="P1038" s="8"/>
      <c r="Q1038" s="8"/>
      <c r="R1038" s="8"/>
      <c r="S1038" s="23"/>
      <c r="T1038" s="25">
        <v>997</v>
      </c>
      <c r="U1038" s="26">
        <f t="shared" si="97"/>
        <v>16.616666666666667</v>
      </c>
      <c r="V1038" s="28">
        <f t="shared" si="92"/>
        <v>38.303562464672822</v>
      </c>
      <c r="W1038" s="28">
        <f t="shared" si="94"/>
        <v>0</v>
      </c>
      <c r="X1038" s="27" t="e">
        <f t="shared" si="95"/>
        <v>#VALUE!</v>
      </c>
      <c r="Y1038" s="28" t="e">
        <f t="shared" si="96"/>
        <v>#VALUE!</v>
      </c>
      <c r="Z1038" s="24"/>
      <c r="AA1038" s="36">
        <f t="shared" si="93"/>
        <v>16.616666666666667</v>
      </c>
      <c r="AB1038" s="8"/>
    </row>
    <row r="1039" spans="9:28" x14ac:dyDescent="0.25">
      <c r="I1039" s="8"/>
      <c r="J1039" s="8"/>
      <c r="K1039" s="8"/>
      <c r="L1039" s="8"/>
      <c r="M1039" s="8"/>
      <c r="N1039" s="8"/>
      <c r="O1039" s="8"/>
      <c r="P1039" s="8"/>
      <c r="Q1039" s="8"/>
      <c r="R1039" s="8"/>
      <c r="S1039" s="23"/>
      <c r="T1039" s="25">
        <v>998</v>
      </c>
      <c r="U1039" s="26">
        <f t="shared" si="97"/>
        <v>16.633333333333333</v>
      </c>
      <c r="V1039" s="28">
        <f t="shared" si="92"/>
        <v>38.310244571693879</v>
      </c>
      <c r="W1039" s="28">
        <f t="shared" si="94"/>
        <v>0</v>
      </c>
      <c r="X1039" s="27" t="e">
        <f t="shared" si="95"/>
        <v>#VALUE!</v>
      </c>
      <c r="Y1039" s="28" t="e">
        <f t="shared" si="96"/>
        <v>#VALUE!</v>
      </c>
      <c r="Z1039" s="24"/>
      <c r="AA1039" s="36">
        <f t="shared" si="93"/>
        <v>16.633333333333333</v>
      </c>
      <c r="AB1039" s="8"/>
    </row>
    <row r="1040" spans="9:28" x14ac:dyDescent="0.25">
      <c r="I1040" s="8"/>
      <c r="J1040" s="8"/>
      <c r="K1040" s="8"/>
      <c r="L1040" s="8"/>
      <c r="M1040" s="8"/>
      <c r="N1040" s="8"/>
      <c r="O1040" s="8"/>
      <c r="P1040" s="8"/>
      <c r="Q1040" s="8"/>
      <c r="R1040" s="8"/>
      <c r="S1040" s="23"/>
      <c r="T1040" s="25">
        <v>999</v>
      </c>
      <c r="U1040" s="26">
        <f t="shared" si="97"/>
        <v>16.649999999999999</v>
      </c>
      <c r="V1040" s="28">
        <f t="shared" si="92"/>
        <v>38.316921150520294</v>
      </c>
      <c r="W1040" s="28">
        <f t="shared" si="94"/>
        <v>0</v>
      </c>
      <c r="X1040" s="27" t="e">
        <f t="shared" si="95"/>
        <v>#VALUE!</v>
      </c>
      <c r="Y1040" s="28" t="e">
        <f t="shared" si="96"/>
        <v>#VALUE!</v>
      </c>
      <c r="Z1040" s="24"/>
      <c r="AA1040" s="36">
        <f t="shared" si="93"/>
        <v>16.649999999999999</v>
      </c>
      <c r="AB1040" s="8"/>
    </row>
    <row r="1041" spans="9:28" x14ac:dyDescent="0.25">
      <c r="I1041" s="8"/>
      <c r="J1041" s="8"/>
      <c r="K1041" s="8"/>
      <c r="L1041" s="8"/>
      <c r="M1041" s="8"/>
      <c r="N1041" s="8"/>
      <c r="O1041" s="8"/>
      <c r="P1041" s="8"/>
      <c r="Q1041" s="8"/>
      <c r="R1041" s="8"/>
      <c r="S1041" s="23"/>
      <c r="T1041" s="25">
        <v>1000</v>
      </c>
      <c r="U1041" s="26">
        <f t="shared" si="97"/>
        <v>16.666666666666668</v>
      </c>
      <c r="V1041" s="28">
        <f t="shared" si="92"/>
        <v>38.323592211252496</v>
      </c>
      <c r="W1041" s="28">
        <f t="shared" si="94"/>
        <v>0</v>
      </c>
      <c r="X1041" s="27" t="e">
        <f t="shared" si="95"/>
        <v>#VALUE!</v>
      </c>
      <c r="Y1041" s="28" t="e">
        <f t="shared" si="96"/>
        <v>#VALUE!</v>
      </c>
      <c r="Z1041" s="24"/>
      <c r="AA1041" s="36">
        <f t="shared" si="93"/>
        <v>16.666666666666668</v>
      </c>
      <c r="AB1041" s="8"/>
    </row>
    <row r="1042" spans="9:28" x14ac:dyDescent="0.25">
      <c r="I1042" s="8"/>
      <c r="J1042" s="8"/>
      <c r="K1042" s="8"/>
      <c r="L1042" s="8"/>
      <c r="M1042" s="8"/>
      <c r="N1042" s="8"/>
      <c r="O1042" s="8"/>
      <c r="P1042" s="8"/>
      <c r="Q1042" s="8"/>
      <c r="R1042" s="8"/>
      <c r="S1042" s="23"/>
      <c r="T1042" s="25">
        <v>1001</v>
      </c>
      <c r="U1042" s="26">
        <f t="shared" si="97"/>
        <v>16.683333333333334</v>
      </c>
      <c r="V1042" s="28">
        <f t="shared" ref="V1042:V1105" si="98">$G$12*U1042^(1-$G$13)</f>
        <v>38.330257763962365</v>
      </c>
      <c r="W1042" s="28">
        <f t="shared" si="94"/>
        <v>0</v>
      </c>
      <c r="X1042" s="27" t="e">
        <f t="shared" si="95"/>
        <v>#VALUE!</v>
      </c>
      <c r="Y1042" s="28" t="e">
        <f t="shared" si="96"/>
        <v>#VALUE!</v>
      </c>
      <c r="Z1042" s="24"/>
      <c r="AA1042" s="36">
        <f t="shared" si="93"/>
        <v>16.683333333333334</v>
      </c>
      <c r="AB1042" s="8"/>
    </row>
    <row r="1043" spans="9:28" x14ac:dyDescent="0.25">
      <c r="I1043" s="8"/>
      <c r="J1043" s="8"/>
      <c r="K1043" s="8"/>
      <c r="L1043" s="8"/>
      <c r="M1043" s="8"/>
      <c r="N1043" s="8"/>
      <c r="O1043" s="8"/>
      <c r="P1043" s="8"/>
      <c r="Q1043" s="8"/>
      <c r="R1043" s="8"/>
      <c r="S1043" s="23"/>
      <c r="T1043" s="25">
        <v>1002</v>
      </c>
      <c r="U1043" s="26">
        <f t="shared" si="97"/>
        <v>16.7</v>
      </c>
      <c r="V1043" s="28">
        <f t="shared" si="98"/>
        <v>38.336917818693351</v>
      </c>
      <c r="W1043" s="28">
        <f t="shared" si="94"/>
        <v>0</v>
      </c>
      <c r="X1043" s="27" t="e">
        <f t="shared" si="95"/>
        <v>#VALUE!</v>
      </c>
      <c r="Y1043" s="28" t="e">
        <f t="shared" si="96"/>
        <v>#VALUE!</v>
      </c>
      <c r="Z1043" s="24"/>
      <c r="AA1043" s="36">
        <f t="shared" si="93"/>
        <v>16.7</v>
      </c>
      <c r="AB1043" s="8"/>
    </row>
    <row r="1044" spans="9:28" x14ac:dyDescent="0.25">
      <c r="I1044" s="8"/>
      <c r="J1044" s="8"/>
      <c r="K1044" s="8"/>
      <c r="L1044" s="8"/>
      <c r="M1044" s="8"/>
      <c r="N1044" s="8"/>
      <c r="O1044" s="8"/>
      <c r="P1044" s="8"/>
      <c r="Q1044" s="8"/>
      <c r="R1044" s="8"/>
      <c r="S1044" s="23"/>
      <c r="T1044" s="25">
        <v>1003</v>
      </c>
      <c r="U1044" s="26">
        <f t="shared" si="97"/>
        <v>16.716666666666665</v>
      </c>
      <c r="V1044" s="28">
        <f t="shared" si="98"/>
        <v>38.343572385460611</v>
      </c>
      <c r="W1044" s="28">
        <f t="shared" si="94"/>
        <v>0</v>
      </c>
      <c r="X1044" s="27" t="e">
        <f t="shared" si="95"/>
        <v>#VALUE!</v>
      </c>
      <c r="Y1044" s="28" t="e">
        <f t="shared" si="96"/>
        <v>#VALUE!</v>
      </c>
      <c r="Z1044" s="24"/>
      <c r="AA1044" s="36">
        <f t="shared" si="93"/>
        <v>16.716666666666665</v>
      </c>
      <c r="AB1044" s="8"/>
    </row>
    <row r="1045" spans="9:28" x14ac:dyDescent="0.25">
      <c r="I1045" s="8"/>
      <c r="J1045" s="8"/>
      <c r="K1045" s="8"/>
      <c r="L1045" s="8"/>
      <c r="M1045" s="8"/>
      <c r="N1045" s="8"/>
      <c r="O1045" s="8"/>
      <c r="P1045" s="8"/>
      <c r="Q1045" s="8"/>
      <c r="R1045" s="8"/>
      <c r="S1045" s="23"/>
      <c r="T1045" s="25">
        <v>1004</v>
      </c>
      <c r="U1045" s="26">
        <f t="shared" si="97"/>
        <v>16.733333333333334</v>
      </c>
      <c r="V1045" s="28">
        <f t="shared" si="98"/>
        <v>38.350221474251079</v>
      </c>
      <c r="W1045" s="28">
        <f t="shared" si="94"/>
        <v>0</v>
      </c>
      <c r="X1045" s="27" t="e">
        <f t="shared" si="95"/>
        <v>#VALUE!</v>
      </c>
      <c r="Y1045" s="28" t="e">
        <f t="shared" si="96"/>
        <v>#VALUE!</v>
      </c>
      <c r="Z1045" s="24"/>
      <c r="AA1045" s="36">
        <f t="shared" si="93"/>
        <v>16.733333333333334</v>
      </c>
      <c r="AB1045" s="8"/>
    </row>
    <row r="1046" spans="9:28" x14ac:dyDescent="0.25">
      <c r="I1046" s="8"/>
      <c r="J1046" s="8"/>
      <c r="K1046" s="8"/>
      <c r="L1046" s="8"/>
      <c r="M1046" s="8"/>
      <c r="N1046" s="8"/>
      <c r="O1046" s="8"/>
      <c r="P1046" s="8"/>
      <c r="Q1046" s="8"/>
      <c r="R1046" s="8"/>
      <c r="S1046" s="23"/>
      <c r="T1046" s="25">
        <v>1005</v>
      </c>
      <c r="U1046" s="26">
        <f t="shared" si="97"/>
        <v>16.75</v>
      </c>
      <c r="V1046" s="28">
        <f t="shared" si="98"/>
        <v>38.356865095023593</v>
      </c>
      <c r="W1046" s="28">
        <f t="shared" si="94"/>
        <v>0</v>
      </c>
      <c r="X1046" s="27" t="e">
        <f t="shared" si="95"/>
        <v>#VALUE!</v>
      </c>
      <c r="Y1046" s="28" t="e">
        <f t="shared" si="96"/>
        <v>#VALUE!</v>
      </c>
      <c r="Z1046" s="24"/>
      <c r="AA1046" s="36">
        <f t="shared" si="93"/>
        <v>16.75</v>
      </c>
      <c r="AB1046" s="8"/>
    </row>
    <row r="1047" spans="9:28" x14ac:dyDescent="0.25">
      <c r="I1047" s="8"/>
      <c r="J1047" s="8"/>
      <c r="K1047" s="8"/>
      <c r="L1047" s="8"/>
      <c r="M1047" s="8"/>
      <c r="N1047" s="8"/>
      <c r="O1047" s="8"/>
      <c r="P1047" s="8"/>
      <c r="Q1047" s="8"/>
      <c r="R1047" s="8"/>
      <c r="S1047" s="23"/>
      <c r="T1047" s="25">
        <v>1006</v>
      </c>
      <c r="U1047" s="26">
        <f t="shared" si="97"/>
        <v>16.766666666666666</v>
      </c>
      <c r="V1047" s="28">
        <f t="shared" si="98"/>
        <v>38.363503257709013</v>
      </c>
      <c r="W1047" s="28">
        <f t="shared" si="94"/>
        <v>0</v>
      </c>
      <c r="X1047" s="27" t="e">
        <f t="shared" si="95"/>
        <v>#VALUE!</v>
      </c>
      <c r="Y1047" s="28" t="e">
        <f t="shared" si="96"/>
        <v>#VALUE!</v>
      </c>
      <c r="Z1047" s="24"/>
      <c r="AA1047" s="36">
        <f t="shared" si="93"/>
        <v>16.766666666666666</v>
      </c>
      <c r="AB1047" s="8"/>
    </row>
    <row r="1048" spans="9:28" x14ac:dyDescent="0.25">
      <c r="I1048" s="8"/>
      <c r="J1048" s="8"/>
      <c r="K1048" s="8"/>
      <c r="L1048" s="8"/>
      <c r="M1048" s="8"/>
      <c r="N1048" s="8"/>
      <c r="O1048" s="8"/>
      <c r="P1048" s="8"/>
      <c r="Q1048" s="8"/>
      <c r="R1048" s="8"/>
      <c r="S1048" s="23"/>
      <c r="T1048" s="25">
        <v>1007</v>
      </c>
      <c r="U1048" s="26">
        <f t="shared" si="97"/>
        <v>16.783333333333335</v>
      </c>
      <c r="V1048" s="28">
        <f t="shared" si="98"/>
        <v>38.370135972210292</v>
      </c>
      <c r="W1048" s="28">
        <f t="shared" si="94"/>
        <v>0</v>
      </c>
      <c r="X1048" s="27" t="e">
        <f t="shared" si="95"/>
        <v>#VALUE!</v>
      </c>
      <c r="Y1048" s="28" t="e">
        <f t="shared" si="96"/>
        <v>#VALUE!</v>
      </c>
      <c r="Z1048" s="24"/>
      <c r="AA1048" s="36">
        <f t="shared" si="93"/>
        <v>16.783333333333335</v>
      </c>
      <c r="AB1048" s="8"/>
    </row>
    <row r="1049" spans="9:28" x14ac:dyDescent="0.25">
      <c r="I1049" s="8"/>
      <c r="J1049" s="8"/>
      <c r="K1049" s="8"/>
      <c r="L1049" s="8"/>
      <c r="M1049" s="8"/>
      <c r="N1049" s="8"/>
      <c r="O1049" s="8"/>
      <c r="P1049" s="8"/>
      <c r="Q1049" s="8"/>
      <c r="R1049" s="8"/>
      <c r="S1049" s="23"/>
      <c r="T1049" s="25">
        <v>1008</v>
      </c>
      <c r="U1049" s="26">
        <f t="shared" si="97"/>
        <v>16.8</v>
      </c>
      <c r="V1049" s="28">
        <f t="shared" si="98"/>
        <v>38.376763248402611</v>
      </c>
      <c r="W1049" s="28">
        <f t="shared" si="94"/>
        <v>0</v>
      </c>
      <c r="X1049" s="27" t="e">
        <f t="shared" si="95"/>
        <v>#VALUE!</v>
      </c>
      <c r="Y1049" s="28" t="e">
        <f t="shared" si="96"/>
        <v>#VALUE!</v>
      </c>
      <c r="Z1049" s="24"/>
      <c r="AA1049" s="36">
        <f t="shared" si="93"/>
        <v>16.8</v>
      </c>
      <c r="AB1049" s="8"/>
    </row>
    <row r="1050" spans="9:28" x14ac:dyDescent="0.25">
      <c r="I1050" s="8"/>
      <c r="J1050" s="8"/>
      <c r="K1050" s="8"/>
      <c r="L1050" s="8"/>
      <c r="M1050" s="8"/>
      <c r="N1050" s="8"/>
      <c r="O1050" s="8"/>
      <c r="P1050" s="8"/>
      <c r="Q1050" s="8"/>
      <c r="R1050" s="8"/>
      <c r="S1050" s="23"/>
      <c r="T1050" s="25">
        <v>1009</v>
      </c>
      <c r="U1050" s="26">
        <f t="shared" si="97"/>
        <v>16.816666666666666</v>
      </c>
      <c r="V1050" s="28">
        <f t="shared" si="98"/>
        <v>38.383385096133466</v>
      </c>
      <c r="W1050" s="28">
        <f t="shared" si="94"/>
        <v>0</v>
      </c>
      <c r="X1050" s="27" t="e">
        <f t="shared" si="95"/>
        <v>#VALUE!</v>
      </c>
      <c r="Y1050" s="28" t="e">
        <f t="shared" si="96"/>
        <v>#VALUE!</v>
      </c>
      <c r="Z1050" s="24"/>
      <c r="AA1050" s="36">
        <f t="shared" si="93"/>
        <v>16.816666666666666</v>
      </c>
      <c r="AB1050" s="8"/>
    </row>
    <row r="1051" spans="9:28" x14ac:dyDescent="0.25">
      <c r="I1051" s="8"/>
      <c r="J1051" s="8"/>
      <c r="K1051" s="8"/>
      <c r="L1051" s="8"/>
      <c r="M1051" s="8"/>
      <c r="N1051" s="8"/>
      <c r="O1051" s="8"/>
      <c r="P1051" s="8"/>
      <c r="Q1051" s="8"/>
      <c r="R1051" s="8"/>
      <c r="S1051" s="23"/>
      <c r="T1051" s="25">
        <v>1010</v>
      </c>
      <c r="U1051" s="26">
        <f t="shared" si="97"/>
        <v>16.833333333333332</v>
      </c>
      <c r="V1051" s="28">
        <f t="shared" si="98"/>
        <v>38.390001525222829</v>
      </c>
      <c r="W1051" s="28">
        <f t="shared" si="94"/>
        <v>0</v>
      </c>
      <c r="X1051" s="27" t="e">
        <f t="shared" si="95"/>
        <v>#VALUE!</v>
      </c>
      <c r="Y1051" s="28" t="e">
        <f t="shared" si="96"/>
        <v>#VALUE!</v>
      </c>
      <c r="Z1051" s="24"/>
      <c r="AA1051" s="36">
        <f t="shared" si="93"/>
        <v>16.833333333333332</v>
      </c>
      <c r="AB1051" s="8"/>
    </row>
    <row r="1052" spans="9:28" x14ac:dyDescent="0.25">
      <c r="I1052" s="8"/>
      <c r="J1052" s="8"/>
      <c r="K1052" s="8"/>
      <c r="L1052" s="8"/>
      <c r="M1052" s="8"/>
      <c r="N1052" s="8"/>
      <c r="O1052" s="8"/>
      <c r="P1052" s="8"/>
      <c r="Q1052" s="8"/>
      <c r="R1052" s="8"/>
      <c r="S1052" s="23"/>
      <c r="T1052" s="25">
        <v>1011</v>
      </c>
      <c r="U1052" s="26">
        <f t="shared" si="97"/>
        <v>16.850000000000001</v>
      </c>
      <c r="V1052" s="28">
        <f t="shared" si="98"/>
        <v>38.396612545463135</v>
      </c>
      <c r="W1052" s="28">
        <f t="shared" si="94"/>
        <v>0</v>
      </c>
      <c r="X1052" s="27" t="e">
        <f t="shared" si="95"/>
        <v>#VALUE!</v>
      </c>
      <c r="Y1052" s="28" t="e">
        <f t="shared" si="96"/>
        <v>#VALUE!</v>
      </c>
      <c r="Z1052" s="24"/>
      <c r="AA1052" s="36">
        <f t="shared" si="93"/>
        <v>16.850000000000001</v>
      </c>
      <c r="AB1052" s="8"/>
    </row>
    <row r="1053" spans="9:28" x14ac:dyDescent="0.25">
      <c r="I1053" s="8"/>
      <c r="J1053" s="8"/>
      <c r="K1053" s="8"/>
      <c r="L1053" s="8"/>
      <c r="M1053" s="8"/>
      <c r="N1053" s="8"/>
      <c r="O1053" s="8"/>
      <c r="P1053" s="8"/>
      <c r="Q1053" s="8"/>
      <c r="R1053" s="8"/>
      <c r="S1053" s="23"/>
      <c r="T1053" s="25">
        <v>1012</v>
      </c>
      <c r="U1053" s="26">
        <f t="shared" si="97"/>
        <v>16.866666666666667</v>
      </c>
      <c r="V1053" s="28">
        <f t="shared" si="98"/>
        <v>38.403218166619524</v>
      </c>
      <c r="W1053" s="28">
        <f t="shared" si="94"/>
        <v>0</v>
      </c>
      <c r="X1053" s="27" t="e">
        <f t="shared" si="95"/>
        <v>#VALUE!</v>
      </c>
      <c r="Y1053" s="28" t="e">
        <f t="shared" si="96"/>
        <v>#VALUE!</v>
      </c>
      <c r="Z1053" s="24"/>
      <c r="AA1053" s="36">
        <f t="shared" si="93"/>
        <v>16.866666666666667</v>
      </c>
      <c r="AB1053" s="8"/>
    </row>
    <row r="1054" spans="9:28" x14ac:dyDescent="0.25">
      <c r="I1054" s="8"/>
      <c r="J1054" s="8"/>
      <c r="K1054" s="8"/>
      <c r="L1054" s="8"/>
      <c r="M1054" s="8"/>
      <c r="N1054" s="8"/>
      <c r="O1054" s="8"/>
      <c r="P1054" s="8"/>
      <c r="Q1054" s="8"/>
      <c r="R1054" s="8"/>
      <c r="S1054" s="23"/>
      <c r="T1054" s="25">
        <v>1013</v>
      </c>
      <c r="U1054" s="26">
        <f t="shared" si="97"/>
        <v>16.883333333333333</v>
      </c>
      <c r="V1054" s="28">
        <f t="shared" si="98"/>
        <v>38.409818398429842</v>
      </c>
      <c r="W1054" s="28">
        <f t="shared" si="94"/>
        <v>0</v>
      </c>
      <c r="X1054" s="27" t="e">
        <f t="shared" si="95"/>
        <v>#VALUE!</v>
      </c>
      <c r="Y1054" s="28" t="e">
        <f t="shared" si="96"/>
        <v>#VALUE!</v>
      </c>
      <c r="Z1054" s="24"/>
      <c r="AA1054" s="36">
        <f t="shared" si="93"/>
        <v>16.883333333333333</v>
      </c>
      <c r="AB1054" s="8"/>
    </row>
    <row r="1055" spans="9:28" x14ac:dyDescent="0.25">
      <c r="I1055" s="8"/>
      <c r="J1055" s="8"/>
      <c r="K1055" s="8"/>
      <c r="L1055" s="8"/>
      <c r="M1055" s="8"/>
      <c r="N1055" s="8"/>
      <c r="O1055" s="8"/>
      <c r="P1055" s="8"/>
      <c r="Q1055" s="8"/>
      <c r="R1055" s="8"/>
      <c r="S1055" s="23"/>
      <c r="T1055" s="25">
        <v>1014</v>
      </c>
      <c r="U1055" s="26">
        <f t="shared" si="97"/>
        <v>16.899999999999999</v>
      </c>
      <c r="V1055" s="28">
        <f t="shared" si="98"/>
        <v>38.416413250604769</v>
      </c>
      <c r="W1055" s="28">
        <f t="shared" si="94"/>
        <v>0</v>
      </c>
      <c r="X1055" s="27" t="e">
        <f t="shared" si="95"/>
        <v>#VALUE!</v>
      </c>
      <c r="Y1055" s="28" t="e">
        <f t="shared" si="96"/>
        <v>#VALUE!</v>
      </c>
      <c r="Z1055" s="24"/>
      <c r="AA1055" s="36">
        <f t="shared" si="93"/>
        <v>16.899999999999999</v>
      </c>
      <c r="AB1055" s="8"/>
    </row>
    <row r="1056" spans="9:28" x14ac:dyDescent="0.25">
      <c r="I1056" s="8"/>
      <c r="J1056" s="8"/>
      <c r="K1056" s="8"/>
      <c r="L1056" s="8"/>
      <c r="M1056" s="8"/>
      <c r="N1056" s="8"/>
      <c r="O1056" s="8"/>
      <c r="P1056" s="8"/>
      <c r="Q1056" s="8"/>
      <c r="R1056" s="8"/>
      <c r="S1056" s="23"/>
      <c r="T1056" s="25">
        <v>1015</v>
      </c>
      <c r="U1056" s="26">
        <f t="shared" si="97"/>
        <v>16.916666666666668</v>
      </c>
      <c r="V1056" s="28">
        <f t="shared" si="98"/>
        <v>38.423002732827989</v>
      </c>
      <c r="W1056" s="28">
        <f t="shared" si="94"/>
        <v>0</v>
      </c>
      <c r="X1056" s="27" t="e">
        <f t="shared" si="95"/>
        <v>#VALUE!</v>
      </c>
      <c r="Y1056" s="28" t="e">
        <f t="shared" si="96"/>
        <v>#VALUE!</v>
      </c>
      <c r="Z1056" s="24"/>
      <c r="AA1056" s="36">
        <f t="shared" si="93"/>
        <v>16.916666666666668</v>
      </c>
      <c r="AB1056" s="8"/>
    </row>
    <row r="1057" spans="9:28" x14ac:dyDescent="0.25">
      <c r="I1057" s="8"/>
      <c r="J1057" s="8"/>
      <c r="K1057" s="8"/>
      <c r="L1057" s="8"/>
      <c r="M1057" s="8"/>
      <c r="N1057" s="8"/>
      <c r="O1057" s="8"/>
      <c r="P1057" s="8"/>
      <c r="Q1057" s="8"/>
      <c r="R1057" s="8"/>
      <c r="S1057" s="23"/>
      <c r="T1057" s="25">
        <v>1016</v>
      </c>
      <c r="U1057" s="26">
        <f t="shared" si="97"/>
        <v>16.933333333333334</v>
      </c>
      <c r="V1057" s="28">
        <f t="shared" si="98"/>
        <v>38.42958685475616</v>
      </c>
      <c r="W1057" s="28">
        <f t="shared" si="94"/>
        <v>0</v>
      </c>
      <c r="X1057" s="27" t="e">
        <f t="shared" si="95"/>
        <v>#VALUE!</v>
      </c>
      <c r="Y1057" s="28" t="e">
        <f t="shared" si="96"/>
        <v>#VALUE!</v>
      </c>
      <c r="Z1057" s="24"/>
      <c r="AA1057" s="36">
        <f t="shared" si="93"/>
        <v>16.933333333333334</v>
      </c>
      <c r="AB1057" s="8"/>
    </row>
    <row r="1058" spans="9:28" x14ac:dyDescent="0.25">
      <c r="I1058" s="8"/>
      <c r="J1058" s="8"/>
      <c r="K1058" s="8"/>
      <c r="L1058" s="8"/>
      <c r="M1058" s="8"/>
      <c r="N1058" s="8"/>
      <c r="O1058" s="8"/>
      <c r="P1058" s="8"/>
      <c r="Q1058" s="8"/>
      <c r="R1058" s="8"/>
      <c r="S1058" s="23"/>
      <c r="T1058" s="25">
        <v>1017</v>
      </c>
      <c r="U1058" s="26">
        <f t="shared" si="97"/>
        <v>16.95</v>
      </c>
      <c r="V1058" s="28">
        <f t="shared" si="98"/>
        <v>38.436165626019147</v>
      </c>
      <c r="W1058" s="28">
        <f t="shared" si="94"/>
        <v>0</v>
      </c>
      <c r="X1058" s="27" t="e">
        <f t="shared" si="95"/>
        <v>#VALUE!</v>
      </c>
      <c r="Y1058" s="28" t="e">
        <f t="shared" si="96"/>
        <v>#VALUE!</v>
      </c>
      <c r="Z1058" s="24"/>
      <c r="AA1058" s="36">
        <f t="shared" si="93"/>
        <v>16.95</v>
      </c>
      <c r="AB1058" s="8"/>
    </row>
    <row r="1059" spans="9:28" x14ac:dyDescent="0.25">
      <c r="I1059" s="8"/>
      <c r="J1059" s="8"/>
      <c r="K1059" s="8"/>
      <c r="L1059" s="8"/>
      <c r="M1059" s="8"/>
      <c r="N1059" s="8"/>
      <c r="O1059" s="8"/>
      <c r="P1059" s="8"/>
      <c r="Q1059" s="8"/>
      <c r="R1059" s="8"/>
      <c r="S1059" s="23"/>
      <c r="T1059" s="25">
        <v>1018</v>
      </c>
      <c r="U1059" s="26">
        <f t="shared" si="97"/>
        <v>16.966666666666665</v>
      </c>
      <c r="V1059" s="28">
        <f t="shared" si="98"/>
        <v>38.442739056220056</v>
      </c>
      <c r="W1059" s="28">
        <f t="shared" si="94"/>
        <v>0</v>
      </c>
      <c r="X1059" s="27" t="e">
        <f t="shared" si="95"/>
        <v>#VALUE!</v>
      </c>
      <c r="Y1059" s="28" t="e">
        <f t="shared" si="96"/>
        <v>#VALUE!</v>
      </c>
      <c r="Z1059" s="24"/>
      <c r="AA1059" s="36">
        <f t="shared" si="93"/>
        <v>16.966666666666665</v>
      </c>
      <c r="AB1059" s="8"/>
    </row>
    <row r="1060" spans="9:28" x14ac:dyDescent="0.25">
      <c r="I1060" s="8"/>
      <c r="J1060" s="8"/>
      <c r="K1060" s="8"/>
      <c r="L1060" s="8"/>
      <c r="M1060" s="8"/>
      <c r="N1060" s="8"/>
      <c r="O1060" s="8"/>
      <c r="P1060" s="8"/>
      <c r="Q1060" s="8"/>
      <c r="R1060" s="8"/>
      <c r="S1060" s="23"/>
      <c r="T1060" s="25">
        <v>1019</v>
      </c>
      <c r="U1060" s="26">
        <f t="shared" si="97"/>
        <v>16.983333333333334</v>
      </c>
      <c r="V1060" s="28">
        <f t="shared" si="98"/>
        <v>38.449307154935326</v>
      </c>
      <c r="W1060" s="28">
        <f t="shared" si="94"/>
        <v>0</v>
      </c>
      <c r="X1060" s="27" t="e">
        <f t="shared" si="95"/>
        <v>#VALUE!</v>
      </c>
      <c r="Y1060" s="28" t="e">
        <f t="shared" si="96"/>
        <v>#VALUE!</v>
      </c>
      <c r="Z1060" s="24"/>
      <c r="AA1060" s="36">
        <f t="shared" si="93"/>
        <v>16.983333333333334</v>
      </c>
      <c r="AB1060" s="8"/>
    </row>
    <row r="1061" spans="9:28" x14ac:dyDescent="0.25">
      <c r="I1061" s="8"/>
      <c r="J1061" s="8"/>
      <c r="K1061" s="8"/>
      <c r="L1061" s="8"/>
      <c r="M1061" s="8"/>
      <c r="N1061" s="8"/>
      <c r="O1061" s="8"/>
      <c r="P1061" s="8"/>
      <c r="Q1061" s="8"/>
      <c r="R1061" s="8"/>
      <c r="S1061" s="23"/>
      <c r="T1061" s="25">
        <v>1020</v>
      </c>
      <c r="U1061" s="26">
        <f t="shared" si="97"/>
        <v>17</v>
      </c>
      <c r="V1061" s="28">
        <f t="shared" si="98"/>
        <v>38.455869931714858</v>
      </c>
      <c r="W1061" s="28">
        <f t="shared" si="94"/>
        <v>0</v>
      </c>
      <c r="X1061" s="27" t="e">
        <f t="shared" si="95"/>
        <v>#VALUE!</v>
      </c>
      <c r="Y1061" s="28" t="e">
        <f t="shared" si="96"/>
        <v>#VALUE!</v>
      </c>
      <c r="Z1061" s="24"/>
      <c r="AA1061" s="36">
        <f t="shared" si="93"/>
        <v>17</v>
      </c>
      <c r="AB1061" s="8"/>
    </row>
    <row r="1062" spans="9:28" x14ac:dyDescent="0.25">
      <c r="I1062" s="8"/>
      <c r="J1062" s="8"/>
      <c r="K1062" s="8"/>
      <c r="L1062" s="8"/>
      <c r="M1062" s="8"/>
      <c r="N1062" s="8"/>
      <c r="O1062" s="8"/>
      <c r="P1062" s="8"/>
      <c r="Q1062" s="8"/>
      <c r="R1062" s="8"/>
      <c r="S1062" s="23"/>
      <c r="T1062" s="25">
        <v>1021</v>
      </c>
      <c r="U1062" s="26">
        <f t="shared" si="97"/>
        <v>17.016666666666666</v>
      </c>
      <c r="V1062" s="28">
        <f t="shared" si="98"/>
        <v>38.462427396082113</v>
      </c>
      <c r="W1062" s="28">
        <f t="shared" si="94"/>
        <v>0</v>
      </c>
      <c r="X1062" s="27" t="e">
        <f t="shared" si="95"/>
        <v>#VALUE!</v>
      </c>
      <c r="Y1062" s="28" t="e">
        <f t="shared" si="96"/>
        <v>#VALUE!</v>
      </c>
      <c r="Z1062" s="24"/>
      <c r="AA1062" s="36">
        <f t="shared" si="93"/>
        <v>17.016666666666666</v>
      </c>
      <c r="AB1062" s="8"/>
    </row>
    <row r="1063" spans="9:28" x14ac:dyDescent="0.25">
      <c r="I1063" s="8"/>
      <c r="J1063" s="8"/>
      <c r="K1063" s="8"/>
      <c r="L1063" s="8"/>
      <c r="M1063" s="8"/>
      <c r="N1063" s="8"/>
      <c r="O1063" s="8"/>
      <c r="P1063" s="8"/>
      <c r="Q1063" s="8"/>
      <c r="R1063" s="8"/>
      <c r="S1063" s="23"/>
      <c r="T1063" s="25">
        <v>1022</v>
      </c>
      <c r="U1063" s="26">
        <f t="shared" si="97"/>
        <v>17.033333333333335</v>
      </c>
      <c r="V1063" s="28">
        <f t="shared" si="98"/>
        <v>38.468979557534198</v>
      </c>
      <c r="W1063" s="28">
        <f t="shared" si="94"/>
        <v>0</v>
      </c>
      <c r="X1063" s="27" t="e">
        <f t="shared" si="95"/>
        <v>#VALUE!</v>
      </c>
      <c r="Y1063" s="28" t="e">
        <f t="shared" si="96"/>
        <v>#VALUE!</v>
      </c>
      <c r="Z1063" s="24"/>
      <c r="AA1063" s="36">
        <f t="shared" si="93"/>
        <v>17.033333333333335</v>
      </c>
      <c r="AB1063" s="8"/>
    </row>
    <row r="1064" spans="9:28" x14ac:dyDescent="0.25">
      <c r="I1064" s="8"/>
      <c r="J1064" s="8"/>
      <c r="K1064" s="8"/>
      <c r="L1064" s="8"/>
      <c r="M1064" s="8"/>
      <c r="N1064" s="8"/>
      <c r="O1064" s="8"/>
      <c r="P1064" s="8"/>
      <c r="Q1064" s="8"/>
      <c r="R1064" s="8"/>
      <c r="S1064" s="23"/>
      <c r="T1064" s="25">
        <v>1023</v>
      </c>
      <c r="U1064" s="26">
        <f t="shared" si="97"/>
        <v>17.05</v>
      </c>
      <c r="V1064" s="28">
        <f t="shared" si="98"/>
        <v>38.475526425541965</v>
      </c>
      <c r="W1064" s="28">
        <f t="shared" si="94"/>
        <v>0</v>
      </c>
      <c r="X1064" s="27" t="e">
        <f t="shared" si="95"/>
        <v>#VALUE!</v>
      </c>
      <c r="Y1064" s="28" t="e">
        <f t="shared" si="96"/>
        <v>#VALUE!</v>
      </c>
      <c r="Z1064" s="24"/>
      <c r="AA1064" s="36">
        <f t="shared" si="93"/>
        <v>17.05</v>
      </c>
      <c r="AB1064" s="8"/>
    </row>
    <row r="1065" spans="9:28" x14ac:dyDescent="0.25">
      <c r="I1065" s="8"/>
      <c r="J1065" s="8"/>
      <c r="K1065" s="8"/>
      <c r="L1065" s="8"/>
      <c r="M1065" s="8"/>
      <c r="N1065" s="8"/>
      <c r="O1065" s="8"/>
      <c r="P1065" s="8"/>
      <c r="Q1065" s="8"/>
      <c r="R1065" s="8"/>
      <c r="S1065" s="23"/>
      <c r="T1065" s="25">
        <v>1024</v>
      </c>
      <c r="U1065" s="26">
        <f t="shared" si="97"/>
        <v>17.066666666666666</v>
      </c>
      <c r="V1065" s="28">
        <f t="shared" si="98"/>
        <v>38.482068009550112</v>
      </c>
      <c r="W1065" s="28">
        <f t="shared" si="94"/>
        <v>0</v>
      </c>
      <c r="X1065" s="27" t="e">
        <f t="shared" si="95"/>
        <v>#VALUE!</v>
      </c>
      <c r="Y1065" s="28" t="e">
        <f t="shared" si="96"/>
        <v>#VALUE!</v>
      </c>
      <c r="Z1065" s="24"/>
      <c r="AA1065" s="36">
        <f t="shared" ref="AA1065:AA1128" si="99">U1065</f>
        <v>17.066666666666666</v>
      </c>
      <c r="AB1065" s="8"/>
    </row>
    <row r="1066" spans="9:28" x14ac:dyDescent="0.25">
      <c r="I1066" s="8"/>
      <c r="J1066" s="8"/>
      <c r="K1066" s="8"/>
      <c r="L1066" s="8"/>
      <c r="M1066" s="8"/>
      <c r="N1066" s="8"/>
      <c r="O1066" s="8"/>
      <c r="P1066" s="8"/>
      <c r="Q1066" s="8"/>
      <c r="R1066" s="8"/>
      <c r="S1066" s="23"/>
      <c r="T1066" s="25">
        <v>1025</v>
      </c>
      <c r="U1066" s="26">
        <f t="shared" si="97"/>
        <v>17.083333333333332</v>
      </c>
      <c r="V1066" s="28">
        <f t="shared" si="98"/>
        <v>38.488604318977302</v>
      </c>
      <c r="W1066" s="28">
        <f t="shared" ref="W1066:W1129" si="100">V1066*0.001*$G$4</f>
        <v>0</v>
      </c>
      <c r="X1066" s="27" t="e">
        <f t="shared" ref="X1066:X1129" si="101">($G$5/1000)*U1066*3600</f>
        <v>#VALUE!</v>
      </c>
      <c r="Y1066" s="28" t="e">
        <f t="shared" si="96"/>
        <v>#VALUE!</v>
      </c>
      <c r="Z1066" s="24"/>
      <c r="AA1066" s="36">
        <f t="shared" si="99"/>
        <v>17.083333333333332</v>
      </c>
      <c r="AB1066" s="8"/>
    </row>
    <row r="1067" spans="9:28" x14ac:dyDescent="0.25">
      <c r="I1067" s="8"/>
      <c r="J1067" s="8"/>
      <c r="K1067" s="8"/>
      <c r="L1067" s="8"/>
      <c r="M1067" s="8"/>
      <c r="N1067" s="8"/>
      <c r="O1067" s="8"/>
      <c r="P1067" s="8"/>
      <c r="Q1067" s="8"/>
      <c r="R1067" s="8"/>
      <c r="S1067" s="23"/>
      <c r="T1067" s="25">
        <v>1026</v>
      </c>
      <c r="U1067" s="26">
        <f t="shared" si="97"/>
        <v>17.100000000000001</v>
      </c>
      <c r="V1067" s="28">
        <f t="shared" si="98"/>
        <v>38.495135363216207</v>
      </c>
      <c r="W1067" s="28">
        <f t="shared" si="100"/>
        <v>0</v>
      </c>
      <c r="X1067" s="27" t="e">
        <f t="shared" si="101"/>
        <v>#VALUE!</v>
      </c>
      <c r="Y1067" s="28" t="e">
        <f t="shared" ref="Y1067:Y1130" si="102">MAX(0,W1067-X1067)</f>
        <v>#VALUE!</v>
      </c>
      <c r="Z1067" s="24"/>
      <c r="AA1067" s="36">
        <f t="shared" si="99"/>
        <v>17.100000000000001</v>
      </c>
      <c r="AB1067" s="8"/>
    </row>
    <row r="1068" spans="9:28" x14ac:dyDescent="0.25">
      <c r="I1068" s="8"/>
      <c r="J1068" s="8"/>
      <c r="K1068" s="8"/>
      <c r="L1068" s="8"/>
      <c r="M1068" s="8"/>
      <c r="N1068" s="8"/>
      <c r="O1068" s="8"/>
      <c r="P1068" s="8"/>
      <c r="Q1068" s="8"/>
      <c r="R1068" s="8"/>
      <c r="S1068" s="23"/>
      <c r="T1068" s="25">
        <v>1027</v>
      </c>
      <c r="U1068" s="26">
        <f t="shared" si="97"/>
        <v>17.116666666666667</v>
      </c>
      <c r="V1068" s="28">
        <f t="shared" si="98"/>
        <v>38.501661151633677</v>
      </c>
      <c r="W1068" s="28">
        <f t="shared" si="100"/>
        <v>0</v>
      </c>
      <c r="X1068" s="27" t="e">
        <f t="shared" si="101"/>
        <v>#VALUE!</v>
      </c>
      <c r="Y1068" s="28" t="e">
        <f t="shared" si="102"/>
        <v>#VALUE!</v>
      </c>
      <c r="Z1068" s="24"/>
      <c r="AA1068" s="36">
        <f t="shared" si="99"/>
        <v>17.116666666666667</v>
      </c>
      <c r="AB1068" s="8"/>
    </row>
    <row r="1069" spans="9:28" x14ac:dyDescent="0.25">
      <c r="I1069" s="8"/>
      <c r="J1069" s="8"/>
      <c r="K1069" s="8"/>
      <c r="L1069" s="8"/>
      <c r="M1069" s="8"/>
      <c r="N1069" s="8"/>
      <c r="O1069" s="8"/>
      <c r="P1069" s="8"/>
      <c r="Q1069" s="8"/>
      <c r="R1069" s="8"/>
      <c r="S1069" s="23"/>
      <c r="T1069" s="25">
        <v>1028</v>
      </c>
      <c r="U1069" s="26">
        <f t="shared" si="97"/>
        <v>17.133333333333333</v>
      </c>
      <c r="V1069" s="28">
        <f t="shared" si="98"/>
        <v>38.508181693570762</v>
      </c>
      <c r="W1069" s="28">
        <f t="shared" si="100"/>
        <v>0</v>
      </c>
      <c r="X1069" s="27" t="e">
        <f t="shared" si="101"/>
        <v>#VALUE!</v>
      </c>
      <c r="Y1069" s="28" t="e">
        <f t="shared" si="102"/>
        <v>#VALUE!</v>
      </c>
      <c r="Z1069" s="24"/>
      <c r="AA1069" s="36">
        <f t="shared" si="99"/>
        <v>17.133333333333333</v>
      </c>
      <c r="AB1069" s="8"/>
    </row>
    <row r="1070" spans="9:28" x14ac:dyDescent="0.25">
      <c r="I1070" s="8"/>
      <c r="J1070" s="8"/>
      <c r="K1070" s="8"/>
      <c r="L1070" s="8"/>
      <c r="M1070" s="8"/>
      <c r="N1070" s="8"/>
      <c r="O1070" s="8"/>
      <c r="P1070" s="8"/>
      <c r="Q1070" s="8"/>
      <c r="R1070" s="8"/>
      <c r="S1070" s="23"/>
      <c r="T1070" s="25">
        <v>1029</v>
      </c>
      <c r="U1070" s="26">
        <f t="shared" si="97"/>
        <v>17.149999999999999</v>
      </c>
      <c r="V1070" s="28">
        <f t="shared" si="98"/>
        <v>38.51469699834287</v>
      </c>
      <c r="W1070" s="28">
        <f t="shared" si="100"/>
        <v>0</v>
      </c>
      <c r="X1070" s="27" t="e">
        <f t="shared" si="101"/>
        <v>#VALUE!</v>
      </c>
      <c r="Y1070" s="28" t="e">
        <f t="shared" si="102"/>
        <v>#VALUE!</v>
      </c>
      <c r="Z1070" s="24"/>
      <c r="AA1070" s="36">
        <f t="shared" si="99"/>
        <v>17.149999999999999</v>
      </c>
      <c r="AB1070" s="8"/>
    </row>
    <row r="1071" spans="9:28" x14ac:dyDescent="0.25">
      <c r="I1071" s="8"/>
      <c r="J1071" s="8"/>
      <c r="K1071" s="8"/>
      <c r="L1071" s="8"/>
      <c r="M1071" s="8"/>
      <c r="N1071" s="8"/>
      <c r="O1071" s="8"/>
      <c r="P1071" s="8"/>
      <c r="Q1071" s="8"/>
      <c r="R1071" s="8"/>
      <c r="S1071" s="23"/>
      <c r="T1071" s="25">
        <v>1030</v>
      </c>
      <c r="U1071" s="26">
        <f t="shared" si="97"/>
        <v>17.166666666666668</v>
      </c>
      <c r="V1071" s="28">
        <f t="shared" si="98"/>
        <v>38.521207075239822</v>
      </c>
      <c r="W1071" s="28">
        <f t="shared" si="100"/>
        <v>0</v>
      </c>
      <c r="X1071" s="27" t="e">
        <f t="shared" si="101"/>
        <v>#VALUE!</v>
      </c>
      <c r="Y1071" s="28" t="e">
        <f t="shared" si="102"/>
        <v>#VALUE!</v>
      </c>
      <c r="Z1071" s="24"/>
      <c r="AA1071" s="36">
        <f t="shared" si="99"/>
        <v>17.166666666666668</v>
      </c>
      <c r="AB1071" s="8"/>
    </row>
    <row r="1072" spans="9:28" x14ac:dyDescent="0.25">
      <c r="I1072" s="8"/>
      <c r="J1072" s="8"/>
      <c r="K1072" s="8"/>
      <c r="L1072" s="8"/>
      <c r="M1072" s="8"/>
      <c r="N1072" s="8"/>
      <c r="O1072" s="8"/>
      <c r="P1072" s="8"/>
      <c r="Q1072" s="8"/>
      <c r="R1072" s="8"/>
      <c r="S1072" s="23"/>
      <c r="T1072" s="25">
        <v>1031</v>
      </c>
      <c r="U1072" s="26">
        <f t="shared" si="97"/>
        <v>17.183333333333334</v>
      </c>
      <c r="V1072" s="28">
        <f t="shared" si="98"/>
        <v>38.527711933525957</v>
      </c>
      <c r="W1072" s="28">
        <f t="shared" si="100"/>
        <v>0</v>
      </c>
      <c r="X1072" s="27" t="e">
        <f t="shared" si="101"/>
        <v>#VALUE!</v>
      </c>
      <c r="Y1072" s="28" t="e">
        <f t="shared" si="102"/>
        <v>#VALUE!</v>
      </c>
      <c r="Z1072" s="24"/>
      <c r="AA1072" s="36">
        <f t="shared" si="99"/>
        <v>17.183333333333334</v>
      </c>
      <c r="AB1072" s="8"/>
    </row>
    <row r="1073" spans="9:28" x14ac:dyDescent="0.25">
      <c r="I1073" s="8"/>
      <c r="J1073" s="8"/>
      <c r="K1073" s="8"/>
      <c r="L1073" s="8"/>
      <c r="M1073" s="8"/>
      <c r="N1073" s="8"/>
      <c r="O1073" s="8"/>
      <c r="P1073" s="8"/>
      <c r="Q1073" s="8"/>
      <c r="R1073" s="8"/>
      <c r="S1073" s="23"/>
      <c r="T1073" s="25">
        <v>1032</v>
      </c>
      <c r="U1073" s="26">
        <f t="shared" si="97"/>
        <v>17.2</v>
      </c>
      <c r="V1073" s="28">
        <f t="shared" si="98"/>
        <v>38.534211582440243</v>
      </c>
      <c r="W1073" s="28">
        <f t="shared" si="100"/>
        <v>0</v>
      </c>
      <c r="X1073" s="27" t="e">
        <f t="shared" si="101"/>
        <v>#VALUE!</v>
      </c>
      <c r="Y1073" s="28" t="e">
        <f t="shared" si="102"/>
        <v>#VALUE!</v>
      </c>
      <c r="Z1073" s="24"/>
      <c r="AA1073" s="36">
        <f t="shared" si="99"/>
        <v>17.2</v>
      </c>
      <c r="AB1073" s="8"/>
    </row>
    <row r="1074" spans="9:28" x14ac:dyDescent="0.25">
      <c r="I1074" s="8"/>
      <c r="J1074" s="8"/>
      <c r="K1074" s="8"/>
      <c r="L1074" s="8"/>
      <c r="M1074" s="8"/>
      <c r="N1074" s="8"/>
      <c r="O1074" s="8"/>
      <c r="P1074" s="8"/>
      <c r="Q1074" s="8"/>
      <c r="R1074" s="8"/>
      <c r="S1074" s="23"/>
      <c r="T1074" s="25">
        <v>1033</v>
      </c>
      <c r="U1074" s="26">
        <f t="shared" si="97"/>
        <v>17.216666666666665</v>
      </c>
      <c r="V1074" s="28">
        <f t="shared" si="98"/>
        <v>38.540706031196358</v>
      </c>
      <c r="W1074" s="28">
        <f t="shared" si="100"/>
        <v>0</v>
      </c>
      <c r="X1074" s="27" t="e">
        <f t="shared" si="101"/>
        <v>#VALUE!</v>
      </c>
      <c r="Y1074" s="28" t="e">
        <f t="shared" si="102"/>
        <v>#VALUE!</v>
      </c>
      <c r="Z1074" s="24"/>
      <c r="AA1074" s="36">
        <f t="shared" si="99"/>
        <v>17.216666666666665</v>
      </c>
      <c r="AB1074" s="8"/>
    </row>
    <row r="1075" spans="9:28" x14ac:dyDescent="0.25">
      <c r="I1075" s="8"/>
      <c r="J1075" s="8"/>
      <c r="K1075" s="8"/>
      <c r="L1075" s="8"/>
      <c r="M1075" s="8"/>
      <c r="N1075" s="8"/>
      <c r="O1075" s="8"/>
      <c r="P1075" s="8"/>
      <c r="Q1075" s="8"/>
      <c r="R1075" s="8"/>
      <c r="S1075" s="23"/>
      <c r="T1075" s="25">
        <v>1034</v>
      </c>
      <c r="U1075" s="26">
        <f t="shared" si="97"/>
        <v>17.233333333333334</v>
      </c>
      <c r="V1075" s="28">
        <f t="shared" si="98"/>
        <v>38.547195288982763</v>
      </c>
      <c r="W1075" s="28">
        <f t="shared" si="100"/>
        <v>0</v>
      </c>
      <c r="X1075" s="27" t="e">
        <f t="shared" si="101"/>
        <v>#VALUE!</v>
      </c>
      <c r="Y1075" s="28" t="e">
        <f t="shared" si="102"/>
        <v>#VALUE!</v>
      </c>
      <c r="Z1075" s="24"/>
      <c r="AA1075" s="36">
        <f t="shared" si="99"/>
        <v>17.233333333333334</v>
      </c>
      <c r="AB1075" s="8"/>
    </row>
    <row r="1076" spans="9:28" x14ac:dyDescent="0.25">
      <c r="I1076" s="8"/>
      <c r="J1076" s="8"/>
      <c r="K1076" s="8"/>
      <c r="L1076" s="8"/>
      <c r="M1076" s="8"/>
      <c r="N1076" s="8"/>
      <c r="O1076" s="8"/>
      <c r="P1076" s="8"/>
      <c r="Q1076" s="8"/>
      <c r="R1076" s="8"/>
      <c r="S1076" s="23"/>
      <c r="T1076" s="25">
        <v>1035</v>
      </c>
      <c r="U1076" s="26">
        <f t="shared" si="97"/>
        <v>17.25</v>
      </c>
      <c r="V1076" s="28">
        <f t="shared" si="98"/>
        <v>38.553679364962854</v>
      </c>
      <c r="W1076" s="28">
        <f t="shared" si="100"/>
        <v>0</v>
      </c>
      <c r="X1076" s="27" t="e">
        <f t="shared" si="101"/>
        <v>#VALUE!</v>
      </c>
      <c r="Y1076" s="28" t="e">
        <f t="shared" si="102"/>
        <v>#VALUE!</v>
      </c>
      <c r="Z1076" s="24"/>
      <c r="AA1076" s="36">
        <f t="shared" si="99"/>
        <v>17.25</v>
      </c>
      <c r="AB1076" s="8"/>
    </row>
    <row r="1077" spans="9:28" x14ac:dyDescent="0.25">
      <c r="I1077" s="8"/>
      <c r="J1077" s="8"/>
      <c r="K1077" s="8"/>
      <c r="L1077" s="8"/>
      <c r="M1077" s="8"/>
      <c r="N1077" s="8"/>
      <c r="O1077" s="8"/>
      <c r="P1077" s="8"/>
      <c r="Q1077" s="8"/>
      <c r="R1077" s="8"/>
      <c r="S1077" s="23"/>
      <c r="T1077" s="25">
        <v>1036</v>
      </c>
      <c r="U1077" s="26">
        <f t="shared" si="97"/>
        <v>17.266666666666666</v>
      </c>
      <c r="V1077" s="28">
        <f t="shared" si="98"/>
        <v>38.560158268274982</v>
      </c>
      <c r="W1077" s="28">
        <f t="shared" si="100"/>
        <v>0</v>
      </c>
      <c r="X1077" s="27" t="e">
        <f t="shared" si="101"/>
        <v>#VALUE!</v>
      </c>
      <c r="Y1077" s="28" t="e">
        <f t="shared" si="102"/>
        <v>#VALUE!</v>
      </c>
      <c r="Z1077" s="24"/>
      <c r="AA1077" s="36">
        <f t="shared" si="99"/>
        <v>17.266666666666666</v>
      </c>
      <c r="AB1077" s="8"/>
    </row>
    <row r="1078" spans="9:28" x14ac:dyDescent="0.25">
      <c r="I1078" s="8"/>
      <c r="J1078" s="8"/>
      <c r="K1078" s="8"/>
      <c r="L1078" s="8"/>
      <c r="M1078" s="8"/>
      <c r="N1078" s="8"/>
      <c r="O1078" s="8"/>
      <c r="P1078" s="8"/>
      <c r="Q1078" s="8"/>
      <c r="R1078" s="8"/>
      <c r="S1078" s="23"/>
      <c r="T1078" s="25">
        <v>1037</v>
      </c>
      <c r="U1078" s="26">
        <f t="shared" si="97"/>
        <v>17.283333333333335</v>
      </c>
      <c r="V1078" s="28">
        <f t="shared" si="98"/>
        <v>38.566632008032585</v>
      </c>
      <c r="W1078" s="28">
        <f t="shared" si="100"/>
        <v>0</v>
      </c>
      <c r="X1078" s="27" t="e">
        <f t="shared" si="101"/>
        <v>#VALUE!</v>
      </c>
      <c r="Y1078" s="28" t="e">
        <f t="shared" si="102"/>
        <v>#VALUE!</v>
      </c>
      <c r="Z1078" s="24"/>
      <c r="AA1078" s="36">
        <f t="shared" si="99"/>
        <v>17.283333333333335</v>
      </c>
      <c r="AB1078" s="8"/>
    </row>
    <row r="1079" spans="9:28" x14ac:dyDescent="0.25">
      <c r="I1079" s="8"/>
      <c r="J1079" s="8"/>
      <c r="K1079" s="8"/>
      <c r="L1079" s="8"/>
      <c r="M1079" s="8"/>
      <c r="N1079" s="8"/>
      <c r="O1079" s="8"/>
      <c r="P1079" s="8"/>
      <c r="Q1079" s="8"/>
      <c r="R1079" s="8"/>
      <c r="S1079" s="23"/>
      <c r="T1079" s="25">
        <v>1038</v>
      </c>
      <c r="U1079" s="26">
        <f t="shared" si="97"/>
        <v>17.3</v>
      </c>
      <c r="V1079" s="28">
        <f t="shared" si="98"/>
        <v>38.573100593324298</v>
      </c>
      <c r="W1079" s="28">
        <f t="shared" si="100"/>
        <v>0</v>
      </c>
      <c r="X1079" s="27" t="e">
        <f t="shared" si="101"/>
        <v>#VALUE!</v>
      </c>
      <c r="Y1079" s="28" t="e">
        <f t="shared" si="102"/>
        <v>#VALUE!</v>
      </c>
      <c r="Z1079" s="24"/>
      <c r="AA1079" s="36">
        <f t="shared" si="99"/>
        <v>17.3</v>
      </c>
      <c r="AB1079" s="8"/>
    </row>
    <row r="1080" spans="9:28" x14ac:dyDescent="0.25">
      <c r="I1080" s="8"/>
      <c r="J1080" s="8"/>
      <c r="K1080" s="8"/>
      <c r="L1080" s="8"/>
      <c r="M1080" s="8"/>
      <c r="N1080" s="8"/>
      <c r="O1080" s="8"/>
      <c r="P1080" s="8"/>
      <c r="Q1080" s="8"/>
      <c r="R1080" s="8"/>
      <c r="S1080" s="23"/>
      <c r="T1080" s="25">
        <v>1039</v>
      </c>
      <c r="U1080" s="26">
        <f t="shared" si="97"/>
        <v>17.316666666666666</v>
      </c>
      <c r="V1080" s="28">
        <f t="shared" si="98"/>
        <v>38.579564033214005</v>
      </c>
      <c r="W1080" s="28">
        <f t="shared" si="100"/>
        <v>0</v>
      </c>
      <c r="X1080" s="27" t="e">
        <f t="shared" si="101"/>
        <v>#VALUE!</v>
      </c>
      <c r="Y1080" s="28" t="e">
        <f t="shared" si="102"/>
        <v>#VALUE!</v>
      </c>
      <c r="Z1080" s="24"/>
      <c r="AA1080" s="36">
        <f t="shared" si="99"/>
        <v>17.316666666666666</v>
      </c>
      <c r="AB1080" s="8"/>
    </row>
    <row r="1081" spans="9:28" x14ac:dyDescent="0.25">
      <c r="I1081" s="8"/>
      <c r="J1081" s="8"/>
      <c r="K1081" s="8"/>
      <c r="L1081" s="8"/>
      <c r="M1081" s="8"/>
      <c r="N1081" s="8"/>
      <c r="O1081" s="8"/>
      <c r="P1081" s="8"/>
      <c r="Q1081" s="8"/>
      <c r="R1081" s="8"/>
      <c r="S1081" s="23"/>
      <c r="T1081" s="25">
        <v>1040</v>
      </c>
      <c r="U1081" s="26">
        <f t="shared" si="97"/>
        <v>17.333333333333332</v>
      </c>
      <c r="V1081" s="28">
        <f t="shared" si="98"/>
        <v>38.586022336740946</v>
      </c>
      <c r="W1081" s="28">
        <f t="shared" si="100"/>
        <v>0</v>
      </c>
      <c r="X1081" s="27" t="e">
        <f t="shared" si="101"/>
        <v>#VALUE!</v>
      </c>
      <c r="Y1081" s="28" t="e">
        <f t="shared" si="102"/>
        <v>#VALUE!</v>
      </c>
      <c r="Z1081" s="24"/>
      <c r="AA1081" s="36">
        <f t="shared" si="99"/>
        <v>17.333333333333332</v>
      </c>
      <c r="AB1081" s="8"/>
    </row>
    <row r="1082" spans="9:28" x14ac:dyDescent="0.25">
      <c r="I1082" s="8"/>
      <c r="J1082" s="8"/>
      <c r="K1082" s="8"/>
      <c r="L1082" s="8"/>
      <c r="M1082" s="8"/>
      <c r="N1082" s="8"/>
      <c r="O1082" s="8"/>
      <c r="P1082" s="8"/>
      <c r="Q1082" s="8"/>
      <c r="R1082" s="8"/>
      <c r="S1082" s="23"/>
      <c r="T1082" s="25">
        <v>1041</v>
      </c>
      <c r="U1082" s="26">
        <f t="shared" si="97"/>
        <v>17.350000000000001</v>
      </c>
      <c r="V1082" s="28">
        <f t="shared" si="98"/>
        <v>38.592475512919805</v>
      </c>
      <c r="W1082" s="28">
        <f t="shared" si="100"/>
        <v>0</v>
      </c>
      <c r="X1082" s="27" t="e">
        <f t="shared" si="101"/>
        <v>#VALUE!</v>
      </c>
      <c r="Y1082" s="28" t="e">
        <f t="shared" si="102"/>
        <v>#VALUE!</v>
      </c>
      <c r="Z1082" s="24"/>
      <c r="AA1082" s="36">
        <f t="shared" si="99"/>
        <v>17.350000000000001</v>
      </c>
      <c r="AB1082" s="8"/>
    </row>
    <row r="1083" spans="9:28" x14ac:dyDescent="0.25">
      <c r="I1083" s="8"/>
      <c r="J1083" s="8"/>
      <c r="K1083" s="8"/>
      <c r="L1083" s="8"/>
      <c r="M1083" s="8"/>
      <c r="N1083" s="8"/>
      <c r="O1083" s="8"/>
      <c r="P1083" s="8"/>
      <c r="Q1083" s="8"/>
      <c r="R1083" s="8"/>
      <c r="S1083" s="23"/>
      <c r="T1083" s="25">
        <v>1042</v>
      </c>
      <c r="U1083" s="26">
        <f t="shared" si="97"/>
        <v>17.366666666666667</v>
      </c>
      <c r="V1083" s="28">
        <f t="shared" si="98"/>
        <v>38.598923570740823</v>
      </c>
      <c r="W1083" s="28">
        <f t="shared" si="100"/>
        <v>0</v>
      </c>
      <c r="X1083" s="27" t="e">
        <f t="shared" si="101"/>
        <v>#VALUE!</v>
      </c>
      <c r="Y1083" s="28" t="e">
        <f t="shared" si="102"/>
        <v>#VALUE!</v>
      </c>
      <c r="Z1083" s="24"/>
      <c r="AA1083" s="36">
        <f t="shared" si="99"/>
        <v>17.366666666666667</v>
      </c>
      <c r="AB1083" s="8"/>
    </row>
    <row r="1084" spans="9:28" x14ac:dyDescent="0.25">
      <c r="I1084" s="8"/>
      <c r="J1084" s="8"/>
      <c r="K1084" s="8"/>
      <c r="L1084" s="8"/>
      <c r="M1084" s="8"/>
      <c r="N1084" s="8"/>
      <c r="O1084" s="8"/>
      <c r="P1084" s="8"/>
      <c r="Q1084" s="8"/>
      <c r="R1084" s="8"/>
      <c r="S1084" s="23"/>
      <c r="T1084" s="25">
        <v>1043</v>
      </c>
      <c r="U1084" s="26">
        <f t="shared" si="97"/>
        <v>17.383333333333333</v>
      </c>
      <c r="V1084" s="28">
        <f t="shared" si="98"/>
        <v>38.605366519169841</v>
      </c>
      <c r="W1084" s="28">
        <f t="shared" si="100"/>
        <v>0</v>
      </c>
      <c r="X1084" s="27" t="e">
        <f t="shared" si="101"/>
        <v>#VALUE!</v>
      </c>
      <c r="Y1084" s="28" t="e">
        <f t="shared" si="102"/>
        <v>#VALUE!</v>
      </c>
      <c r="Z1084" s="24"/>
      <c r="AA1084" s="36">
        <f t="shared" si="99"/>
        <v>17.383333333333333</v>
      </c>
      <c r="AB1084" s="8"/>
    </row>
    <row r="1085" spans="9:28" x14ac:dyDescent="0.25">
      <c r="I1085" s="8"/>
      <c r="J1085" s="8"/>
      <c r="K1085" s="8"/>
      <c r="L1085" s="8"/>
      <c r="M1085" s="8"/>
      <c r="N1085" s="8"/>
      <c r="O1085" s="8"/>
      <c r="P1085" s="8"/>
      <c r="Q1085" s="8"/>
      <c r="R1085" s="8"/>
      <c r="S1085" s="23"/>
      <c r="T1085" s="25">
        <v>1044</v>
      </c>
      <c r="U1085" s="26">
        <f t="shared" si="97"/>
        <v>17.399999999999999</v>
      </c>
      <c r="V1085" s="28">
        <f t="shared" si="98"/>
        <v>38.611804367148437</v>
      </c>
      <c r="W1085" s="28">
        <f t="shared" si="100"/>
        <v>0</v>
      </c>
      <c r="X1085" s="27" t="e">
        <f t="shared" si="101"/>
        <v>#VALUE!</v>
      </c>
      <c r="Y1085" s="28" t="e">
        <f t="shared" si="102"/>
        <v>#VALUE!</v>
      </c>
      <c r="Z1085" s="24"/>
      <c r="AA1085" s="36">
        <f t="shared" si="99"/>
        <v>17.399999999999999</v>
      </c>
      <c r="AB1085" s="8"/>
    </row>
    <row r="1086" spans="9:28" x14ac:dyDescent="0.25">
      <c r="I1086" s="8"/>
      <c r="J1086" s="8"/>
      <c r="K1086" s="8"/>
      <c r="L1086" s="8"/>
      <c r="M1086" s="8"/>
      <c r="N1086" s="8"/>
      <c r="O1086" s="8"/>
      <c r="P1086" s="8"/>
      <c r="Q1086" s="8"/>
      <c r="R1086" s="8"/>
      <c r="S1086" s="23"/>
      <c r="T1086" s="25">
        <v>1045</v>
      </c>
      <c r="U1086" s="26">
        <f t="shared" si="97"/>
        <v>17.416666666666668</v>
      </c>
      <c r="V1086" s="28">
        <f t="shared" si="98"/>
        <v>38.618237123593985</v>
      </c>
      <c r="W1086" s="28">
        <f t="shared" si="100"/>
        <v>0</v>
      </c>
      <c r="X1086" s="27" t="e">
        <f t="shared" si="101"/>
        <v>#VALUE!</v>
      </c>
      <c r="Y1086" s="28" t="e">
        <f t="shared" si="102"/>
        <v>#VALUE!</v>
      </c>
      <c r="Z1086" s="24"/>
      <c r="AA1086" s="36">
        <f t="shared" si="99"/>
        <v>17.416666666666668</v>
      </c>
      <c r="AB1086" s="8"/>
    </row>
    <row r="1087" spans="9:28" x14ac:dyDescent="0.25">
      <c r="I1087" s="8"/>
      <c r="J1087" s="8"/>
      <c r="K1087" s="8"/>
      <c r="L1087" s="8"/>
      <c r="M1087" s="8"/>
      <c r="N1087" s="8"/>
      <c r="O1087" s="8"/>
      <c r="P1087" s="8"/>
      <c r="Q1087" s="8"/>
      <c r="R1087" s="8"/>
      <c r="S1087" s="23"/>
      <c r="T1087" s="25">
        <v>1046</v>
      </c>
      <c r="U1087" s="26">
        <f t="shared" si="97"/>
        <v>17.433333333333334</v>
      </c>
      <c r="V1087" s="28">
        <f t="shared" si="98"/>
        <v>38.624664797399774</v>
      </c>
      <c r="W1087" s="28">
        <f t="shared" si="100"/>
        <v>0</v>
      </c>
      <c r="X1087" s="27" t="e">
        <f t="shared" si="101"/>
        <v>#VALUE!</v>
      </c>
      <c r="Y1087" s="28" t="e">
        <f t="shared" si="102"/>
        <v>#VALUE!</v>
      </c>
      <c r="Z1087" s="24"/>
      <c r="AA1087" s="36">
        <f t="shared" si="99"/>
        <v>17.433333333333334</v>
      </c>
      <c r="AB1087" s="8"/>
    </row>
    <row r="1088" spans="9:28" x14ac:dyDescent="0.25">
      <c r="I1088" s="8"/>
      <c r="J1088" s="8"/>
      <c r="K1088" s="8"/>
      <c r="L1088" s="8"/>
      <c r="M1088" s="8"/>
      <c r="N1088" s="8"/>
      <c r="O1088" s="8"/>
      <c r="P1088" s="8"/>
      <c r="Q1088" s="8"/>
      <c r="R1088" s="8"/>
      <c r="S1088" s="23"/>
      <c r="T1088" s="25">
        <v>1047</v>
      </c>
      <c r="U1088" s="26">
        <f t="shared" si="97"/>
        <v>17.45</v>
      </c>
      <c r="V1088" s="28">
        <f t="shared" si="98"/>
        <v>38.631087397435039</v>
      </c>
      <c r="W1088" s="28">
        <f t="shared" si="100"/>
        <v>0</v>
      </c>
      <c r="X1088" s="27" t="e">
        <f t="shared" si="101"/>
        <v>#VALUE!</v>
      </c>
      <c r="Y1088" s="28" t="e">
        <f t="shared" si="102"/>
        <v>#VALUE!</v>
      </c>
      <c r="Z1088" s="24"/>
      <c r="AA1088" s="36">
        <f t="shared" si="99"/>
        <v>17.45</v>
      </c>
      <c r="AB1088" s="8"/>
    </row>
    <row r="1089" spans="9:28" x14ac:dyDescent="0.25">
      <c r="I1089" s="8"/>
      <c r="J1089" s="8"/>
      <c r="K1089" s="8"/>
      <c r="L1089" s="8"/>
      <c r="M1089" s="8"/>
      <c r="N1089" s="8"/>
      <c r="O1089" s="8"/>
      <c r="P1089" s="8"/>
      <c r="Q1089" s="8"/>
      <c r="R1089" s="8"/>
      <c r="S1089" s="23"/>
      <c r="T1089" s="25">
        <v>1048</v>
      </c>
      <c r="U1089" s="26">
        <f t="shared" si="97"/>
        <v>17.466666666666665</v>
      </c>
      <c r="V1089" s="28">
        <f t="shared" si="98"/>
        <v>38.637504932545099</v>
      </c>
      <c r="W1089" s="28">
        <f t="shared" si="100"/>
        <v>0</v>
      </c>
      <c r="X1089" s="27" t="e">
        <f t="shared" si="101"/>
        <v>#VALUE!</v>
      </c>
      <c r="Y1089" s="28" t="e">
        <f t="shared" si="102"/>
        <v>#VALUE!</v>
      </c>
      <c r="Z1089" s="24"/>
      <c r="AA1089" s="36">
        <f t="shared" si="99"/>
        <v>17.466666666666665</v>
      </c>
      <c r="AB1089" s="8"/>
    </row>
    <row r="1090" spans="9:28" x14ac:dyDescent="0.25">
      <c r="I1090" s="8"/>
      <c r="J1090" s="8"/>
      <c r="K1090" s="8"/>
      <c r="L1090" s="8"/>
      <c r="M1090" s="8"/>
      <c r="N1090" s="8"/>
      <c r="O1090" s="8"/>
      <c r="P1090" s="8"/>
      <c r="Q1090" s="8"/>
      <c r="R1090" s="8"/>
      <c r="S1090" s="23"/>
      <c r="T1090" s="25">
        <v>1049</v>
      </c>
      <c r="U1090" s="26">
        <f t="shared" si="97"/>
        <v>17.483333333333334</v>
      </c>
      <c r="V1090" s="28">
        <f t="shared" si="98"/>
        <v>38.643917411551456</v>
      </c>
      <c r="W1090" s="28">
        <f t="shared" si="100"/>
        <v>0</v>
      </c>
      <c r="X1090" s="27" t="e">
        <f t="shared" si="101"/>
        <v>#VALUE!</v>
      </c>
      <c r="Y1090" s="28" t="e">
        <f t="shared" si="102"/>
        <v>#VALUE!</v>
      </c>
      <c r="Z1090" s="24"/>
      <c r="AA1090" s="36">
        <f t="shared" si="99"/>
        <v>17.483333333333334</v>
      </c>
      <c r="AB1090" s="8"/>
    </row>
    <row r="1091" spans="9:28" x14ac:dyDescent="0.25">
      <c r="I1091" s="8"/>
      <c r="J1091" s="8"/>
      <c r="K1091" s="8"/>
      <c r="L1091" s="8"/>
      <c r="M1091" s="8"/>
      <c r="N1091" s="8"/>
      <c r="O1091" s="8"/>
      <c r="P1091" s="8"/>
      <c r="Q1091" s="8"/>
      <c r="R1091" s="8"/>
      <c r="S1091" s="23"/>
      <c r="T1091" s="25">
        <v>1050</v>
      </c>
      <c r="U1091" s="26">
        <f t="shared" ref="U1091:U1154" si="103">T1091/60</f>
        <v>17.5</v>
      </c>
      <c r="V1091" s="28">
        <f t="shared" si="98"/>
        <v>38.650324843251816</v>
      </c>
      <c r="W1091" s="28">
        <f t="shared" si="100"/>
        <v>0</v>
      </c>
      <c r="X1091" s="27" t="e">
        <f t="shared" si="101"/>
        <v>#VALUE!</v>
      </c>
      <c r="Y1091" s="28" t="e">
        <f t="shared" si="102"/>
        <v>#VALUE!</v>
      </c>
      <c r="Z1091" s="24"/>
      <c r="AA1091" s="36">
        <f t="shared" si="99"/>
        <v>17.5</v>
      </c>
      <c r="AB1091" s="8"/>
    </row>
    <row r="1092" spans="9:28" x14ac:dyDescent="0.25">
      <c r="I1092" s="8"/>
      <c r="J1092" s="8"/>
      <c r="K1092" s="8"/>
      <c r="L1092" s="8"/>
      <c r="M1092" s="8"/>
      <c r="N1092" s="8"/>
      <c r="O1092" s="8"/>
      <c r="P1092" s="8"/>
      <c r="Q1092" s="8"/>
      <c r="R1092" s="8"/>
      <c r="S1092" s="23"/>
      <c r="T1092" s="25">
        <v>1051</v>
      </c>
      <c r="U1092" s="26">
        <f t="shared" si="103"/>
        <v>17.516666666666666</v>
      </c>
      <c r="V1092" s="28">
        <f t="shared" si="98"/>
        <v>38.656727236420252</v>
      </c>
      <c r="W1092" s="28">
        <f t="shared" si="100"/>
        <v>0</v>
      </c>
      <c r="X1092" s="27" t="e">
        <f t="shared" si="101"/>
        <v>#VALUE!</v>
      </c>
      <c r="Y1092" s="28" t="e">
        <f t="shared" si="102"/>
        <v>#VALUE!</v>
      </c>
      <c r="Z1092" s="24"/>
      <c r="AA1092" s="36">
        <f t="shared" si="99"/>
        <v>17.516666666666666</v>
      </c>
      <c r="AB1092" s="8"/>
    </row>
    <row r="1093" spans="9:28" x14ac:dyDescent="0.25">
      <c r="I1093" s="8"/>
      <c r="J1093" s="8"/>
      <c r="K1093" s="8"/>
      <c r="L1093" s="8"/>
      <c r="M1093" s="8"/>
      <c r="N1093" s="8"/>
      <c r="O1093" s="8"/>
      <c r="P1093" s="8"/>
      <c r="Q1093" s="8"/>
      <c r="R1093" s="8"/>
      <c r="S1093" s="23"/>
      <c r="T1093" s="25">
        <v>1052</v>
      </c>
      <c r="U1093" s="26">
        <f t="shared" si="103"/>
        <v>17.533333333333335</v>
      </c>
      <c r="V1093" s="28">
        <f t="shared" si="98"/>
        <v>38.663124599807226</v>
      </c>
      <c r="W1093" s="28">
        <f t="shared" si="100"/>
        <v>0</v>
      </c>
      <c r="X1093" s="27" t="e">
        <f t="shared" si="101"/>
        <v>#VALUE!</v>
      </c>
      <c r="Y1093" s="28" t="e">
        <f t="shared" si="102"/>
        <v>#VALUE!</v>
      </c>
      <c r="Z1093" s="24"/>
      <c r="AA1093" s="36">
        <f t="shared" si="99"/>
        <v>17.533333333333335</v>
      </c>
      <c r="AB1093" s="8"/>
    </row>
    <row r="1094" spans="9:28" x14ac:dyDescent="0.25">
      <c r="I1094" s="8"/>
      <c r="J1094" s="8"/>
      <c r="K1094" s="8"/>
      <c r="L1094" s="8"/>
      <c r="M1094" s="8"/>
      <c r="N1094" s="8"/>
      <c r="O1094" s="8"/>
      <c r="P1094" s="8"/>
      <c r="Q1094" s="8"/>
      <c r="R1094" s="8"/>
      <c r="S1094" s="23"/>
      <c r="T1094" s="25">
        <v>1053</v>
      </c>
      <c r="U1094" s="26">
        <f t="shared" si="103"/>
        <v>17.55</v>
      </c>
      <c r="V1094" s="28">
        <f t="shared" si="98"/>
        <v>38.669516942139722</v>
      </c>
      <c r="W1094" s="28">
        <f t="shared" si="100"/>
        <v>0</v>
      </c>
      <c r="X1094" s="27" t="e">
        <f t="shared" si="101"/>
        <v>#VALUE!</v>
      </c>
      <c r="Y1094" s="28" t="e">
        <f t="shared" si="102"/>
        <v>#VALUE!</v>
      </c>
      <c r="Z1094" s="24"/>
      <c r="AA1094" s="36">
        <f t="shared" si="99"/>
        <v>17.55</v>
      </c>
      <c r="AB1094" s="8"/>
    </row>
    <row r="1095" spans="9:28" x14ac:dyDescent="0.25">
      <c r="I1095" s="8"/>
      <c r="J1095" s="8"/>
      <c r="K1095" s="8"/>
      <c r="L1095" s="8"/>
      <c r="M1095" s="8"/>
      <c r="N1095" s="8"/>
      <c r="O1095" s="8"/>
      <c r="P1095" s="8"/>
      <c r="Q1095" s="8"/>
      <c r="R1095" s="8"/>
      <c r="S1095" s="23"/>
      <c r="T1095" s="25">
        <v>1054</v>
      </c>
      <c r="U1095" s="26">
        <f t="shared" si="103"/>
        <v>17.566666666666666</v>
      </c>
      <c r="V1095" s="28">
        <f t="shared" si="98"/>
        <v>38.675904272121301</v>
      </c>
      <c r="W1095" s="28">
        <f t="shared" si="100"/>
        <v>0</v>
      </c>
      <c r="X1095" s="27" t="e">
        <f t="shared" si="101"/>
        <v>#VALUE!</v>
      </c>
      <c r="Y1095" s="28" t="e">
        <f t="shared" si="102"/>
        <v>#VALUE!</v>
      </c>
      <c r="Z1095" s="24"/>
      <c r="AA1095" s="36">
        <f t="shared" si="99"/>
        <v>17.566666666666666</v>
      </c>
      <c r="AB1095" s="8"/>
    </row>
    <row r="1096" spans="9:28" x14ac:dyDescent="0.25">
      <c r="I1096" s="8"/>
      <c r="J1096" s="8"/>
      <c r="K1096" s="8"/>
      <c r="L1096" s="8"/>
      <c r="M1096" s="8"/>
      <c r="N1096" s="8"/>
      <c r="O1096" s="8"/>
      <c r="P1096" s="8"/>
      <c r="Q1096" s="8"/>
      <c r="R1096" s="8"/>
      <c r="S1096" s="23"/>
      <c r="T1096" s="25">
        <v>1055</v>
      </c>
      <c r="U1096" s="26">
        <f t="shared" si="103"/>
        <v>17.583333333333332</v>
      </c>
      <c r="V1096" s="28">
        <f t="shared" si="98"/>
        <v>38.682286598432199</v>
      </c>
      <c r="W1096" s="28">
        <f t="shared" si="100"/>
        <v>0</v>
      </c>
      <c r="X1096" s="27" t="e">
        <f t="shared" si="101"/>
        <v>#VALUE!</v>
      </c>
      <c r="Y1096" s="28" t="e">
        <f t="shared" si="102"/>
        <v>#VALUE!</v>
      </c>
      <c r="Z1096" s="24"/>
      <c r="AA1096" s="36">
        <f t="shared" si="99"/>
        <v>17.583333333333332</v>
      </c>
      <c r="AB1096" s="8"/>
    </row>
    <row r="1097" spans="9:28" x14ac:dyDescent="0.25">
      <c r="I1097" s="8"/>
      <c r="J1097" s="8"/>
      <c r="K1097" s="8"/>
      <c r="L1097" s="8"/>
      <c r="M1097" s="8"/>
      <c r="N1097" s="8"/>
      <c r="O1097" s="8"/>
      <c r="P1097" s="8"/>
      <c r="Q1097" s="8"/>
      <c r="R1097" s="8"/>
      <c r="S1097" s="23"/>
      <c r="T1097" s="25">
        <v>1056</v>
      </c>
      <c r="U1097" s="26">
        <f t="shared" si="103"/>
        <v>17.600000000000001</v>
      </c>
      <c r="V1097" s="28">
        <f t="shared" si="98"/>
        <v>38.688663929729408</v>
      </c>
      <c r="W1097" s="28">
        <f t="shared" si="100"/>
        <v>0</v>
      </c>
      <c r="X1097" s="27" t="e">
        <f t="shared" si="101"/>
        <v>#VALUE!</v>
      </c>
      <c r="Y1097" s="28" t="e">
        <f t="shared" si="102"/>
        <v>#VALUE!</v>
      </c>
      <c r="Z1097" s="24"/>
      <c r="AA1097" s="36">
        <f t="shared" si="99"/>
        <v>17.600000000000001</v>
      </c>
      <c r="AB1097" s="8"/>
    </row>
    <row r="1098" spans="9:28" x14ac:dyDescent="0.25">
      <c r="I1098" s="8"/>
      <c r="J1098" s="8"/>
      <c r="K1098" s="8"/>
      <c r="L1098" s="8"/>
      <c r="M1098" s="8"/>
      <c r="N1098" s="8"/>
      <c r="O1098" s="8"/>
      <c r="P1098" s="8"/>
      <c r="Q1098" s="8"/>
      <c r="R1098" s="8"/>
      <c r="S1098" s="23"/>
      <c r="T1098" s="25">
        <v>1057</v>
      </c>
      <c r="U1098" s="26">
        <f t="shared" si="103"/>
        <v>17.616666666666667</v>
      </c>
      <c r="V1098" s="28">
        <f t="shared" si="98"/>
        <v>38.695036274646768</v>
      </c>
      <c r="W1098" s="28">
        <f t="shared" si="100"/>
        <v>0</v>
      </c>
      <c r="X1098" s="27" t="e">
        <f t="shared" si="101"/>
        <v>#VALUE!</v>
      </c>
      <c r="Y1098" s="28" t="e">
        <f t="shared" si="102"/>
        <v>#VALUE!</v>
      </c>
      <c r="Z1098" s="24"/>
      <c r="AA1098" s="36">
        <f t="shared" si="99"/>
        <v>17.616666666666667</v>
      </c>
      <c r="AB1098" s="8"/>
    </row>
    <row r="1099" spans="9:28" x14ac:dyDescent="0.25">
      <c r="I1099" s="8"/>
      <c r="J1099" s="8"/>
      <c r="K1099" s="8"/>
      <c r="L1099" s="8"/>
      <c r="M1099" s="8"/>
      <c r="N1099" s="8"/>
      <c r="O1099" s="8"/>
      <c r="P1099" s="8"/>
      <c r="Q1099" s="8"/>
      <c r="R1099" s="8"/>
      <c r="S1099" s="23"/>
      <c r="T1099" s="25">
        <v>1058</v>
      </c>
      <c r="U1099" s="26">
        <f t="shared" si="103"/>
        <v>17.633333333333333</v>
      </c>
      <c r="V1099" s="28">
        <f t="shared" si="98"/>
        <v>38.701403641795039</v>
      </c>
      <c r="W1099" s="28">
        <f t="shared" si="100"/>
        <v>0</v>
      </c>
      <c r="X1099" s="27" t="e">
        <f t="shared" si="101"/>
        <v>#VALUE!</v>
      </c>
      <c r="Y1099" s="28" t="e">
        <f t="shared" si="102"/>
        <v>#VALUE!</v>
      </c>
      <c r="Z1099" s="24"/>
      <c r="AA1099" s="36">
        <f t="shared" si="99"/>
        <v>17.633333333333333</v>
      </c>
      <c r="AB1099" s="8"/>
    </row>
    <row r="1100" spans="9:28" x14ac:dyDescent="0.25">
      <c r="I1100" s="8"/>
      <c r="J1100" s="8"/>
      <c r="K1100" s="8"/>
      <c r="L1100" s="8"/>
      <c r="M1100" s="8"/>
      <c r="N1100" s="8"/>
      <c r="O1100" s="8"/>
      <c r="P1100" s="8"/>
      <c r="Q1100" s="8"/>
      <c r="R1100" s="8"/>
      <c r="S1100" s="23"/>
      <c r="T1100" s="25">
        <v>1059</v>
      </c>
      <c r="U1100" s="26">
        <f t="shared" si="103"/>
        <v>17.649999999999999</v>
      </c>
      <c r="V1100" s="28">
        <f t="shared" si="98"/>
        <v>38.707766039761999</v>
      </c>
      <c r="W1100" s="28">
        <f t="shared" si="100"/>
        <v>0</v>
      </c>
      <c r="X1100" s="27" t="e">
        <f t="shared" si="101"/>
        <v>#VALUE!</v>
      </c>
      <c r="Y1100" s="28" t="e">
        <f t="shared" si="102"/>
        <v>#VALUE!</v>
      </c>
      <c r="Z1100" s="24"/>
      <c r="AA1100" s="36">
        <f t="shared" si="99"/>
        <v>17.649999999999999</v>
      </c>
      <c r="AB1100" s="8"/>
    </row>
    <row r="1101" spans="9:28" x14ac:dyDescent="0.25">
      <c r="I1101" s="8"/>
      <c r="J1101" s="8"/>
      <c r="K1101" s="8"/>
      <c r="L1101" s="8"/>
      <c r="M1101" s="8"/>
      <c r="N1101" s="8"/>
      <c r="O1101" s="8"/>
      <c r="P1101" s="8"/>
      <c r="Q1101" s="8"/>
      <c r="R1101" s="8"/>
      <c r="S1101" s="23"/>
      <c r="T1101" s="25">
        <v>1060</v>
      </c>
      <c r="U1101" s="26">
        <f t="shared" si="103"/>
        <v>17.666666666666668</v>
      </c>
      <c r="V1101" s="28">
        <f t="shared" si="98"/>
        <v>38.714123477112516</v>
      </c>
      <c r="W1101" s="28">
        <f t="shared" si="100"/>
        <v>0</v>
      </c>
      <c r="X1101" s="27" t="e">
        <f t="shared" si="101"/>
        <v>#VALUE!</v>
      </c>
      <c r="Y1101" s="28" t="e">
        <f t="shared" si="102"/>
        <v>#VALUE!</v>
      </c>
      <c r="Z1101" s="24"/>
      <c r="AA1101" s="36">
        <f t="shared" si="99"/>
        <v>17.666666666666668</v>
      </c>
      <c r="AB1101" s="8"/>
    </row>
    <row r="1102" spans="9:28" x14ac:dyDescent="0.25">
      <c r="I1102" s="8"/>
      <c r="J1102" s="8"/>
      <c r="K1102" s="8"/>
      <c r="L1102" s="8"/>
      <c r="M1102" s="8"/>
      <c r="N1102" s="8"/>
      <c r="O1102" s="8"/>
      <c r="P1102" s="8"/>
      <c r="Q1102" s="8"/>
      <c r="R1102" s="8"/>
      <c r="S1102" s="23"/>
      <c r="T1102" s="25">
        <v>1061</v>
      </c>
      <c r="U1102" s="26">
        <f t="shared" si="103"/>
        <v>17.683333333333334</v>
      </c>
      <c r="V1102" s="28">
        <f t="shared" si="98"/>
        <v>38.720475962388605</v>
      </c>
      <c r="W1102" s="28">
        <f t="shared" si="100"/>
        <v>0</v>
      </c>
      <c r="X1102" s="27" t="e">
        <f t="shared" si="101"/>
        <v>#VALUE!</v>
      </c>
      <c r="Y1102" s="28" t="e">
        <f t="shared" si="102"/>
        <v>#VALUE!</v>
      </c>
      <c r="Z1102" s="24"/>
      <c r="AA1102" s="36">
        <f t="shared" si="99"/>
        <v>17.683333333333334</v>
      </c>
      <c r="AB1102" s="8"/>
    </row>
    <row r="1103" spans="9:28" x14ac:dyDescent="0.25">
      <c r="I1103" s="8"/>
      <c r="J1103" s="8"/>
      <c r="K1103" s="8"/>
      <c r="L1103" s="8"/>
      <c r="M1103" s="8"/>
      <c r="N1103" s="8"/>
      <c r="O1103" s="8"/>
      <c r="P1103" s="8"/>
      <c r="Q1103" s="8"/>
      <c r="R1103" s="8"/>
      <c r="S1103" s="23"/>
      <c r="T1103" s="25">
        <v>1062</v>
      </c>
      <c r="U1103" s="26">
        <f t="shared" si="103"/>
        <v>17.7</v>
      </c>
      <c r="V1103" s="28">
        <f t="shared" si="98"/>
        <v>38.726823504109575</v>
      </c>
      <c r="W1103" s="28">
        <f t="shared" si="100"/>
        <v>0</v>
      </c>
      <c r="X1103" s="27" t="e">
        <f t="shared" si="101"/>
        <v>#VALUE!</v>
      </c>
      <c r="Y1103" s="28" t="e">
        <f t="shared" si="102"/>
        <v>#VALUE!</v>
      </c>
      <c r="Z1103" s="24"/>
      <c r="AA1103" s="36">
        <f t="shared" si="99"/>
        <v>17.7</v>
      </c>
      <c r="AB1103" s="8"/>
    </row>
    <row r="1104" spans="9:28" x14ac:dyDescent="0.25">
      <c r="I1104" s="8"/>
      <c r="J1104" s="8"/>
      <c r="K1104" s="8"/>
      <c r="L1104" s="8"/>
      <c r="M1104" s="8"/>
      <c r="N1104" s="8"/>
      <c r="O1104" s="8"/>
      <c r="P1104" s="8"/>
      <c r="Q1104" s="8"/>
      <c r="R1104" s="8"/>
      <c r="S1104" s="23"/>
      <c r="T1104" s="25">
        <v>1063</v>
      </c>
      <c r="U1104" s="26">
        <f t="shared" si="103"/>
        <v>17.716666666666665</v>
      </c>
      <c r="V1104" s="28">
        <f t="shared" si="98"/>
        <v>38.733166110772068</v>
      </c>
      <c r="W1104" s="28">
        <f t="shared" si="100"/>
        <v>0</v>
      </c>
      <c r="X1104" s="27" t="e">
        <f t="shared" si="101"/>
        <v>#VALUE!</v>
      </c>
      <c r="Y1104" s="28" t="e">
        <f t="shared" si="102"/>
        <v>#VALUE!</v>
      </c>
      <c r="Z1104" s="24"/>
      <c r="AA1104" s="36">
        <f t="shared" si="99"/>
        <v>17.716666666666665</v>
      </c>
      <c r="AB1104" s="8"/>
    </row>
    <row r="1105" spans="9:28" x14ac:dyDescent="0.25">
      <c r="I1105" s="8"/>
      <c r="J1105" s="8"/>
      <c r="K1105" s="8"/>
      <c r="L1105" s="8"/>
      <c r="M1105" s="8"/>
      <c r="N1105" s="8"/>
      <c r="O1105" s="8"/>
      <c r="P1105" s="8"/>
      <c r="Q1105" s="8"/>
      <c r="R1105" s="8"/>
      <c r="S1105" s="23"/>
      <c r="T1105" s="25">
        <v>1064</v>
      </c>
      <c r="U1105" s="26">
        <f t="shared" si="103"/>
        <v>17.733333333333334</v>
      </c>
      <c r="V1105" s="28">
        <f t="shared" si="98"/>
        <v>38.739503790850122</v>
      </c>
      <c r="W1105" s="28">
        <f t="shared" si="100"/>
        <v>0</v>
      </c>
      <c r="X1105" s="27" t="e">
        <f t="shared" si="101"/>
        <v>#VALUE!</v>
      </c>
      <c r="Y1105" s="28" t="e">
        <f t="shared" si="102"/>
        <v>#VALUE!</v>
      </c>
      <c r="Z1105" s="24"/>
      <c r="AA1105" s="36">
        <f t="shared" si="99"/>
        <v>17.733333333333334</v>
      </c>
      <c r="AB1105" s="8"/>
    </row>
    <row r="1106" spans="9:28" x14ac:dyDescent="0.25">
      <c r="I1106" s="8"/>
      <c r="J1106" s="8"/>
      <c r="K1106" s="8"/>
      <c r="L1106" s="8"/>
      <c r="M1106" s="8"/>
      <c r="N1106" s="8"/>
      <c r="O1106" s="8"/>
      <c r="P1106" s="8"/>
      <c r="Q1106" s="8"/>
      <c r="R1106" s="8"/>
      <c r="S1106" s="23"/>
      <c r="T1106" s="25">
        <v>1065</v>
      </c>
      <c r="U1106" s="26">
        <f t="shared" si="103"/>
        <v>17.75</v>
      </c>
      <c r="V1106" s="28">
        <f t="shared" ref="V1106:V1169" si="104">$G$12*U1106^(1-$G$13)</f>
        <v>38.745836552795296</v>
      </c>
      <c r="W1106" s="28">
        <f t="shared" si="100"/>
        <v>0</v>
      </c>
      <c r="X1106" s="27" t="e">
        <f t="shared" si="101"/>
        <v>#VALUE!</v>
      </c>
      <c r="Y1106" s="28" t="e">
        <f t="shared" si="102"/>
        <v>#VALUE!</v>
      </c>
      <c r="Z1106" s="24"/>
      <c r="AA1106" s="36">
        <f t="shared" si="99"/>
        <v>17.75</v>
      </c>
      <c r="AB1106" s="8"/>
    </row>
    <row r="1107" spans="9:28" x14ac:dyDescent="0.25">
      <c r="I1107" s="8"/>
      <c r="J1107" s="8"/>
      <c r="K1107" s="8"/>
      <c r="L1107" s="8"/>
      <c r="M1107" s="8"/>
      <c r="N1107" s="8"/>
      <c r="O1107" s="8"/>
      <c r="P1107" s="8"/>
      <c r="Q1107" s="8"/>
      <c r="R1107" s="8"/>
      <c r="S1107" s="23"/>
      <c r="T1107" s="25">
        <v>1066</v>
      </c>
      <c r="U1107" s="26">
        <f t="shared" si="103"/>
        <v>17.766666666666666</v>
      </c>
      <c r="V1107" s="28">
        <f t="shared" si="104"/>
        <v>38.752164405036737</v>
      </c>
      <c r="W1107" s="28">
        <f t="shared" si="100"/>
        <v>0</v>
      </c>
      <c r="X1107" s="27" t="e">
        <f t="shared" si="101"/>
        <v>#VALUE!</v>
      </c>
      <c r="Y1107" s="28" t="e">
        <f t="shared" si="102"/>
        <v>#VALUE!</v>
      </c>
      <c r="Z1107" s="24"/>
      <c r="AA1107" s="36">
        <f t="shared" si="99"/>
        <v>17.766666666666666</v>
      </c>
      <c r="AB1107" s="8"/>
    </row>
    <row r="1108" spans="9:28" x14ac:dyDescent="0.25">
      <c r="I1108" s="8"/>
      <c r="J1108" s="8"/>
      <c r="K1108" s="8"/>
      <c r="L1108" s="8"/>
      <c r="M1108" s="8"/>
      <c r="N1108" s="8"/>
      <c r="O1108" s="8"/>
      <c r="P1108" s="8"/>
      <c r="Q1108" s="8"/>
      <c r="R1108" s="8"/>
      <c r="S1108" s="23"/>
      <c r="T1108" s="25">
        <v>1067</v>
      </c>
      <c r="U1108" s="26">
        <f t="shared" si="103"/>
        <v>17.783333333333335</v>
      </c>
      <c r="V1108" s="28">
        <f t="shared" si="104"/>
        <v>38.758487355981238</v>
      </c>
      <c r="W1108" s="28">
        <f t="shared" si="100"/>
        <v>0</v>
      </c>
      <c r="X1108" s="27" t="e">
        <f t="shared" si="101"/>
        <v>#VALUE!</v>
      </c>
      <c r="Y1108" s="28" t="e">
        <f t="shared" si="102"/>
        <v>#VALUE!</v>
      </c>
      <c r="Z1108" s="24"/>
      <c r="AA1108" s="36">
        <f t="shared" si="99"/>
        <v>17.783333333333335</v>
      </c>
      <c r="AB1108" s="8"/>
    </row>
    <row r="1109" spans="9:28" x14ac:dyDescent="0.25">
      <c r="I1109" s="8"/>
      <c r="J1109" s="8"/>
      <c r="K1109" s="8"/>
      <c r="L1109" s="8"/>
      <c r="M1109" s="8"/>
      <c r="N1109" s="8"/>
      <c r="O1109" s="8"/>
      <c r="P1109" s="8"/>
      <c r="Q1109" s="8"/>
      <c r="R1109" s="8"/>
      <c r="S1109" s="23"/>
      <c r="T1109" s="25">
        <v>1068</v>
      </c>
      <c r="U1109" s="26">
        <f t="shared" si="103"/>
        <v>17.8</v>
      </c>
      <c r="V1109" s="28">
        <f t="shared" si="104"/>
        <v>38.764805414013338</v>
      </c>
      <c r="W1109" s="28">
        <f t="shared" si="100"/>
        <v>0</v>
      </c>
      <c r="X1109" s="27" t="e">
        <f t="shared" si="101"/>
        <v>#VALUE!</v>
      </c>
      <c r="Y1109" s="28" t="e">
        <f t="shared" si="102"/>
        <v>#VALUE!</v>
      </c>
      <c r="Z1109" s="24"/>
      <c r="AA1109" s="36">
        <f t="shared" si="99"/>
        <v>17.8</v>
      </c>
      <c r="AB1109" s="8"/>
    </row>
    <row r="1110" spans="9:28" x14ac:dyDescent="0.25">
      <c r="I1110" s="8"/>
      <c r="J1110" s="8"/>
      <c r="K1110" s="8"/>
      <c r="L1110" s="8"/>
      <c r="M1110" s="8"/>
      <c r="N1110" s="8"/>
      <c r="O1110" s="8"/>
      <c r="P1110" s="8"/>
      <c r="Q1110" s="8"/>
      <c r="R1110" s="8"/>
      <c r="S1110" s="23"/>
      <c r="T1110" s="25">
        <v>1069</v>
      </c>
      <c r="U1110" s="26">
        <f t="shared" si="103"/>
        <v>17.816666666666666</v>
      </c>
      <c r="V1110" s="28">
        <f t="shared" si="104"/>
        <v>38.771118587495415</v>
      </c>
      <c r="W1110" s="28">
        <f t="shared" si="100"/>
        <v>0</v>
      </c>
      <c r="X1110" s="27" t="e">
        <f t="shared" si="101"/>
        <v>#VALUE!</v>
      </c>
      <c r="Y1110" s="28" t="e">
        <f t="shared" si="102"/>
        <v>#VALUE!</v>
      </c>
      <c r="Z1110" s="24"/>
      <c r="AA1110" s="36">
        <f t="shared" si="99"/>
        <v>17.816666666666666</v>
      </c>
      <c r="AB1110" s="8"/>
    </row>
    <row r="1111" spans="9:28" x14ac:dyDescent="0.25">
      <c r="I1111" s="8"/>
      <c r="J1111" s="8"/>
      <c r="K1111" s="8"/>
      <c r="L1111" s="8"/>
      <c r="M1111" s="8"/>
      <c r="N1111" s="8"/>
      <c r="O1111" s="8"/>
      <c r="P1111" s="8"/>
      <c r="Q1111" s="8"/>
      <c r="R1111" s="8"/>
      <c r="S1111" s="23"/>
      <c r="T1111" s="25">
        <v>1070</v>
      </c>
      <c r="U1111" s="26">
        <f t="shared" si="103"/>
        <v>17.833333333333332</v>
      </c>
      <c r="V1111" s="28">
        <f t="shared" si="104"/>
        <v>38.777426884767721</v>
      </c>
      <c r="W1111" s="28">
        <f t="shared" si="100"/>
        <v>0</v>
      </c>
      <c r="X1111" s="27" t="e">
        <f t="shared" si="101"/>
        <v>#VALUE!</v>
      </c>
      <c r="Y1111" s="28" t="e">
        <f t="shared" si="102"/>
        <v>#VALUE!</v>
      </c>
      <c r="Z1111" s="24"/>
      <c r="AA1111" s="36">
        <f t="shared" si="99"/>
        <v>17.833333333333332</v>
      </c>
      <c r="AB1111" s="8"/>
    </row>
    <row r="1112" spans="9:28" x14ac:dyDescent="0.25">
      <c r="I1112" s="8"/>
      <c r="J1112" s="8"/>
      <c r="K1112" s="8"/>
      <c r="L1112" s="8"/>
      <c r="M1112" s="8"/>
      <c r="N1112" s="8"/>
      <c r="O1112" s="8"/>
      <c r="P1112" s="8"/>
      <c r="Q1112" s="8"/>
      <c r="R1112" s="8"/>
      <c r="S1112" s="23"/>
      <c r="T1112" s="25">
        <v>1071</v>
      </c>
      <c r="U1112" s="26">
        <f t="shared" si="103"/>
        <v>17.850000000000001</v>
      </c>
      <c r="V1112" s="28">
        <f t="shared" si="104"/>
        <v>38.783730314148521</v>
      </c>
      <c r="W1112" s="28">
        <f t="shared" si="100"/>
        <v>0</v>
      </c>
      <c r="X1112" s="27" t="e">
        <f t="shared" si="101"/>
        <v>#VALUE!</v>
      </c>
      <c r="Y1112" s="28" t="e">
        <f t="shared" si="102"/>
        <v>#VALUE!</v>
      </c>
      <c r="Z1112" s="24"/>
      <c r="AA1112" s="36">
        <f t="shared" si="99"/>
        <v>17.850000000000001</v>
      </c>
      <c r="AB1112" s="8"/>
    </row>
    <row r="1113" spans="9:28" x14ac:dyDescent="0.25">
      <c r="I1113" s="8"/>
      <c r="J1113" s="8"/>
      <c r="K1113" s="8"/>
      <c r="L1113" s="8"/>
      <c r="M1113" s="8"/>
      <c r="N1113" s="8"/>
      <c r="O1113" s="8"/>
      <c r="P1113" s="8"/>
      <c r="Q1113" s="8"/>
      <c r="R1113" s="8"/>
      <c r="S1113" s="23"/>
      <c r="T1113" s="25">
        <v>1072</v>
      </c>
      <c r="U1113" s="26">
        <f t="shared" si="103"/>
        <v>17.866666666666667</v>
      </c>
      <c r="V1113" s="28">
        <f t="shared" si="104"/>
        <v>38.790028883934099</v>
      </c>
      <c r="W1113" s="28">
        <f t="shared" si="100"/>
        <v>0</v>
      </c>
      <c r="X1113" s="27" t="e">
        <f t="shared" si="101"/>
        <v>#VALUE!</v>
      </c>
      <c r="Y1113" s="28" t="e">
        <f t="shared" si="102"/>
        <v>#VALUE!</v>
      </c>
      <c r="Z1113" s="24"/>
      <c r="AA1113" s="36">
        <f t="shared" si="99"/>
        <v>17.866666666666667</v>
      </c>
      <c r="AB1113" s="8"/>
    </row>
    <row r="1114" spans="9:28" x14ac:dyDescent="0.25">
      <c r="I1114" s="8"/>
      <c r="J1114" s="8"/>
      <c r="K1114" s="8"/>
      <c r="L1114" s="8"/>
      <c r="M1114" s="8"/>
      <c r="N1114" s="8"/>
      <c r="O1114" s="8"/>
      <c r="P1114" s="8"/>
      <c r="Q1114" s="8"/>
      <c r="R1114" s="8"/>
      <c r="S1114" s="23"/>
      <c r="T1114" s="25">
        <v>1073</v>
      </c>
      <c r="U1114" s="26">
        <f t="shared" si="103"/>
        <v>17.883333333333333</v>
      </c>
      <c r="V1114" s="28">
        <f t="shared" si="104"/>
        <v>38.796322602398938</v>
      </c>
      <c r="W1114" s="28">
        <f t="shared" si="100"/>
        <v>0</v>
      </c>
      <c r="X1114" s="27" t="e">
        <f t="shared" si="101"/>
        <v>#VALUE!</v>
      </c>
      <c r="Y1114" s="28" t="e">
        <f t="shared" si="102"/>
        <v>#VALUE!</v>
      </c>
      <c r="Z1114" s="24"/>
      <c r="AA1114" s="36">
        <f t="shared" si="99"/>
        <v>17.883333333333333</v>
      </c>
      <c r="AB1114" s="8"/>
    </row>
    <row r="1115" spans="9:28" x14ac:dyDescent="0.25">
      <c r="I1115" s="8"/>
      <c r="J1115" s="8"/>
      <c r="K1115" s="8"/>
      <c r="L1115" s="8"/>
      <c r="M1115" s="8"/>
      <c r="N1115" s="8"/>
      <c r="O1115" s="8"/>
      <c r="P1115" s="8"/>
      <c r="Q1115" s="8"/>
      <c r="R1115" s="8"/>
      <c r="S1115" s="23"/>
      <c r="T1115" s="25">
        <v>1074</v>
      </c>
      <c r="U1115" s="26">
        <f t="shared" si="103"/>
        <v>17.899999999999999</v>
      </c>
      <c r="V1115" s="28">
        <f t="shared" si="104"/>
        <v>38.802611477795658</v>
      </c>
      <c r="W1115" s="28">
        <f t="shared" si="100"/>
        <v>0</v>
      </c>
      <c r="X1115" s="27" t="e">
        <f t="shared" si="101"/>
        <v>#VALUE!</v>
      </c>
      <c r="Y1115" s="28" t="e">
        <f t="shared" si="102"/>
        <v>#VALUE!</v>
      </c>
      <c r="Z1115" s="24"/>
      <c r="AA1115" s="36">
        <f t="shared" si="99"/>
        <v>17.899999999999999</v>
      </c>
      <c r="AB1115" s="8"/>
    </row>
    <row r="1116" spans="9:28" x14ac:dyDescent="0.25">
      <c r="I1116" s="8"/>
      <c r="J1116" s="8"/>
      <c r="K1116" s="8"/>
      <c r="L1116" s="8"/>
      <c r="M1116" s="8"/>
      <c r="N1116" s="8"/>
      <c r="O1116" s="8"/>
      <c r="P1116" s="8"/>
      <c r="Q1116" s="8"/>
      <c r="R1116" s="8"/>
      <c r="S1116" s="23"/>
      <c r="T1116" s="25">
        <v>1075</v>
      </c>
      <c r="U1116" s="26">
        <f t="shared" si="103"/>
        <v>17.916666666666668</v>
      </c>
      <c r="V1116" s="28">
        <f t="shared" si="104"/>
        <v>38.808895518355243</v>
      </c>
      <c r="W1116" s="28">
        <f t="shared" si="100"/>
        <v>0</v>
      </c>
      <c r="X1116" s="27" t="e">
        <f t="shared" si="101"/>
        <v>#VALUE!</v>
      </c>
      <c r="Y1116" s="28" t="e">
        <f t="shared" si="102"/>
        <v>#VALUE!</v>
      </c>
      <c r="Z1116" s="24"/>
      <c r="AA1116" s="36">
        <f t="shared" si="99"/>
        <v>17.916666666666668</v>
      </c>
      <c r="AB1116" s="8"/>
    </row>
    <row r="1117" spans="9:28" x14ac:dyDescent="0.25">
      <c r="I1117" s="8"/>
      <c r="J1117" s="8"/>
      <c r="K1117" s="8"/>
      <c r="L1117" s="8"/>
      <c r="M1117" s="8"/>
      <c r="N1117" s="8"/>
      <c r="O1117" s="8"/>
      <c r="P1117" s="8"/>
      <c r="Q1117" s="8"/>
      <c r="R1117" s="8"/>
      <c r="S1117" s="23"/>
      <c r="T1117" s="25">
        <v>1076</v>
      </c>
      <c r="U1117" s="26">
        <f t="shared" si="103"/>
        <v>17.933333333333334</v>
      </c>
      <c r="V1117" s="28">
        <f t="shared" si="104"/>
        <v>38.815174732287005</v>
      </c>
      <c r="W1117" s="28">
        <f t="shared" si="100"/>
        <v>0</v>
      </c>
      <c r="X1117" s="27" t="e">
        <f t="shared" si="101"/>
        <v>#VALUE!</v>
      </c>
      <c r="Y1117" s="28" t="e">
        <f t="shared" si="102"/>
        <v>#VALUE!</v>
      </c>
      <c r="Z1117" s="24"/>
      <c r="AA1117" s="36">
        <f t="shared" si="99"/>
        <v>17.933333333333334</v>
      </c>
      <c r="AB1117" s="8"/>
    </row>
    <row r="1118" spans="9:28" x14ac:dyDescent="0.25">
      <c r="I1118" s="8"/>
      <c r="J1118" s="8"/>
      <c r="K1118" s="8"/>
      <c r="L1118" s="8"/>
      <c r="M1118" s="8"/>
      <c r="N1118" s="8"/>
      <c r="O1118" s="8"/>
      <c r="P1118" s="8"/>
      <c r="Q1118" s="8"/>
      <c r="R1118" s="8"/>
      <c r="S1118" s="23"/>
      <c r="T1118" s="25">
        <v>1077</v>
      </c>
      <c r="U1118" s="26">
        <f t="shared" si="103"/>
        <v>17.95</v>
      </c>
      <c r="V1118" s="28">
        <f t="shared" si="104"/>
        <v>38.82144912777872</v>
      </c>
      <c r="W1118" s="28">
        <f t="shared" si="100"/>
        <v>0</v>
      </c>
      <c r="X1118" s="27" t="e">
        <f t="shared" si="101"/>
        <v>#VALUE!</v>
      </c>
      <c r="Y1118" s="28" t="e">
        <f t="shared" si="102"/>
        <v>#VALUE!</v>
      </c>
      <c r="Z1118" s="24"/>
      <c r="AA1118" s="36">
        <f t="shared" si="99"/>
        <v>17.95</v>
      </c>
      <c r="AB1118" s="8"/>
    </row>
    <row r="1119" spans="9:28" x14ac:dyDescent="0.25">
      <c r="I1119" s="8"/>
      <c r="J1119" s="8"/>
      <c r="K1119" s="8"/>
      <c r="L1119" s="8"/>
      <c r="M1119" s="8"/>
      <c r="N1119" s="8"/>
      <c r="O1119" s="8"/>
      <c r="P1119" s="8"/>
      <c r="Q1119" s="8"/>
      <c r="R1119" s="8"/>
      <c r="S1119" s="23"/>
      <c r="T1119" s="25">
        <v>1078</v>
      </c>
      <c r="U1119" s="26">
        <f t="shared" si="103"/>
        <v>17.966666666666665</v>
      </c>
      <c r="V1119" s="28">
        <f t="shared" si="104"/>
        <v>38.827718712996678</v>
      </c>
      <c r="W1119" s="28">
        <f t="shared" si="100"/>
        <v>0</v>
      </c>
      <c r="X1119" s="27" t="e">
        <f t="shared" si="101"/>
        <v>#VALUE!</v>
      </c>
      <c r="Y1119" s="28" t="e">
        <f t="shared" si="102"/>
        <v>#VALUE!</v>
      </c>
      <c r="Z1119" s="24"/>
      <c r="AA1119" s="36">
        <f t="shared" si="99"/>
        <v>17.966666666666665</v>
      </c>
      <c r="AB1119" s="8"/>
    </row>
    <row r="1120" spans="9:28" x14ac:dyDescent="0.25">
      <c r="I1120" s="8"/>
      <c r="J1120" s="8"/>
      <c r="K1120" s="8"/>
      <c r="L1120" s="8"/>
      <c r="M1120" s="8"/>
      <c r="N1120" s="8"/>
      <c r="O1120" s="8"/>
      <c r="P1120" s="8"/>
      <c r="Q1120" s="8"/>
      <c r="R1120" s="8"/>
      <c r="S1120" s="23"/>
      <c r="T1120" s="25">
        <v>1079</v>
      </c>
      <c r="U1120" s="26">
        <f t="shared" si="103"/>
        <v>17.983333333333334</v>
      </c>
      <c r="V1120" s="28">
        <f t="shared" si="104"/>
        <v>38.833983496085793</v>
      </c>
      <c r="W1120" s="28">
        <f t="shared" si="100"/>
        <v>0</v>
      </c>
      <c r="X1120" s="27" t="e">
        <f t="shared" si="101"/>
        <v>#VALUE!</v>
      </c>
      <c r="Y1120" s="28" t="e">
        <f t="shared" si="102"/>
        <v>#VALUE!</v>
      </c>
      <c r="Z1120" s="24"/>
      <c r="AA1120" s="36">
        <f t="shared" si="99"/>
        <v>17.983333333333334</v>
      </c>
      <c r="AB1120" s="8"/>
    </row>
    <row r="1121" spans="9:28" x14ac:dyDescent="0.25">
      <c r="I1121" s="8"/>
      <c r="J1121" s="8"/>
      <c r="K1121" s="8"/>
      <c r="L1121" s="8"/>
      <c r="M1121" s="8"/>
      <c r="N1121" s="8"/>
      <c r="O1121" s="8"/>
      <c r="P1121" s="8"/>
      <c r="Q1121" s="8"/>
      <c r="R1121" s="8"/>
      <c r="S1121" s="23"/>
      <c r="T1121" s="25">
        <v>1080</v>
      </c>
      <c r="U1121" s="26">
        <f t="shared" si="103"/>
        <v>18</v>
      </c>
      <c r="V1121" s="28">
        <f t="shared" si="104"/>
        <v>38.840243485169609</v>
      </c>
      <c r="W1121" s="28">
        <f t="shared" si="100"/>
        <v>0</v>
      </c>
      <c r="X1121" s="27" t="e">
        <f t="shared" si="101"/>
        <v>#VALUE!</v>
      </c>
      <c r="Y1121" s="28" t="e">
        <f t="shared" si="102"/>
        <v>#VALUE!</v>
      </c>
      <c r="Z1121" s="24"/>
      <c r="AA1121" s="36">
        <f t="shared" si="99"/>
        <v>18</v>
      </c>
      <c r="AB1121" s="8"/>
    </row>
    <row r="1122" spans="9:28" x14ac:dyDescent="0.25">
      <c r="I1122" s="8"/>
      <c r="J1122" s="8"/>
      <c r="K1122" s="8"/>
      <c r="L1122" s="8"/>
      <c r="M1122" s="8"/>
      <c r="N1122" s="8"/>
      <c r="O1122" s="8"/>
      <c r="P1122" s="8"/>
      <c r="Q1122" s="8"/>
      <c r="R1122" s="8"/>
      <c r="S1122" s="23"/>
      <c r="T1122" s="25">
        <v>1081</v>
      </c>
      <c r="U1122" s="26">
        <f t="shared" si="103"/>
        <v>18.016666666666666</v>
      </c>
      <c r="V1122" s="28">
        <f t="shared" si="104"/>
        <v>38.846498688350472</v>
      </c>
      <c r="W1122" s="28">
        <f t="shared" si="100"/>
        <v>0</v>
      </c>
      <c r="X1122" s="27" t="e">
        <f t="shared" si="101"/>
        <v>#VALUE!</v>
      </c>
      <c r="Y1122" s="28" t="e">
        <f t="shared" si="102"/>
        <v>#VALUE!</v>
      </c>
      <c r="Z1122" s="24"/>
      <c r="AA1122" s="36">
        <f t="shared" si="99"/>
        <v>18.016666666666666</v>
      </c>
      <c r="AB1122" s="8"/>
    </row>
    <row r="1123" spans="9:28" x14ac:dyDescent="0.25">
      <c r="I1123" s="8"/>
      <c r="J1123" s="8"/>
      <c r="K1123" s="8"/>
      <c r="L1123" s="8"/>
      <c r="M1123" s="8"/>
      <c r="N1123" s="8"/>
      <c r="O1123" s="8"/>
      <c r="P1123" s="8"/>
      <c r="Q1123" s="8"/>
      <c r="R1123" s="8"/>
      <c r="S1123" s="23"/>
      <c r="T1123" s="25">
        <v>1082</v>
      </c>
      <c r="U1123" s="26">
        <f t="shared" si="103"/>
        <v>18.033333333333335</v>
      </c>
      <c r="V1123" s="28">
        <f t="shared" si="104"/>
        <v>38.852749113709528</v>
      </c>
      <c r="W1123" s="28">
        <f t="shared" si="100"/>
        <v>0</v>
      </c>
      <c r="X1123" s="27" t="e">
        <f t="shared" si="101"/>
        <v>#VALUE!</v>
      </c>
      <c r="Y1123" s="28" t="e">
        <f t="shared" si="102"/>
        <v>#VALUE!</v>
      </c>
      <c r="Z1123" s="24"/>
      <c r="AA1123" s="36">
        <f t="shared" si="99"/>
        <v>18.033333333333335</v>
      </c>
      <c r="AB1123" s="8"/>
    </row>
    <row r="1124" spans="9:28" x14ac:dyDescent="0.25">
      <c r="I1124" s="8"/>
      <c r="J1124" s="8"/>
      <c r="K1124" s="8"/>
      <c r="L1124" s="8"/>
      <c r="M1124" s="8"/>
      <c r="N1124" s="8"/>
      <c r="O1124" s="8"/>
      <c r="P1124" s="8"/>
      <c r="Q1124" s="8"/>
      <c r="R1124" s="8"/>
      <c r="S1124" s="23"/>
      <c r="T1124" s="25">
        <v>1083</v>
      </c>
      <c r="U1124" s="26">
        <f t="shared" si="103"/>
        <v>18.05</v>
      </c>
      <c r="V1124" s="28">
        <f t="shared" si="104"/>
        <v>38.858994769306818</v>
      </c>
      <c r="W1124" s="28">
        <f t="shared" si="100"/>
        <v>0</v>
      </c>
      <c r="X1124" s="27" t="e">
        <f t="shared" si="101"/>
        <v>#VALUE!</v>
      </c>
      <c r="Y1124" s="28" t="e">
        <f t="shared" si="102"/>
        <v>#VALUE!</v>
      </c>
      <c r="Z1124" s="24"/>
      <c r="AA1124" s="36">
        <f t="shared" si="99"/>
        <v>18.05</v>
      </c>
      <c r="AB1124" s="8"/>
    </row>
    <row r="1125" spans="9:28" x14ac:dyDescent="0.25">
      <c r="I1125" s="8"/>
      <c r="J1125" s="8"/>
      <c r="K1125" s="8"/>
      <c r="L1125" s="8"/>
      <c r="M1125" s="8"/>
      <c r="N1125" s="8"/>
      <c r="O1125" s="8"/>
      <c r="P1125" s="8"/>
      <c r="Q1125" s="8"/>
      <c r="R1125" s="8"/>
      <c r="S1125" s="23"/>
      <c r="T1125" s="25">
        <v>1084</v>
      </c>
      <c r="U1125" s="26">
        <f t="shared" si="103"/>
        <v>18.066666666666666</v>
      </c>
      <c r="V1125" s="28">
        <f t="shared" si="104"/>
        <v>38.865235663181387</v>
      </c>
      <c r="W1125" s="28">
        <f t="shared" si="100"/>
        <v>0</v>
      </c>
      <c r="X1125" s="27" t="e">
        <f t="shared" si="101"/>
        <v>#VALUE!</v>
      </c>
      <c r="Y1125" s="28" t="e">
        <f t="shared" si="102"/>
        <v>#VALUE!</v>
      </c>
      <c r="Z1125" s="24"/>
      <c r="AA1125" s="36">
        <f t="shared" si="99"/>
        <v>18.066666666666666</v>
      </c>
      <c r="AB1125" s="8"/>
    </row>
    <row r="1126" spans="9:28" x14ac:dyDescent="0.25">
      <c r="I1126" s="8"/>
      <c r="J1126" s="8"/>
      <c r="K1126" s="8"/>
      <c r="L1126" s="8"/>
      <c r="M1126" s="8"/>
      <c r="N1126" s="8"/>
      <c r="O1126" s="8"/>
      <c r="P1126" s="8"/>
      <c r="Q1126" s="8"/>
      <c r="R1126" s="8"/>
      <c r="S1126" s="23"/>
      <c r="T1126" s="25">
        <v>1085</v>
      </c>
      <c r="U1126" s="26">
        <f t="shared" si="103"/>
        <v>18.083333333333332</v>
      </c>
      <c r="V1126" s="28">
        <f t="shared" si="104"/>
        <v>38.871471803351291</v>
      </c>
      <c r="W1126" s="28">
        <f t="shared" si="100"/>
        <v>0</v>
      </c>
      <c r="X1126" s="27" t="e">
        <f t="shared" si="101"/>
        <v>#VALUE!</v>
      </c>
      <c r="Y1126" s="28" t="e">
        <f t="shared" si="102"/>
        <v>#VALUE!</v>
      </c>
      <c r="Z1126" s="24"/>
      <c r="AA1126" s="36">
        <f t="shared" si="99"/>
        <v>18.083333333333332</v>
      </c>
      <c r="AB1126" s="8"/>
    </row>
    <row r="1127" spans="9:28" x14ac:dyDescent="0.25">
      <c r="I1127" s="8"/>
      <c r="J1127" s="8"/>
      <c r="K1127" s="8"/>
      <c r="L1127" s="8"/>
      <c r="M1127" s="8"/>
      <c r="N1127" s="8"/>
      <c r="O1127" s="8"/>
      <c r="P1127" s="8"/>
      <c r="Q1127" s="8"/>
      <c r="R1127" s="8"/>
      <c r="S1127" s="23"/>
      <c r="T1127" s="25">
        <v>1086</v>
      </c>
      <c r="U1127" s="26">
        <f t="shared" si="103"/>
        <v>18.100000000000001</v>
      </c>
      <c r="V1127" s="28">
        <f t="shared" si="104"/>
        <v>38.877703197813752</v>
      </c>
      <c r="W1127" s="28">
        <f t="shared" si="100"/>
        <v>0</v>
      </c>
      <c r="X1127" s="27" t="e">
        <f t="shared" si="101"/>
        <v>#VALUE!</v>
      </c>
      <c r="Y1127" s="28" t="e">
        <f t="shared" si="102"/>
        <v>#VALUE!</v>
      </c>
      <c r="Z1127" s="24"/>
      <c r="AA1127" s="36">
        <f t="shared" si="99"/>
        <v>18.100000000000001</v>
      </c>
      <c r="AB1127" s="8"/>
    </row>
    <row r="1128" spans="9:28" x14ac:dyDescent="0.25">
      <c r="I1128" s="8"/>
      <c r="J1128" s="8"/>
      <c r="K1128" s="8"/>
      <c r="L1128" s="8"/>
      <c r="M1128" s="8"/>
      <c r="N1128" s="8"/>
      <c r="O1128" s="8"/>
      <c r="P1128" s="8"/>
      <c r="Q1128" s="8"/>
      <c r="R1128" s="8"/>
      <c r="S1128" s="23"/>
      <c r="T1128" s="25">
        <v>1087</v>
      </c>
      <c r="U1128" s="26">
        <f t="shared" si="103"/>
        <v>18.116666666666667</v>
      </c>
      <c r="V1128" s="28">
        <f t="shared" si="104"/>
        <v>38.883929854545158</v>
      </c>
      <c r="W1128" s="28">
        <f t="shared" si="100"/>
        <v>0</v>
      </c>
      <c r="X1128" s="27" t="e">
        <f t="shared" si="101"/>
        <v>#VALUE!</v>
      </c>
      <c r="Y1128" s="28" t="e">
        <f t="shared" si="102"/>
        <v>#VALUE!</v>
      </c>
      <c r="Z1128" s="24"/>
      <c r="AA1128" s="36">
        <f t="shared" si="99"/>
        <v>18.116666666666667</v>
      </c>
      <c r="AB1128" s="8"/>
    </row>
    <row r="1129" spans="9:28" x14ac:dyDescent="0.25">
      <c r="I1129" s="8"/>
      <c r="J1129" s="8"/>
      <c r="K1129" s="8"/>
      <c r="L1129" s="8"/>
      <c r="M1129" s="8"/>
      <c r="N1129" s="8"/>
      <c r="O1129" s="8"/>
      <c r="P1129" s="8"/>
      <c r="Q1129" s="8"/>
      <c r="R1129" s="8"/>
      <c r="S1129" s="23"/>
      <c r="T1129" s="25">
        <v>1088</v>
      </c>
      <c r="U1129" s="26">
        <f t="shared" si="103"/>
        <v>18.133333333333333</v>
      </c>
      <c r="V1129" s="28">
        <f t="shared" si="104"/>
        <v>38.890151781501181</v>
      </c>
      <c r="W1129" s="28">
        <f t="shared" si="100"/>
        <v>0</v>
      </c>
      <c r="X1129" s="27" t="e">
        <f t="shared" si="101"/>
        <v>#VALUE!</v>
      </c>
      <c r="Y1129" s="28" t="e">
        <f t="shared" si="102"/>
        <v>#VALUE!</v>
      </c>
      <c r="Z1129" s="24"/>
      <c r="AA1129" s="36">
        <f t="shared" ref="AA1129:AA1192" si="105">U1129</f>
        <v>18.133333333333333</v>
      </c>
      <c r="AB1129" s="8"/>
    </row>
    <row r="1130" spans="9:28" x14ac:dyDescent="0.25">
      <c r="I1130" s="8"/>
      <c r="J1130" s="8"/>
      <c r="K1130" s="8"/>
      <c r="L1130" s="8"/>
      <c r="M1130" s="8"/>
      <c r="N1130" s="8"/>
      <c r="O1130" s="8"/>
      <c r="P1130" s="8"/>
      <c r="Q1130" s="8"/>
      <c r="R1130" s="8"/>
      <c r="S1130" s="23"/>
      <c r="T1130" s="25">
        <v>1089</v>
      </c>
      <c r="U1130" s="26">
        <f t="shared" si="103"/>
        <v>18.149999999999999</v>
      </c>
      <c r="V1130" s="28">
        <f t="shared" si="104"/>
        <v>38.896368986616835</v>
      </c>
      <c r="W1130" s="28">
        <f t="shared" ref="W1130:W1193" si="106">V1130*0.001*$G$4</f>
        <v>0</v>
      </c>
      <c r="X1130" s="27" t="e">
        <f t="shared" ref="X1130:X1193" si="107">($G$5/1000)*U1130*3600</f>
        <v>#VALUE!</v>
      </c>
      <c r="Y1130" s="28" t="e">
        <f t="shared" si="102"/>
        <v>#VALUE!</v>
      </c>
      <c r="Z1130" s="24"/>
      <c r="AA1130" s="36">
        <f t="shared" si="105"/>
        <v>18.149999999999999</v>
      </c>
      <c r="AB1130" s="8"/>
    </row>
    <row r="1131" spans="9:28" x14ac:dyDescent="0.25">
      <c r="I1131" s="8"/>
      <c r="J1131" s="8"/>
      <c r="K1131" s="8"/>
      <c r="L1131" s="8"/>
      <c r="M1131" s="8"/>
      <c r="N1131" s="8"/>
      <c r="O1131" s="8"/>
      <c r="P1131" s="8"/>
      <c r="Q1131" s="8"/>
      <c r="R1131" s="8"/>
      <c r="S1131" s="23"/>
      <c r="T1131" s="25">
        <v>1090</v>
      </c>
      <c r="U1131" s="26">
        <f t="shared" si="103"/>
        <v>18.166666666666668</v>
      </c>
      <c r="V1131" s="28">
        <f t="shared" si="104"/>
        <v>38.902581477806557</v>
      </c>
      <c r="W1131" s="28">
        <f t="shared" si="106"/>
        <v>0</v>
      </c>
      <c r="X1131" s="27" t="e">
        <f t="shared" si="107"/>
        <v>#VALUE!</v>
      </c>
      <c r="Y1131" s="28" t="e">
        <f t="shared" ref="Y1131:Y1194" si="108">MAX(0,W1131-X1131)</f>
        <v>#VALUE!</v>
      </c>
      <c r="Z1131" s="24"/>
      <c r="AA1131" s="36">
        <f t="shared" si="105"/>
        <v>18.166666666666668</v>
      </c>
      <c r="AB1131" s="8"/>
    </row>
    <row r="1132" spans="9:28" x14ac:dyDescent="0.25">
      <c r="I1132" s="8"/>
      <c r="J1132" s="8"/>
      <c r="K1132" s="8"/>
      <c r="L1132" s="8"/>
      <c r="M1132" s="8"/>
      <c r="N1132" s="8"/>
      <c r="O1132" s="8"/>
      <c r="P1132" s="8"/>
      <c r="Q1132" s="8"/>
      <c r="R1132" s="8"/>
      <c r="S1132" s="23"/>
      <c r="T1132" s="25">
        <v>1091</v>
      </c>
      <c r="U1132" s="26">
        <f t="shared" si="103"/>
        <v>18.183333333333334</v>
      </c>
      <c r="V1132" s="28">
        <f t="shared" si="104"/>
        <v>38.908789262964255</v>
      </c>
      <c r="W1132" s="28">
        <f t="shared" si="106"/>
        <v>0</v>
      </c>
      <c r="X1132" s="27" t="e">
        <f t="shared" si="107"/>
        <v>#VALUE!</v>
      </c>
      <c r="Y1132" s="28" t="e">
        <f t="shared" si="108"/>
        <v>#VALUE!</v>
      </c>
      <c r="Z1132" s="24"/>
      <c r="AA1132" s="36">
        <f t="shared" si="105"/>
        <v>18.183333333333334</v>
      </c>
      <c r="AB1132" s="8"/>
    </row>
    <row r="1133" spans="9:28" x14ac:dyDescent="0.25">
      <c r="I1133" s="8"/>
      <c r="J1133" s="8"/>
      <c r="K1133" s="8"/>
      <c r="L1133" s="8"/>
      <c r="M1133" s="8"/>
      <c r="N1133" s="8"/>
      <c r="O1133" s="8"/>
      <c r="P1133" s="8"/>
      <c r="Q1133" s="8"/>
      <c r="R1133" s="8"/>
      <c r="S1133" s="23"/>
      <c r="T1133" s="25">
        <v>1092</v>
      </c>
      <c r="U1133" s="26">
        <f t="shared" si="103"/>
        <v>18.2</v>
      </c>
      <c r="V1133" s="28">
        <f t="shared" si="104"/>
        <v>38.914992349963406</v>
      </c>
      <c r="W1133" s="28">
        <f t="shared" si="106"/>
        <v>0</v>
      </c>
      <c r="X1133" s="27" t="e">
        <f t="shared" si="107"/>
        <v>#VALUE!</v>
      </c>
      <c r="Y1133" s="28" t="e">
        <f t="shared" si="108"/>
        <v>#VALUE!</v>
      </c>
      <c r="Z1133" s="24"/>
      <c r="AA1133" s="36">
        <f t="shared" si="105"/>
        <v>18.2</v>
      </c>
      <c r="AB1133" s="8"/>
    </row>
    <row r="1134" spans="9:28" x14ac:dyDescent="0.25">
      <c r="I1134" s="8"/>
      <c r="J1134" s="8"/>
      <c r="K1134" s="8"/>
      <c r="L1134" s="8"/>
      <c r="M1134" s="8"/>
      <c r="N1134" s="8"/>
      <c r="O1134" s="8"/>
      <c r="P1134" s="8"/>
      <c r="Q1134" s="8"/>
      <c r="R1134" s="8"/>
      <c r="S1134" s="23"/>
      <c r="T1134" s="25">
        <v>1093</v>
      </c>
      <c r="U1134" s="26">
        <f t="shared" si="103"/>
        <v>18.216666666666665</v>
      </c>
      <c r="V1134" s="28">
        <f t="shared" si="104"/>
        <v>38.921190746657125</v>
      </c>
      <c r="W1134" s="28">
        <f t="shared" si="106"/>
        <v>0</v>
      </c>
      <c r="X1134" s="27" t="e">
        <f t="shared" si="107"/>
        <v>#VALUE!</v>
      </c>
      <c r="Y1134" s="28" t="e">
        <f t="shared" si="108"/>
        <v>#VALUE!</v>
      </c>
      <c r="Z1134" s="24"/>
      <c r="AA1134" s="36">
        <f t="shared" si="105"/>
        <v>18.216666666666665</v>
      </c>
      <c r="AB1134" s="8"/>
    </row>
    <row r="1135" spans="9:28" x14ac:dyDescent="0.25">
      <c r="I1135" s="8"/>
      <c r="J1135" s="8"/>
      <c r="K1135" s="8"/>
      <c r="L1135" s="8"/>
      <c r="M1135" s="8"/>
      <c r="N1135" s="8"/>
      <c r="O1135" s="8"/>
      <c r="P1135" s="8"/>
      <c r="Q1135" s="8"/>
      <c r="R1135" s="8"/>
      <c r="S1135" s="23"/>
      <c r="T1135" s="25">
        <v>1094</v>
      </c>
      <c r="U1135" s="26">
        <f t="shared" si="103"/>
        <v>18.233333333333334</v>
      </c>
      <c r="V1135" s="28">
        <f t="shared" si="104"/>
        <v>38.92738446087823</v>
      </c>
      <c r="W1135" s="28">
        <f t="shared" si="106"/>
        <v>0</v>
      </c>
      <c r="X1135" s="27" t="e">
        <f t="shared" si="107"/>
        <v>#VALUE!</v>
      </c>
      <c r="Y1135" s="28" t="e">
        <f t="shared" si="108"/>
        <v>#VALUE!</v>
      </c>
      <c r="Z1135" s="24"/>
      <c r="AA1135" s="36">
        <f t="shared" si="105"/>
        <v>18.233333333333334</v>
      </c>
      <c r="AB1135" s="8"/>
    </row>
    <row r="1136" spans="9:28" x14ac:dyDescent="0.25">
      <c r="I1136" s="8"/>
      <c r="J1136" s="8"/>
      <c r="K1136" s="8"/>
      <c r="L1136" s="8"/>
      <c r="M1136" s="8"/>
      <c r="N1136" s="8"/>
      <c r="O1136" s="8"/>
      <c r="P1136" s="8"/>
      <c r="Q1136" s="8"/>
      <c r="R1136" s="8"/>
      <c r="S1136" s="23"/>
      <c r="T1136" s="25">
        <v>1095</v>
      </c>
      <c r="U1136" s="26">
        <f t="shared" si="103"/>
        <v>18.25</v>
      </c>
      <c r="V1136" s="28">
        <f t="shared" si="104"/>
        <v>38.933573500439302</v>
      </c>
      <c r="W1136" s="28">
        <f t="shared" si="106"/>
        <v>0</v>
      </c>
      <c r="X1136" s="27" t="e">
        <f t="shared" si="107"/>
        <v>#VALUE!</v>
      </c>
      <c r="Y1136" s="28" t="e">
        <f t="shared" si="108"/>
        <v>#VALUE!</v>
      </c>
      <c r="Z1136" s="24"/>
      <c r="AA1136" s="36">
        <f t="shared" si="105"/>
        <v>18.25</v>
      </c>
      <c r="AB1136" s="8"/>
    </row>
    <row r="1137" spans="9:28" x14ac:dyDescent="0.25">
      <c r="I1137" s="8"/>
      <c r="J1137" s="8"/>
      <c r="K1137" s="8"/>
      <c r="L1137" s="8"/>
      <c r="M1137" s="8"/>
      <c r="N1137" s="8"/>
      <c r="O1137" s="8"/>
      <c r="P1137" s="8"/>
      <c r="Q1137" s="8"/>
      <c r="R1137" s="8"/>
      <c r="S1137" s="23"/>
      <c r="T1137" s="25">
        <v>1096</v>
      </c>
      <c r="U1137" s="26">
        <f t="shared" si="103"/>
        <v>18.266666666666666</v>
      </c>
      <c r="V1137" s="28">
        <f t="shared" si="104"/>
        <v>38.93975787313277</v>
      </c>
      <c r="W1137" s="28">
        <f t="shared" si="106"/>
        <v>0</v>
      </c>
      <c r="X1137" s="27" t="e">
        <f t="shared" si="107"/>
        <v>#VALUE!</v>
      </c>
      <c r="Y1137" s="28" t="e">
        <f t="shared" si="108"/>
        <v>#VALUE!</v>
      </c>
      <c r="Z1137" s="24"/>
      <c r="AA1137" s="36">
        <f t="shared" si="105"/>
        <v>18.266666666666666</v>
      </c>
      <c r="AB1137" s="8"/>
    </row>
    <row r="1138" spans="9:28" x14ac:dyDescent="0.25">
      <c r="I1138" s="8"/>
      <c r="J1138" s="8"/>
      <c r="K1138" s="8"/>
      <c r="L1138" s="8"/>
      <c r="M1138" s="8"/>
      <c r="N1138" s="8"/>
      <c r="O1138" s="8"/>
      <c r="P1138" s="8"/>
      <c r="Q1138" s="8"/>
      <c r="R1138" s="8"/>
      <c r="S1138" s="23"/>
      <c r="T1138" s="25">
        <v>1097</v>
      </c>
      <c r="U1138" s="26">
        <f t="shared" si="103"/>
        <v>18.283333333333335</v>
      </c>
      <c r="V1138" s="28">
        <f t="shared" si="104"/>
        <v>38.945937586730984</v>
      </c>
      <c r="W1138" s="28">
        <f t="shared" si="106"/>
        <v>0</v>
      </c>
      <c r="X1138" s="27" t="e">
        <f t="shared" si="107"/>
        <v>#VALUE!</v>
      </c>
      <c r="Y1138" s="28" t="e">
        <f t="shared" si="108"/>
        <v>#VALUE!</v>
      </c>
      <c r="Z1138" s="24"/>
      <c r="AA1138" s="36">
        <f t="shared" si="105"/>
        <v>18.283333333333335</v>
      </c>
      <c r="AB1138" s="8"/>
    </row>
    <row r="1139" spans="9:28" x14ac:dyDescent="0.25">
      <c r="I1139" s="8"/>
      <c r="J1139" s="8"/>
      <c r="K1139" s="8"/>
      <c r="L1139" s="8"/>
      <c r="M1139" s="8"/>
      <c r="N1139" s="8"/>
      <c r="O1139" s="8"/>
      <c r="P1139" s="8"/>
      <c r="Q1139" s="8"/>
      <c r="R1139" s="8"/>
      <c r="S1139" s="23"/>
      <c r="T1139" s="25">
        <v>1098</v>
      </c>
      <c r="U1139" s="26">
        <f t="shared" si="103"/>
        <v>18.3</v>
      </c>
      <c r="V1139" s="28">
        <f t="shared" si="104"/>
        <v>38.952112648986279</v>
      </c>
      <c r="W1139" s="28">
        <f t="shared" si="106"/>
        <v>0</v>
      </c>
      <c r="X1139" s="27" t="e">
        <f t="shared" si="107"/>
        <v>#VALUE!</v>
      </c>
      <c r="Y1139" s="28" t="e">
        <f t="shared" si="108"/>
        <v>#VALUE!</v>
      </c>
      <c r="Z1139" s="24"/>
      <c r="AA1139" s="36">
        <f t="shared" si="105"/>
        <v>18.3</v>
      </c>
      <c r="AB1139" s="8"/>
    </row>
    <row r="1140" spans="9:28" x14ac:dyDescent="0.25">
      <c r="I1140" s="8"/>
      <c r="J1140" s="8"/>
      <c r="K1140" s="8"/>
      <c r="L1140" s="8"/>
      <c r="M1140" s="8"/>
      <c r="N1140" s="8"/>
      <c r="O1140" s="8"/>
      <c r="P1140" s="8"/>
      <c r="Q1140" s="8"/>
      <c r="R1140" s="8"/>
      <c r="S1140" s="23"/>
      <c r="T1140" s="25">
        <v>1099</v>
      </c>
      <c r="U1140" s="26">
        <f t="shared" si="103"/>
        <v>18.316666666666666</v>
      </c>
      <c r="V1140" s="28">
        <f t="shared" si="104"/>
        <v>38.958283067631037</v>
      </c>
      <c r="W1140" s="28">
        <f t="shared" si="106"/>
        <v>0</v>
      </c>
      <c r="X1140" s="27" t="e">
        <f t="shared" si="107"/>
        <v>#VALUE!</v>
      </c>
      <c r="Y1140" s="28" t="e">
        <f t="shared" si="108"/>
        <v>#VALUE!</v>
      </c>
      <c r="Z1140" s="24"/>
      <c r="AA1140" s="36">
        <f t="shared" si="105"/>
        <v>18.316666666666666</v>
      </c>
      <c r="AB1140" s="8"/>
    </row>
    <row r="1141" spans="9:28" x14ac:dyDescent="0.25">
      <c r="I1141" s="8"/>
      <c r="J1141" s="8"/>
      <c r="K1141" s="8"/>
      <c r="L1141" s="8"/>
      <c r="M1141" s="8"/>
      <c r="N1141" s="8"/>
      <c r="O1141" s="8"/>
      <c r="P1141" s="8"/>
      <c r="Q1141" s="8"/>
      <c r="R1141" s="8"/>
      <c r="S1141" s="23"/>
      <c r="T1141" s="25">
        <v>1100</v>
      </c>
      <c r="U1141" s="26">
        <f t="shared" si="103"/>
        <v>18.333333333333332</v>
      </c>
      <c r="V1141" s="28">
        <f t="shared" si="104"/>
        <v>38.964448850377771</v>
      </c>
      <c r="W1141" s="28">
        <f t="shared" si="106"/>
        <v>0</v>
      </c>
      <c r="X1141" s="27" t="e">
        <f t="shared" si="107"/>
        <v>#VALUE!</v>
      </c>
      <c r="Y1141" s="28" t="e">
        <f t="shared" si="108"/>
        <v>#VALUE!</v>
      </c>
      <c r="Z1141" s="24"/>
      <c r="AA1141" s="36">
        <f t="shared" si="105"/>
        <v>18.333333333333332</v>
      </c>
      <c r="AB1141" s="8"/>
    </row>
    <row r="1142" spans="9:28" x14ac:dyDescent="0.25">
      <c r="I1142" s="8"/>
      <c r="J1142" s="8"/>
      <c r="K1142" s="8"/>
      <c r="L1142" s="8"/>
      <c r="M1142" s="8"/>
      <c r="N1142" s="8"/>
      <c r="O1142" s="8"/>
      <c r="P1142" s="8"/>
      <c r="Q1142" s="8"/>
      <c r="R1142" s="8"/>
      <c r="S1142" s="23"/>
      <c r="T1142" s="25">
        <v>1101</v>
      </c>
      <c r="U1142" s="26">
        <f t="shared" si="103"/>
        <v>18.350000000000001</v>
      </c>
      <c r="V1142" s="28">
        <f t="shared" si="104"/>
        <v>38.970610004919195</v>
      </c>
      <c r="W1142" s="28">
        <f t="shared" si="106"/>
        <v>0</v>
      </c>
      <c r="X1142" s="27" t="e">
        <f t="shared" si="107"/>
        <v>#VALUE!</v>
      </c>
      <c r="Y1142" s="28" t="e">
        <f t="shared" si="108"/>
        <v>#VALUE!</v>
      </c>
      <c r="Z1142" s="24"/>
      <c r="AA1142" s="36">
        <f t="shared" si="105"/>
        <v>18.350000000000001</v>
      </c>
      <c r="AB1142" s="8"/>
    </row>
    <row r="1143" spans="9:28" x14ac:dyDescent="0.25">
      <c r="I1143" s="8"/>
      <c r="J1143" s="8"/>
      <c r="K1143" s="8"/>
      <c r="L1143" s="8"/>
      <c r="M1143" s="8"/>
      <c r="N1143" s="8"/>
      <c r="O1143" s="8"/>
      <c r="P1143" s="8"/>
      <c r="Q1143" s="8"/>
      <c r="R1143" s="8"/>
      <c r="S1143" s="23"/>
      <c r="T1143" s="25">
        <v>1102</v>
      </c>
      <c r="U1143" s="26">
        <f t="shared" si="103"/>
        <v>18.366666666666667</v>
      </c>
      <c r="V1143" s="28">
        <f t="shared" si="104"/>
        <v>38.976766538928246</v>
      </c>
      <c r="W1143" s="28">
        <f t="shared" si="106"/>
        <v>0</v>
      </c>
      <c r="X1143" s="27" t="e">
        <f t="shared" si="107"/>
        <v>#VALUE!</v>
      </c>
      <c r="Y1143" s="28" t="e">
        <f t="shared" si="108"/>
        <v>#VALUE!</v>
      </c>
      <c r="Z1143" s="24"/>
      <c r="AA1143" s="36">
        <f t="shared" si="105"/>
        <v>18.366666666666667</v>
      </c>
      <c r="AB1143" s="8"/>
    </row>
    <row r="1144" spans="9:28" x14ac:dyDescent="0.25">
      <c r="I1144" s="8"/>
      <c r="J1144" s="8"/>
      <c r="K1144" s="8"/>
      <c r="L1144" s="8"/>
      <c r="M1144" s="8"/>
      <c r="N1144" s="8"/>
      <c r="O1144" s="8"/>
      <c r="P1144" s="8"/>
      <c r="Q1144" s="8"/>
      <c r="R1144" s="8"/>
      <c r="S1144" s="23"/>
      <c r="T1144" s="25">
        <v>1103</v>
      </c>
      <c r="U1144" s="26">
        <f t="shared" si="103"/>
        <v>18.383333333333333</v>
      </c>
      <c r="V1144" s="28">
        <f t="shared" si="104"/>
        <v>38.982918460058258</v>
      </c>
      <c r="W1144" s="28">
        <f t="shared" si="106"/>
        <v>0</v>
      </c>
      <c r="X1144" s="27" t="e">
        <f t="shared" si="107"/>
        <v>#VALUE!</v>
      </c>
      <c r="Y1144" s="28" t="e">
        <f t="shared" si="108"/>
        <v>#VALUE!</v>
      </c>
      <c r="Z1144" s="24"/>
      <c r="AA1144" s="36">
        <f t="shared" si="105"/>
        <v>18.383333333333333</v>
      </c>
      <c r="AB1144" s="8"/>
    </row>
    <row r="1145" spans="9:28" x14ac:dyDescent="0.25">
      <c r="I1145" s="8"/>
      <c r="J1145" s="8"/>
      <c r="K1145" s="8"/>
      <c r="L1145" s="8"/>
      <c r="M1145" s="8"/>
      <c r="N1145" s="8"/>
      <c r="O1145" s="8"/>
      <c r="P1145" s="8"/>
      <c r="Q1145" s="8"/>
      <c r="R1145" s="8"/>
      <c r="S1145" s="23"/>
      <c r="T1145" s="25">
        <v>1104</v>
      </c>
      <c r="U1145" s="26">
        <f t="shared" si="103"/>
        <v>18.399999999999999</v>
      </c>
      <c r="V1145" s="28">
        <f t="shared" si="104"/>
        <v>38.989065775942905</v>
      </c>
      <c r="W1145" s="28">
        <f t="shared" si="106"/>
        <v>0</v>
      </c>
      <c r="X1145" s="27" t="e">
        <f t="shared" si="107"/>
        <v>#VALUE!</v>
      </c>
      <c r="Y1145" s="28" t="e">
        <f t="shared" si="108"/>
        <v>#VALUE!</v>
      </c>
      <c r="Z1145" s="24"/>
      <c r="AA1145" s="36">
        <f t="shared" si="105"/>
        <v>18.399999999999999</v>
      </c>
      <c r="AB1145" s="8"/>
    </row>
    <row r="1146" spans="9:28" x14ac:dyDescent="0.25">
      <c r="I1146" s="8"/>
      <c r="J1146" s="8"/>
      <c r="K1146" s="8"/>
      <c r="L1146" s="8"/>
      <c r="M1146" s="8"/>
      <c r="N1146" s="8"/>
      <c r="O1146" s="8"/>
      <c r="P1146" s="8"/>
      <c r="Q1146" s="8"/>
      <c r="R1146" s="8"/>
      <c r="S1146" s="23"/>
      <c r="T1146" s="25">
        <v>1105</v>
      </c>
      <c r="U1146" s="26">
        <f t="shared" si="103"/>
        <v>18.416666666666668</v>
      </c>
      <c r="V1146" s="28">
        <f t="shared" si="104"/>
        <v>38.995208494196348</v>
      </c>
      <c r="W1146" s="28">
        <f t="shared" si="106"/>
        <v>0</v>
      </c>
      <c r="X1146" s="27" t="e">
        <f t="shared" si="107"/>
        <v>#VALUE!</v>
      </c>
      <c r="Y1146" s="28" t="e">
        <f t="shared" si="108"/>
        <v>#VALUE!</v>
      </c>
      <c r="Z1146" s="24"/>
      <c r="AA1146" s="36">
        <f t="shared" si="105"/>
        <v>18.416666666666668</v>
      </c>
      <c r="AB1146" s="8"/>
    </row>
    <row r="1147" spans="9:28" x14ac:dyDescent="0.25">
      <c r="I1147" s="8"/>
      <c r="J1147" s="8"/>
      <c r="K1147" s="8"/>
      <c r="L1147" s="8"/>
      <c r="M1147" s="8"/>
      <c r="N1147" s="8"/>
      <c r="O1147" s="8"/>
      <c r="P1147" s="8"/>
      <c r="Q1147" s="8"/>
      <c r="R1147" s="8"/>
      <c r="S1147" s="23"/>
      <c r="T1147" s="25">
        <v>1106</v>
      </c>
      <c r="U1147" s="26">
        <f t="shared" si="103"/>
        <v>18.433333333333334</v>
      </c>
      <c r="V1147" s="28">
        <f t="shared" si="104"/>
        <v>39.001346622413287</v>
      </c>
      <c r="W1147" s="28">
        <f t="shared" si="106"/>
        <v>0</v>
      </c>
      <c r="X1147" s="27" t="e">
        <f t="shared" si="107"/>
        <v>#VALUE!</v>
      </c>
      <c r="Y1147" s="28" t="e">
        <f t="shared" si="108"/>
        <v>#VALUE!</v>
      </c>
      <c r="Z1147" s="24"/>
      <c r="AA1147" s="36">
        <f t="shared" si="105"/>
        <v>18.433333333333334</v>
      </c>
      <c r="AB1147" s="8"/>
    </row>
    <row r="1148" spans="9:28" x14ac:dyDescent="0.25">
      <c r="I1148" s="8"/>
      <c r="J1148" s="8"/>
      <c r="K1148" s="8"/>
      <c r="L1148" s="8"/>
      <c r="M1148" s="8"/>
      <c r="N1148" s="8"/>
      <c r="O1148" s="8"/>
      <c r="P1148" s="8"/>
      <c r="Q1148" s="8"/>
      <c r="R1148" s="8"/>
      <c r="S1148" s="23"/>
      <c r="T1148" s="25">
        <v>1107</v>
      </c>
      <c r="U1148" s="26">
        <f t="shared" si="103"/>
        <v>18.45</v>
      </c>
      <c r="V1148" s="28">
        <f t="shared" si="104"/>
        <v>39.007480168169039</v>
      </c>
      <c r="W1148" s="28">
        <f t="shared" si="106"/>
        <v>0</v>
      </c>
      <c r="X1148" s="27" t="e">
        <f t="shared" si="107"/>
        <v>#VALUE!</v>
      </c>
      <c r="Y1148" s="28" t="e">
        <f t="shared" si="108"/>
        <v>#VALUE!</v>
      </c>
      <c r="Z1148" s="24"/>
      <c r="AA1148" s="36">
        <f t="shared" si="105"/>
        <v>18.45</v>
      </c>
      <c r="AB1148" s="8"/>
    </row>
    <row r="1149" spans="9:28" x14ac:dyDescent="0.25">
      <c r="I1149" s="8"/>
      <c r="J1149" s="8"/>
      <c r="K1149" s="8"/>
      <c r="L1149" s="8"/>
      <c r="M1149" s="8"/>
      <c r="N1149" s="8"/>
      <c r="O1149" s="8"/>
      <c r="P1149" s="8"/>
      <c r="Q1149" s="8"/>
      <c r="R1149" s="8"/>
      <c r="S1149" s="23"/>
      <c r="T1149" s="25">
        <v>1108</v>
      </c>
      <c r="U1149" s="26">
        <f t="shared" si="103"/>
        <v>18.466666666666665</v>
      </c>
      <c r="V1149" s="28">
        <f t="shared" si="104"/>
        <v>39.013609139019543</v>
      </c>
      <c r="W1149" s="28">
        <f t="shared" si="106"/>
        <v>0</v>
      </c>
      <c r="X1149" s="27" t="e">
        <f t="shared" si="107"/>
        <v>#VALUE!</v>
      </c>
      <c r="Y1149" s="28" t="e">
        <f t="shared" si="108"/>
        <v>#VALUE!</v>
      </c>
      <c r="Z1149" s="24"/>
      <c r="AA1149" s="36">
        <f t="shared" si="105"/>
        <v>18.466666666666665</v>
      </c>
      <c r="AB1149" s="8"/>
    </row>
    <row r="1150" spans="9:28" x14ac:dyDescent="0.25">
      <c r="I1150" s="8"/>
      <c r="J1150" s="8"/>
      <c r="K1150" s="8"/>
      <c r="L1150" s="8"/>
      <c r="M1150" s="8"/>
      <c r="N1150" s="8"/>
      <c r="O1150" s="8"/>
      <c r="P1150" s="8"/>
      <c r="Q1150" s="8"/>
      <c r="R1150" s="8"/>
      <c r="S1150" s="23"/>
      <c r="T1150" s="25">
        <v>1109</v>
      </c>
      <c r="U1150" s="26">
        <f t="shared" si="103"/>
        <v>18.483333333333334</v>
      </c>
      <c r="V1150" s="28">
        <f t="shared" si="104"/>
        <v>39.019733542501513</v>
      </c>
      <c r="W1150" s="28">
        <f t="shared" si="106"/>
        <v>0</v>
      </c>
      <c r="X1150" s="27" t="e">
        <f t="shared" si="107"/>
        <v>#VALUE!</v>
      </c>
      <c r="Y1150" s="28" t="e">
        <f t="shared" si="108"/>
        <v>#VALUE!</v>
      </c>
      <c r="Z1150" s="24"/>
      <c r="AA1150" s="36">
        <f t="shared" si="105"/>
        <v>18.483333333333334</v>
      </c>
      <c r="AB1150" s="8"/>
    </row>
    <row r="1151" spans="9:28" x14ac:dyDescent="0.25">
      <c r="I1151" s="8"/>
      <c r="J1151" s="8"/>
      <c r="K1151" s="8"/>
      <c r="L1151" s="8"/>
      <c r="M1151" s="8"/>
      <c r="N1151" s="8"/>
      <c r="O1151" s="8"/>
      <c r="P1151" s="8"/>
      <c r="Q1151" s="8"/>
      <c r="R1151" s="8"/>
      <c r="S1151" s="23"/>
      <c r="T1151" s="25">
        <v>1110</v>
      </c>
      <c r="U1151" s="26">
        <f t="shared" si="103"/>
        <v>18.5</v>
      </c>
      <c r="V1151" s="28">
        <f t="shared" si="104"/>
        <v>39.025853386132454</v>
      </c>
      <c r="W1151" s="28">
        <f t="shared" si="106"/>
        <v>0</v>
      </c>
      <c r="X1151" s="27" t="e">
        <f t="shared" si="107"/>
        <v>#VALUE!</v>
      </c>
      <c r="Y1151" s="28" t="e">
        <f t="shared" si="108"/>
        <v>#VALUE!</v>
      </c>
      <c r="Z1151" s="24"/>
      <c r="AA1151" s="36">
        <f t="shared" si="105"/>
        <v>18.5</v>
      </c>
      <c r="AB1151" s="8"/>
    </row>
    <row r="1152" spans="9:28" x14ac:dyDescent="0.25">
      <c r="I1152" s="8"/>
      <c r="J1152" s="8"/>
      <c r="K1152" s="8"/>
      <c r="L1152" s="8"/>
      <c r="M1152" s="8"/>
      <c r="N1152" s="8"/>
      <c r="O1152" s="8"/>
      <c r="P1152" s="8"/>
      <c r="Q1152" s="8"/>
      <c r="R1152" s="8"/>
      <c r="S1152" s="23"/>
      <c r="T1152" s="25">
        <v>1111</v>
      </c>
      <c r="U1152" s="26">
        <f t="shared" si="103"/>
        <v>18.516666666666666</v>
      </c>
      <c r="V1152" s="28">
        <f t="shared" si="104"/>
        <v>39.031968677410738</v>
      </c>
      <c r="W1152" s="28">
        <f t="shared" si="106"/>
        <v>0</v>
      </c>
      <c r="X1152" s="27" t="e">
        <f t="shared" si="107"/>
        <v>#VALUE!</v>
      </c>
      <c r="Y1152" s="28" t="e">
        <f t="shared" si="108"/>
        <v>#VALUE!</v>
      </c>
      <c r="Z1152" s="24"/>
      <c r="AA1152" s="36">
        <f t="shared" si="105"/>
        <v>18.516666666666666</v>
      </c>
      <c r="AB1152" s="8"/>
    </row>
    <row r="1153" spans="9:28" x14ac:dyDescent="0.25">
      <c r="I1153" s="8"/>
      <c r="J1153" s="8"/>
      <c r="K1153" s="8"/>
      <c r="L1153" s="8"/>
      <c r="M1153" s="8"/>
      <c r="N1153" s="8"/>
      <c r="O1153" s="8"/>
      <c r="P1153" s="8"/>
      <c r="Q1153" s="8"/>
      <c r="R1153" s="8"/>
      <c r="S1153" s="23"/>
      <c r="T1153" s="25">
        <v>1112</v>
      </c>
      <c r="U1153" s="26">
        <f t="shared" si="103"/>
        <v>18.533333333333335</v>
      </c>
      <c r="V1153" s="28">
        <f t="shared" si="104"/>
        <v>39.038079423815667</v>
      </c>
      <c r="W1153" s="28">
        <f t="shared" si="106"/>
        <v>0</v>
      </c>
      <c r="X1153" s="27" t="e">
        <f t="shared" si="107"/>
        <v>#VALUE!</v>
      </c>
      <c r="Y1153" s="28" t="e">
        <f t="shared" si="108"/>
        <v>#VALUE!</v>
      </c>
      <c r="Z1153" s="24"/>
      <c r="AA1153" s="36">
        <f t="shared" si="105"/>
        <v>18.533333333333335</v>
      </c>
      <c r="AB1153" s="8"/>
    </row>
    <row r="1154" spans="9:28" x14ac:dyDescent="0.25">
      <c r="I1154" s="8"/>
      <c r="J1154" s="8"/>
      <c r="K1154" s="8"/>
      <c r="L1154" s="8"/>
      <c r="M1154" s="8"/>
      <c r="N1154" s="8"/>
      <c r="O1154" s="8"/>
      <c r="P1154" s="8"/>
      <c r="Q1154" s="8"/>
      <c r="R1154" s="8"/>
      <c r="S1154" s="23"/>
      <c r="T1154" s="25">
        <v>1113</v>
      </c>
      <c r="U1154" s="26">
        <f t="shared" si="103"/>
        <v>18.55</v>
      </c>
      <c r="V1154" s="28">
        <f t="shared" si="104"/>
        <v>39.044185632807554</v>
      </c>
      <c r="W1154" s="28">
        <f t="shared" si="106"/>
        <v>0</v>
      </c>
      <c r="X1154" s="27" t="e">
        <f t="shared" si="107"/>
        <v>#VALUE!</v>
      </c>
      <c r="Y1154" s="28" t="e">
        <f t="shared" si="108"/>
        <v>#VALUE!</v>
      </c>
      <c r="Z1154" s="24"/>
      <c r="AA1154" s="36">
        <f t="shared" si="105"/>
        <v>18.55</v>
      </c>
      <c r="AB1154" s="8"/>
    </row>
    <row r="1155" spans="9:28" x14ac:dyDescent="0.25">
      <c r="I1155" s="8"/>
      <c r="J1155" s="8"/>
      <c r="K1155" s="8"/>
      <c r="L1155" s="8"/>
      <c r="M1155" s="8"/>
      <c r="N1155" s="8"/>
      <c r="O1155" s="8"/>
      <c r="P1155" s="8"/>
      <c r="Q1155" s="8"/>
      <c r="R1155" s="8"/>
      <c r="S1155" s="23"/>
      <c r="T1155" s="25">
        <v>1114</v>
      </c>
      <c r="U1155" s="26">
        <f t="shared" ref="U1155:U1163" si="109">T1155/60</f>
        <v>18.566666666666666</v>
      </c>
      <c r="V1155" s="28">
        <f t="shared" si="104"/>
        <v>39.050287311827759</v>
      </c>
      <c r="W1155" s="28">
        <f t="shared" si="106"/>
        <v>0</v>
      </c>
      <c r="X1155" s="27" t="e">
        <f t="shared" si="107"/>
        <v>#VALUE!</v>
      </c>
      <c r="Y1155" s="28" t="e">
        <f t="shared" si="108"/>
        <v>#VALUE!</v>
      </c>
      <c r="Z1155" s="24"/>
      <c r="AA1155" s="36">
        <f t="shared" si="105"/>
        <v>18.566666666666666</v>
      </c>
      <c r="AB1155" s="8"/>
    </row>
    <row r="1156" spans="9:28" x14ac:dyDescent="0.25">
      <c r="I1156" s="8"/>
      <c r="J1156" s="8"/>
      <c r="K1156" s="8"/>
      <c r="L1156" s="8"/>
      <c r="M1156" s="8"/>
      <c r="N1156" s="8"/>
      <c r="O1156" s="8"/>
      <c r="P1156" s="8"/>
      <c r="Q1156" s="8"/>
      <c r="R1156" s="8"/>
      <c r="S1156" s="23"/>
      <c r="T1156" s="25">
        <v>1115</v>
      </c>
      <c r="U1156" s="26">
        <f t="shared" si="109"/>
        <v>18.583333333333332</v>
      </c>
      <c r="V1156" s="28">
        <f t="shared" si="104"/>
        <v>39.056384468298795</v>
      </c>
      <c r="W1156" s="28">
        <f t="shared" si="106"/>
        <v>0</v>
      </c>
      <c r="X1156" s="27" t="e">
        <f t="shared" si="107"/>
        <v>#VALUE!</v>
      </c>
      <c r="Y1156" s="28" t="e">
        <f t="shared" si="108"/>
        <v>#VALUE!</v>
      </c>
      <c r="Z1156" s="24"/>
      <c r="AA1156" s="36">
        <f t="shared" si="105"/>
        <v>18.583333333333332</v>
      </c>
      <c r="AB1156" s="8"/>
    </row>
    <row r="1157" spans="9:28" x14ac:dyDescent="0.25">
      <c r="I1157" s="8"/>
      <c r="J1157" s="8"/>
      <c r="K1157" s="8"/>
      <c r="L1157" s="8"/>
      <c r="M1157" s="8"/>
      <c r="N1157" s="8"/>
      <c r="O1157" s="8"/>
      <c r="P1157" s="8"/>
      <c r="Q1157" s="8"/>
      <c r="R1157" s="8"/>
      <c r="S1157" s="23"/>
      <c r="T1157" s="25">
        <v>1116</v>
      </c>
      <c r="U1157" s="26">
        <f t="shared" si="109"/>
        <v>18.600000000000001</v>
      </c>
      <c r="V1157" s="28">
        <f t="shared" si="104"/>
        <v>39.062477109624346</v>
      </c>
      <c r="W1157" s="28">
        <f t="shared" si="106"/>
        <v>0</v>
      </c>
      <c r="X1157" s="27" t="e">
        <f t="shared" si="107"/>
        <v>#VALUE!</v>
      </c>
      <c r="Y1157" s="28" t="e">
        <f t="shared" si="108"/>
        <v>#VALUE!</v>
      </c>
      <c r="Z1157" s="24"/>
      <c r="AA1157" s="36">
        <f t="shared" si="105"/>
        <v>18.600000000000001</v>
      </c>
      <c r="AB1157" s="8"/>
    </row>
    <row r="1158" spans="9:28" x14ac:dyDescent="0.25">
      <c r="I1158" s="8"/>
      <c r="J1158" s="8"/>
      <c r="K1158" s="8"/>
      <c r="L1158" s="8"/>
      <c r="M1158" s="8"/>
      <c r="N1158" s="8"/>
      <c r="O1158" s="8"/>
      <c r="P1158" s="8"/>
      <c r="Q1158" s="8"/>
      <c r="R1158" s="8"/>
      <c r="S1158" s="23"/>
      <c r="T1158" s="25">
        <v>1117</v>
      </c>
      <c r="U1158" s="26">
        <f t="shared" si="109"/>
        <v>18.616666666666667</v>
      </c>
      <c r="V1158" s="28">
        <f t="shared" si="104"/>
        <v>39.068565243189362</v>
      </c>
      <c r="W1158" s="28">
        <f t="shared" si="106"/>
        <v>0</v>
      </c>
      <c r="X1158" s="27" t="e">
        <f t="shared" si="107"/>
        <v>#VALUE!</v>
      </c>
      <c r="Y1158" s="28" t="e">
        <f t="shared" si="108"/>
        <v>#VALUE!</v>
      </c>
      <c r="Z1158" s="24"/>
      <c r="AA1158" s="36">
        <f t="shared" si="105"/>
        <v>18.616666666666667</v>
      </c>
      <c r="AB1158" s="8"/>
    </row>
    <row r="1159" spans="9:28" x14ac:dyDescent="0.25">
      <c r="I1159" s="8"/>
      <c r="J1159" s="8"/>
      <c r="K1159" s="8"/>
      <c r="L1159" s="8"/>
      <c r="M1159" s="8"/>
      <c r="N1159" s="8"/>
      <c r="O1159" s="8"/>
      <c r="P1159" s="8"/>
      <c r="Q1159" s="8"/>
      <c r="R1159" s="8"/>
      <c r="S1159" s="23"/>
      <c r="T1159" s="25">
        <v>1118</v>
      </c>
      <c r="U1159" s="26">
        <f t="shared" si="109"/>
        <v>18.633333333333333</v>
      </c>
      <c r="V1159" s="28">
        <f t="shared" si="104"/>
        <v>39.074648876360129</v>
      </c>
      <c r="W1159" s="28">
        <f t="shared" si="106"/>
        <v>0</v>
      </c>
      <c r="X1159" s="27" t="e">
        <f t="shared" si="107"/>
        <v>#VALUE!</v>
      </c>
      <c r="Y1159" s="28" t="e">
        <f t="shared" si="108"/>
        <v>#VALUE!</v>
      </c>
      <c r="Z1159" s="24"/>
      <c r="AA1159" s="36">
        <f t="shared" si="105"/>
        <v>18.633333333333333</v>
      </c>
      <c r="AB1159" s="8"/>
    </row>
    <row r="1160" spans="9:28" x14ac:dyDescent="0.25">
      <c r="I1160" s="8"/>
      <c r="J1160" s="8"/>
      <c r="K1160" s="8"/>
      <c r="L1160" s="8"/>
      <c r="M1160" s="8"/>
      <c r="N1160" s="8"/>
      <c r="O1160" s="8"/>
      <c r="P1160" s="8"/>
      <c r="Q1160" s="8"/>
      <c r="R1160" s="8"/>
      <c r="S1160" s="23"/>
      <c r="T1160" s="25">
        <v>1119</v>
      </c>
      <c r="U1160" s="26">
        <f t="shared" si="109"/>
        <v>18.649999999999999</v>
      </c>
      <c r="V1160" s="28">
        <f t="shared" si="104"/>
        <v>39.080728016484301</v>
      </c>
      <c r="W1160" s="28">
        <f t="shared" si="106"/>
        <v>0</v>
      </c>
      <c r="X1160" s="27" t="e">
        <f t="shared" si="107"/>
        <v>#VALUE!</v>
      </c>
      <c r="Y1160" s="28" t="e">
        <f t="shared" si="108"/>
        <v>#VALUE!</v>
      </c>
      <c r="Z1160" s="24"/>
      <c r="AA1160" s="36">
        <f t="shared" si="105"/>
        <v>18.649999999999999</v>
      </c>
      <c r="AB1160" s="8"/>
    </row>
    <row r="1161" spans="9:28" x14ac:dyDescent="0.25">
      <c r="I1161" s="8"/>
      <c r="J1161" s="8"/>
      <c r="K1161" s="8"/>
      <c r="L1161" s="8"/>
      <c r="M1161" s="8"/>
      <c r="N1161" s="8"/>
      <c r="O1161" s="8"/>
      <c r="P1161" s="8"/>
      <c r="Q1161" s="8"/>
      <c r="R1161" s="8"/>
      <c r="S1161" s="23"/>
      <c r="T1161" s="25">
        <v>1120</v>
      </c>
      <c r="U1161" s="26">
        <f t="shared" si="109"/>
        <v>18.666666666666668</v>
      </c>
      <c r="V1161" s="28">
        <f t="shared" si="104"/>
        <v>39.086802670890997</v>
      </c>
      <c r="W1161" s="28">
        <f t="shared" si="106"/>
        <v>0</v>
      </c>
      <c r="X1161" s="27" t="e">
        <f t="shared" si="107"/>
        <v>#VALUE!</v>
      </c>
      <c r="Y1161" s="28" t="e">
        <f t="shared" si="108"/>
        <v>#VALUE!</v>
      </c>
      <c r="Z1161" s="24"/>
      <c r="AA1161" s="36">
        <f t="shared" si="105"/>
        <v>18.666666666666668</v>
      </c>
      <c r="AB1161" s="8"/>
    </row>
    <row r="1162" spans="9:28" x14ac:dyDescent="0.25">
      <c r="I1162" s="8"/>
      <c r="J1162" s="8"/>
      <c r="K1162" s="8"/>
      <c r="L1162" s="8"/>
      <c r="M1162" s="8"/>
      <c r="N1162" s="8"/>
      <c r="O1162" s="8"/>
      <c r="P1162" s="8"/>
      <c r="Q1162" s="8"/>
      <c r="R1162" s="8"/>
      <c r="S1162" s="23"/>
      <c r="T1162" s="25">
        <v>1121</v>
      </c>
      <c r="U1162" s="26">
        <f t="shared" si="109"/>
        <v>18.683333333333334</v>
      </c>
      <c r="V1162" s="28">
        <f t="shared" si="104"/>
        <v>39.092872846890842</v>
      </c>
      <c r="W1162" s="28">
        <f t="shared" si="106"/>
        <v>0</v>
      </c>
      <c r="X1162" s="27" t="e">
        <f t="shared" si="107"/>
        <v>#VALUE!</v>
      </c>
      <c r="Y1162" s="28" t="e">
        <f t="shared" si="108"/>
        <v>#VALUE!</v>
      </c>
      <c r="Z1162" s="24"/>
      <c r="AA1162" s="36">
        <f t="shared" si="105"/>
        <v>18.683333333333334</v>
      </c>
      <c r="AB1162" s="8"/>
    </row>
    <row r="1163" spans="9:28" x14ac:dyDescent="0.25">
      <c r="I1163" s="8"/>
      <c r="J1163" s="8"/>
      <c r="K1163" s="8"/>
      <c r="L1163" s="8"/>
      <c r="M1163" s="8"/>
      <c r="N1163" s="8"/>
      <c r="O1163" s="8"/>
      <c r="P1163" s="8"/>
      <c r="Q1163" s="8"/>
      <c r="R1163" s="8"/>
      <c r="S1163" s="23"/>
      <c r="T1163" s="25">
        <v>1122</v>
      </c>
      <c r="U1163" s="26">
        <f t="shared" si="109"/>
        <v>18.7</v>
      </c>
      <c r="V1163" s="28">
        <f t="shared" si="104"/>
        <v>39.098938551776037</v>
      </c>
      <c r="W1163" s="28">
        <f t="shared" si="106"/>
        <v>0</v>
      </c>
      <c r="X1163" s="27" t="e">
        <f t="shared" si="107"/>
        <v>#VALUE!</v>
      </c>
      <c r="Y1163" s="28" t="e">
        <f t="shared" si="108"/>
        <v>#VALUE!</v>
      </c>
      <c r="Z1163" s="24"/>
      <c r="AA1163" s="36">
        <f t="shared" si="105"/>
        <v>18.7</v>
      </c>
      <c r="AB1163" s="8"/>
    </row>
    <row r="1164" spans="9:28" x14ac:dyDescent="0.25">
      <c r="I1164" s="8"/>
      <c r="J1164" s="8"/>
      <c r="K1164" s="8"/>
      <c r="L1164" s="8"/>
      <c r="M1164" s="8"/>
      <c r="N1164" s="8"/>
      <c r="O1164" s="8"/>
      <c r="P1164" s="8"/>
      <c r="Q1164" s="8"/>
      <c r="R1164" s="8"/>
      <c r="S1164" s="23"/>
      <c r="T1164" s="25">
        <v>1123</v>
      </c>
      <c r="U1164" s="26">
        <f>T1164/60</f>
        <v>18.716666666666665</v>
      </c>
      <c r="V1164" s="28">
        <f t="shared" si="104"/>
        <v>39.104999792820443</v>
      </c>
      <c r="W1164" s="28">
        <f t="shared" si="106"/>
        <v>0</v>
      </c>
      <c r="X1164" s="27" t="e">
        <f t="shared" si="107"/>
        <v>#VALUE!</v>
      </c>
      <c r="Y1164" s="28" t="e">
        <f t="shared" si="108"/>
        <v>#VALUE!</v>
      </c>
      <c r="Z1164" s="24"/>
      <c r="AA1164" s="36">
        <f t="shared" si="105"/>
        <v>18.716666666666665</v>
      </c>
      <c r="AB1164" s="8"/>
    </row>
    <row r="1165" spans="9:28" x14ac:dyDescent="0.25">
      <c r="I1165" s="8"/>
      <c r="J1165" s="8"/>
      <c r="K1165" s="8"/>
      <c r="L1165" s="8"/>
      <c r="M1165" s="8"/>
      <c r="N1165" s="8"/>
      <c r="O1165" s="8"/>
      <c r="P1165" s="8"/>
      <c r="Q1165" s="8"/>
      <c r="R1165" s="8"/>
      <c r="S1165" s="23"/>
      <c r="T1165" s="25">
        <v>1124</v>
      </c>
      <c r="U1165" s="26">
        <f t="shared" ref="U1165:U1228" si="110">T1165/60</f>
        <v>18.733333333333334</v>
      </c>
      <c r="V1165" s="28">
        <f t="shared" si="104"/>
        <v>39.111056577279584</v>
      </c>
      <c r="W1165" s="28">
        <f t="shared" si="106"/>
        <v>0</v>
      </c>
      <c r="X1165" s="27" t="e">
        <f t="shared" si="107"/>
        <v>#VALUE!</v>
      </c>
      <c r="Y1165" s="28" t="e">
        <f t="shared" si="108"/>
        <v>#VALUE!</v>
      </c>
      <c r="Z1165" s="24"/>
      <c r="AA1165" s="36">
        <f t="shared" si="105"/>
        <v>18.733333333333334</v>
      </c>
      <c r="AB1165" s="8"/>
    </row>
    <row r="1166" spans="9:28" x14ac:dyDescent="0.25">
      <c r="I1166" s="8"/>
      <c r="J1166" s="8"/>
      <c r="K1166" s="8"/>
      <c r="L1166" s="8"/>
      <c r="M1166" s="8"/>
      <c r="N1166" s="8"/>
      <c r="O1166" s="8"/>
      <c r="P1166" s="8"/>
      <c r="Q1166" s="8"/>
      <c r="R1166" s="8"/>
      <c r="S1166" s="23"/>
      <c r="T1166" s="25">
        <v>1125</v>
      </c>
      <c r="U1166" s="26">
        <f t="shared" si="110"/>
        <v>18.75</v>
      </c>
      <c r="V1166" s="28">
        <f t="shared" si="104"/>
        <v>39.117108912390776</v>
      </c>
      <c r="W1166" s="28">
        <f t="shared" si="106"/>
        <v>0</v>
      </c>
      <c r="X1166" s="27" t="e">
        <f t="shared" si="107"/>
        <v>#VALUE!</v>
      </c>
      <c r="Y1166" s="28" t="e">
        <f t="shared" si="108"/>
        <v>#VALUE!</v>
      </c>
      <c r="Z1166" s="24"/>
      <c r="AA1166" s="36">
        <f t="shared" si="105"/>
        <v>18.75</v>
      </c>
      <c r="AB1166" s="8"/>
    </row>
    <row r="1167" spans="9:28" x14ac:dyDescent="0.25">
      <c r="I1167" s="8"/>
      <c r="J1167" s="8"/>
      <c r="K1167" s="8"/>
      <c r="L1167" s="8"/>
      <c r="M1167" s="8"/>
      <c r="N1167" s="8"/>
      <c r="O1167" s="8"/>
      <c r="P1167" s="8"/>
      <c r="Q1167" s="8"/>
      <c r="R1167" s="8"/>
      <c r="S1167" s="23"/>
      <c r="T1167" s="25">
        <v>1126</v>
      </c>
      <c r="U1167" s="26">
        <f t="shared" si="110"/>
        <v>18.766666666666666</v>
      </c>
      <c r="V1167" s="28">
        <f t="shared" si="104"/>
        <v>39.123156805373171</v>
      </c>
      <c r="W1167" s="28">
        <f t="shared" si="106"/>
        <v>0</v>
      </c>
      <c r="X1167" s="27" t="e">
        <f t="shared" si="107"/>
        <v>#VALUE!</v>
      </c>
      <c r="Y1167" s="28" t="e">
        <f t="shared" si="108"/>
        <v>#VALUE!</v>
      </c>
      <c r="Z1167" s="24"/>
      <c r="AA1167" s="36">
        <f t="shared" si="105"/>
        <v>18.766666666666666</v>
      </c>
      <c r="AB1167" s="8"/>
    </row>
    <row r="1168" spans="9:28" x14ac:dyDescent="0.25">
      <c r="I1168" s="8"/>
      <c r="J1168" s="8"/>
      <c r="K1168" s="8"/>
      <c r="L1168" s="8"/>
      <c r="M1168" s="8"/>
      <c r="N1168" s="8"/>
      <c r="O1168" s="8"/>
      <c r="P1168" s="8"/>
      <c r="Q1168" s="8"/>
      <c r="R1168" s="8"/>
      <c r="S1168" s="23"/>
      <c r="T1168" s="25">
        <v>1127</v>
      </c>
      <c r="U1168" s="26">
        <f t="shared" si="110"/>
        <v>18.783333333333335</v>
      </c>
      <c r="V1168" s="28">
        <f t="shared" si="104"/>
        <v>39.129200263427784</v>
      </c>
      <c r="W1168" s="28">
        <f t="shared" si="106"/>
        <v>0</v>
      </c>
      <c r="X1168" s="27" t="e">
        <f t="shared" si="107"/>
        <v>#VALUE!</v>
      </c>
      <c r="Y1168" s="28" t="e">
        <f t="shared" si="108"/>
        <v>#VALUE!</v>
      </c>
      <c r="Z1168" s="24"/>
      <c r="AA1168" s="36">
        <f t="shared" si="105"/>
        <v>18.783333333333335</v>
      </c>
      <c r="AB1168" s="8"/>
    </row>
    <row r="1169" spans="9:28" x14ac:dyDescent="0.25">
      <c r="I1169" s="8"/>
      <c r="J1169" s="8"/>
      <c r="K1169" s="8"/>
      <c r="L1169" s="8"/>
      <c r="M1169" s="8"/>
      <c r="N1169" s="8"/>
      <c r="O1169" s="8"/>
      <c r="P1169" s="8"/>
      <c r="Q1169" s="8"/>
      <c r="R1169" s="8"/>
      <c r="S1169" s="23"/>
      <c r="T1169" s="25">
        <v>1128</v>
      </c>
      <c r="U1169" s="26">
        <f t="shared" si="110"/>
        <v>18.8</v>
      </c>
      <c r="V1169" s="28">
        <f t="shared" si="104"/>
        <v>39.135239293737591</v>
      </c>
      <c r="W1169" s="28">
        <f t="shared" si="106"/>
        <v>0</v>
      </c>
      <c r="X1169" s="27" t="e">
        <f t="shared" si="107"/>
        <v>#VALUE!</v>
      </c>
      <c r="Y1169" s="28" t="e">
        <f t="shared" si="108"/>
        <v>#VALUE!</v>
      </c>
      <c r="Z1169" s="24"/>
      <c r="AA1169" s="36">
        <f t="shared" si="105"/>
        <v>18.8</v>
      </c>
      <c r="AB1169" s="8"/>
    </row>
    <row r="1170" spans="9:28" x14ac:dyDescent="0.25">
      <c r="I1170" s="8"/>
      <c r="J1170" s="8"/>
      <c r="K1170" s="8"/>
      <c r="L1170" s="8"/>
      <c r="M1170" s="8"/>
      <c r="N1170" s="8"/>
      <c r="O1170" s="8"/>
      <c r="P1170" s="8"/>
      <c r="Q1170" s="8"/>
      <c r="R1170" s="8"/>
      <c r="S1170" s="23"/>
      <c r="T1170" s="25">
        <v>1129</v>
      </c>
      <c r="U1170" s="26">
        <f t="shared" si="110"/>
        <v>18.816666666666666</v>
      </c>
      <c r="V1170" s="28">
        <f t="shared" ref="V1170:V1233" si="111">$G$12*U1170^(1-$G$13)</f>
        <v>39.141273903467564</v>
      </c>
      <c r="W1170" s="28">
        <f t="shared" si="106"/>
        <v>0</v>
      </c>
      <c r="X1170" s="27" t="e">
        <f t="shared" si="107"/>
        <v>#VALUE!</v>
      </c>
      <c r="Y1170" s="28" t="e">
        <f t="shared" si="108"/>
        <v>#VALUE!</v>
      </c>
      <c r="Z1170" s="24"/>
      <c r="AA1170" s="36">
        <f t="shared" si="105"/>
        <v>18.816666666666666</v>
      </c>
      <c r="AB1170" s="8"/>
    </row>
    <row r="1171" spans="9:28" x14ac:dyDescent="0.25">
      <c r="I1171" s="8"/>
      <c r="J1171" s="8"/>
      <c r="K1171" s="8"/>
      <c r="L1171" s="8"/>
      <c r="M1171" s="8"/>
      <c r="N1171" s="8"/>
      <c r="O1171" s="8"/>
      <c r="P1171" s="8"/>
      <c r="Q1171" s="8"/>
      <c r="R1171" s="8"/>
      <c r="S1171" s="23"/>
      <c r="T1171" s="25">
        <v>1130</v>
      </c>
      <c r="U1171" s="26">
        <f t="shared" si="110"/>
        <v>18.833333333333332</v>
      </c>
      <c r="V1171" s="28">
        <f t="shared" si="111"/>
        <v>39.147304099764789</v>
      </c>
      <c r="W1171" s="28">
        <f t="shared" si="106"/>
        <v>0</v>
      </c>
      <c r="X1171" s="27" t="e">
        <f t="shared" si="107"/>
        <v>#VALUE!</v>
      </c>
      <c r="Y1171" s="28" t="e">
        <f t="shared" si="108"/>
        <v>#VALUE!</v>
      </c>
      <c r="Z1171" s="24"/>
      <c r="AA1171" s="36">
        <f t="shared" si="105"/>
        <v>18.833333333333332</v>
      </c>
      <c r="AB1171" s="8"/>
    </row>
    <row r="1172" spans="9:28" x14ac:dyDescent="0.25">
      <c r="I1172" s="8"/>
      <c r="J1172" s="8"/>
      <c r="K1172" s="8"/>
      <c r="L1172" s="8"/>
      <c r="M1172" s="8"/>
      <c r="N1172" s="8"/>
      <c r="O1172" s="8"/>
      <c r="P1172" s="8"/>
      <c r="Q1172" s="8"/>
      <c r="R1172" s="8"/>
      <c r="S1172" s="23"/>
      <c r="T1172" s="25">
        <v>1131</v>
      </c>
      <c r="U1172" s="26">
        <f t="shared" si="110"/>
        <v>18.850000000000001</v>
      </c>
      <c r="V1172" s="28">
        <f t="shared" si="111"/>
        <v>39.153329889758446</v>
      </c>
      <c r="W1172" s="28">
        <f t="shared" si="106"/>
        <v>0</v>
      </c>
      <c r="X1172" s="27" t="e">
        <f t="shared" si="107"/>
        <v>#VALUE!</v>
      </c>
      <c r="Y1172" s="28" t="e">
        <f t="shared" si="108"/>
        <v>#VALUE!</v>
      </c>
      <c r="Z1172" s="24"/>
      <c r="AA1172" s="36">
        <f t="shared" si="105"/>
        <v>18.850000000000001</v>
      </c>
      <c r="AB1172" s="8"/>
    </row>
    <row r="1173" spans="9:28" x14ac:dyDescent="0.25">
      <c r="I1173" s="8"/>
      <c r="J1173" s="8"/>
      <c r="K1173" s="8"/>
      <c r="L1173" s="8"/>
      <c r="M1173" s="8"/>
      <c r="N1173" s="8"/>
      <c r="O1173" s="8"/>
      <c r="P1173" s="8"/>
      <c r="Q1173" s="8"/>
      <c r="R1173" s="8"/>
      <c r="S1173" s="23"/>
      <c r="T1173" s="25">
        <v>1132</v>
      </c>
      <c r="U1173" s="26">
        <f t="shared" si="110"/>
        <v>18.866666666666667</v>
      </c>
      <c r="V1173" s="28">
        <f t="shared" si="111"/>
        <v>39.15935128055991</v>
      </c>
      <c r="W1173" s="28">
        <f t="shared" si="106"/>
        <v>0</v>
      </c>
      <c r="X1173" s="27" t="e">
        <f t="shared" si="107"/>
        <v>#VALUE!</v>
      </c>
      <c r="Y1173" s="28" t="e">
        <f t="shared" si="108"/>
        <v>#VALUE!</v>
      </c>
      <c r="Z1173" s="24"/>
      <c r="AA1173" s="36">
        <f t="shared" si="105"/>
        <v>18.866666666666667</v>
      </c>
      <c r="AB1173" s="8"/>
    </row>
    <row r="1174" spans="9:28" x14ac:dyDescent="0.25">
      <c r="I1174" s="8"/>
      <c r="J1174" s="8"/>
      <c r="K1174" s="8"/>
      <c r="L1174" s="8"/>
      <c r="M1174" s="8"/>
      <c r="N1174" s="8"/>
      <c r="O1174" s="8"/>
      <c r="P1174" s="8"/>
      <c r="Q1174" s="8"/>
      <c r="R1174" s="8"/>
      <c r="S1174" s="23"/>
      <c r="T1174" s="25">
        <v>1133</v>
      </c>
      <c r="U1174" s="26">
        <f t="shared" si="110"/>
        <v>18.883333333333333</v>
      </c>
      <c r="V1174" s="28">
        <f t="shared" si="111"/>
        <v>39.165368279262829</v>
      </c>
      <c r="W1174" s="28">
        <f t="shared" si="106"/>
        <v>0</v>
      </c>
      <c r="X1174" s="27" t="e">
        <f t="shared" si="107"/>
        <v>#VALUE!</v>
      </c>
      <c r="Y1174" s="28" t="e">
        <f t="shared" si="108"/>
        <v>#VALUE!</v>
      </c>
      <c r="Z1174" s="24"/>
      <c r="AA1174" s="36">
        <f t="shared" si="105"/>
        <v>18.883333333333333</v>
      </c>
      <c r="AB1174" s="8"/>
    </row>
    <row r="1175" spans="9:28" x14ac:dyDescent="0.25">
      <c r="I1175" s="8"/>
      <c r="J1175" s="8"/>
      <c r="K1175" s="8"/>
      <c r="L1175" s="8"/>
      <c r="M1175" s="8"/>
      <c r="N1175" s="8"/>
      <c r="O1175" s="8"/>
      <c r="P1175" s="8"/>
      <c r="Q1175" s="8"/>
      <c r="R1175" s="8"/>
      <c r="S1175" s="23"/>
      <c r="T1175" s="25">
        <v>1134</v>
      </c>
      <c r="U1175" s="26">
        <f t="shared" si="110"/>
        <v>18.899999999999999</v>
      </c>
      <c r="V1175" s="28">
        <f t="shared" si="111"/>
        <v>39.171380892943141</v>
      </c>
      <c r="W1175" s="28">
        <f t="shared" si="106"/>
        <v>0</v>
      </c>
      <c r="X1175" s="27" t="e">
        <f t="shared" si="107"/>
        <v>#VALUE!</v>
      </c>
      <c r="Y1175" s="28" t="e">
        <f t="shared" si="108"/>
        <v>#VALUE!</v>
      </c>
      <c r="Z1175" s="24"/>
      <c r="AA1175" s="36">
        <f t="shared" si="105"/>
        <v>18.899999999999999</v>
      </c>
      <c r="AB1175" s="8"/>
    </row>
    <row r="1176" spans="9:28" x14ac:dyDescent="0.25">
      <c r="I1176" s="8"/>
      <c r="J1176" s="8"/>
      <c r="K1176" s="8"/>
      <c r="L1176" s="8"/>
      <c r="M1176" s="8"/>
      <c r="N1176" s="8"/>
      <c r="O1176" s="8"/>
      <c r="P1176" s="8"/>
      <c r="Q1176" s="8"/>
      <c r="R1176" s="8"/>
      <c r="S1176" s="23"/>
      <c r="T1176" s="25">
        <v>1135</v>
      </c>
      <c r="U1176" s="26">
        <f t="shared" si="110"/>
        <v>18.916666666666668</v>
      </c>
      <c r="V1176" s="28">
        <f t="shared" si="111"/>
        <v>39.177389128659179</v>
      </c>
      <c r="W1176" s="28">
        <f t="shared" si="106"/>
        <v>0</v>
      </c>
      <c r="X1176" s="27" t="e">
        <f t="shared" si="107"/>
        <v>#VALUE!</v>
      </c>
      <c r="Y1176" s="28" t="e">
        <f t="shared" si="108"/>
        <v>#VALUE!</v>
      </c>
      <c r="Z1176" s="24"/>
      <c r="AA1176" s="36">
        <f t="shared" si="105"/>
        <v>18.916666666666668</v>
      </c>
      <c r="AB1176" s="8"/>
    </row>
    <row r="1177" spans="9:28" x14ac:dyDescent="0.25">
      <c r="I1177" s="8"/>
      <c r="J1177" s="8"/>
      <c r="K1177" s="8"/>
      <c r="L1177" s="8"/>
      <c r="M1177" s="8"/>
      <c r="N1177" s="8"/>
      <c r="O1177" s="8"/>
      <c r="P1177" s="8"/>
      <c r="Q1177" s="8"/>
      <c r="R1177" s="8"/>
      <c r="S1177" s="23"/>
      <c r="T1177" s="25">
        <v>1136</v>
      </c>
      <c r="U1177" s="26">
        <f t="shared" si="110"/>
        <v>18.933333333333334</v>
      </c>
      <c r="V1177" s="28">
        <f t="shared" si="111"/>
        <v>39.183392993451697</v>
      </c>
      <c r="W1177" s="28">
        <f t="shared" si="106"/>
        <v>0</v>
      </c>
      <c r="X1177" s="27" t="e">
        <f t="shared" si="107"/>
        <v>#VALUE!</v>
      </c>
      <c r="Y1177" s="28" t="e">
        <f t="shared" si="108"/>
        <v>#VALUE!</v>
      </c>
      <c r="Z1177" s="24"/>
      <c r="AA1177" s="36">
        <f t="shared" si="105"/>
        <v>18.933333333333334</v>
      </c>
      <c r="AB1177" s="8"/>
    </row>
    <row r="1178" spans="9:28" x14ac:dyDescent="0.25">
      <c r="I1178" s="8"/>
      <c r="J1178" s="8"/>
      <c r="K1178" s="8"/>
      <c r="L1178" s="8"/>
      <c r="M1178" s="8"/>
      <c r="N1178" s="8"/>
      <c r="O1178" s="8"/>
      <c r="P1178" s="8"/>
      <c r="Q1178" s="8"/>
      <c r="R1178" s="8"/>
      <c r="S1178" s="23"/>
      <c r="T1178" s="25">
        <v>1137</v>
      </c>
      <c r="U1178" s="26">
        <f t="shared" si="110"/>
        <v>18.95</v>
      </c>
      <c r="V1178" s="28">
        <f t="shared" si="111"/>
        <v>39.189392494343934</v>
      </c>
      <c r="W1178" s="28">
        <f t="shared" si="106"/>
        <v>0</v>
      </c>
      <c r="X1178" s="27" t="e">
        <f t="shared" si="107"/>
        <v>#VALUE!</v>
      </c>
      <c r="Y1178" s="28" t="e">
        <f t="shared" si="108"/>
        <v>#VALUE!</v>
      </c>
      <c r="Z1178" s="24"/>
      <c r="AA1178" s="36">
        <f t="shared" si="105"/>
        <v>18.95</v>
      </c>
      <c r="AB1178" s="8"/>
    </row>
    <row r="1179" spans="9:28" x14ac:dyDescent="0.25">
      <c r="I1179" s="8"/>
      <c r="J1179" s="8"/>
      <c r="K1179" s="8"/>
      <c r="L1179" s="8"/>
      <c r="M1179" s="8"/>
      <c r="N1179" s="8"/>
      <c r="O1179" s="8"/>
      <c r="P1179" s="8"/>
      <c r="Q1179" s="8"/>
      <c r="R1179" s="8"/>
      <c r="S1179" s="23"/>
      <c r="T1179" s="25">
        <v>1138</v>
      </c>
      <c r="U1179" s="26">
        <f t="shared" si="110"/>
        <v>18.966666666666665</v>
      </c>
      <c r="V1179" s="28">
        <f t="shared" si="111"/>
        <v>39.195387638341693</v>
      </c>
      <c r="W1179" s="28">
        <f t="shared" si="106"/>
        <v>0</v>
      </c>
      <c r="X1179" s="27" t="e">
        <f t="shared" si="107"/>
        <v>#VALUE!</v>
      </c>
      <c r="Y1179" s="28" t="e">
        <f t="shared" si="108"/>
        <v>#VALUE!</v>
      </c>
      <c r="Z1179" s="24"/>
      <c r="AA1179" s="36">
        <f t="shared" si="105"/>
        <v>18.966666666666665</v>
      </c>
      <c r="AB1179" s="8"/>
    </row>
    <row r="1180" spans="9:28" x14ac:dyDescent="0.25">
      <c r="I1180" s="8"/>
      <c r="J1180" s="8"/>
      <c r="K1180" s="8"/>
      <c r="L1180" s="8"/>
      <c r="M1180" s="8"/>
      <c r="N1180" s="8"/>
      <c r="O1180" s="8"/>
      <c r="P1180" s="8"/>
      <c r="Q1180" s="8"/>
      <c r="R1180" s="8"/>
      <c r="S1180" s="23"/>
      <c r="T1180" s="25">
        <v>1139</v>
      </c>
      <c r="U1180" s="26">
        <f t="shared" si="110"/>
        <v>18.983333333333334</v>
      </c>
      <c r="V1180" s="28">
        <f t="shared" si="111"/>
        <v>39.201378432433373</v>
      </c>
      <c r="W1180" s="28">
        <f t="shared" si="106"/>
        <v>0</v>
      </c>
      <c r="X1180" s="27" t="e">
        <f t="shared" si="107"/>
        <v>#VALUE!</v>
      </c>
      <c r="Y1180" s="28" t="e">
        <f t="shared" si="108"/>
        <v>#VALUE!</v>
      </c>
      <c r="Z1180" s="24"/>
      <c r="AA1180" s="36">
        <f t="shared" si="105"/>
        <v>18.983333333333334</v>
      </c>
      <c r="AB1180" s="8"/>
    </row>
    <row r="1181" spans="9:28" x14ac:dyDescent="0.25">
      <c r="I1181" s="8"/>
      <c r="J1181" s="8"/>
      <c r="K1181" s="8"/>
      <c r="L1181" s="8"/>
      <c r="M1181" s="8"/>
      <c r="N1181" s="8"/>
      <c r="O1181" s="8"/>
      <c r="P1181" s="8"/>
      <c r="Q1181" s="8"/>
      <c r="R1181" s="8"/>
      <c r="S1181" s="23"/>
      <c r="T1181" s="25">
        <v>1140</v>
      </c>
      <c r="U1181" s="26">
        <f t="shared" si="110"/>
        <v>19</v>
      </c>
      <c r="V1181" s="28">
        <f t="shared" si="111"/>
        <v>39.207364883590053</v>
      </c>
      <c r="W1181" s="28">
        <f t="shared" si="106"/>
        <v>0</v>
      </c>
      <c r="X1181" s="27" t="e">
        <f t="shared" si="107"/>
        <v>#VALUE!</v>
      </c>
      <c r="Y1181" s="28" t="e">
        <f t="shared" si="108"/>
        <v>#VALUE!</v>
      </c>
      <c r="Z1181" s="24"/>
      <c r="AA1181" s="36">
        <f t="shared" si="105"/>
        <v>19</v>
      </c>
      <c r="AB1181" s="8"/>
    </row>
    <row r="1182" spans="9:28" x14ac:dyDescent="0.25">
      <c r="I1182" s="8"/>
      <c r="J1182" s="8"/>
      <c r="K1182" s="8"/>
      <c r="L1182" s="8"/>
      <c r="M1182" s="8"/>
      <c r="N1182" s="8"/>
      <c r="O1182" s="8"/>
      <c r="P1182" s="8"/>
      <c r="Q1182" s="8"/>
      <c r="R1182" s="8"/>
      <c r="S1182" s="23"/>
      <c r="T1182" s="25">
        <v>1141</v>
      </c>
      <c r="U1182" s="26">
        <f t="shared" si="110"/>
        <v>19.016666666666666</v>
      </c>
      <c r="V1182" s="28">
        <f t="shared" si="111"/>
        <v>39.21334699876553</v>
      </c>
      <c r="W1182" s="28">
        <f t="shared" si="106"/>
        <v>0</v>
      </c>
      <c r="X1182" s="27" t="e">
        <f t="shared" si="107"/>
        <v>#VALUE!</v>
      </c>
      <c r="Y1182" s="28" t="e">
        <f t="shared" si="108"/>
        <v>#VALUE!</v>
      </c>
      <c r="Z1182" s="24"/>
      <c r="AA1182" s="36">
        <f t="shared" si="105"/>
        <v>19.016666666666666</v>
      </c>
      <c r="AB1182" s="8"/>
    </row>
    <row r="1183" spans="9:28" x14ac:dyDescent="0.25">
      <c r="I1183" s="8"/>
      <c r="J1183" s="8"/>
      <c r="K1183" s="8"/>
      <c r="L1183" s="8"/>
      <c r="M1183" s="8"/>
      <c r="N1183" s="8"/>
      <c r="O1183" s="8"/>
      <c r="P1183" s="8"/>
      <c r="Q1183" s="8"/>
      <c r="R1183" s="8"/>
      <c r="S1183" s="23"/>
      <c r="T1183" s="25">
        <v>1142</v>
      </c>
      <c r="U1183" s="26">
        <f t="shared" si="110"/>
        <v>19.033333333333335</v>
      </c>
      <c r="V1183" s="28">
        <f t="shared" si="111"/>
        <v>39.219324784896379</v>
      </c>
      <c r="W1183" s="28">
        <f t="shared" si="106"/>
        <v>0</v>
      </c>
      <c r="X1183" s="27" t="e">
        <f t="shared" si="107"/>
        <v>#VALUE!</v>
      </c>
      <c r="Y1183" s="28" t="e">
        <f t="shared" si="108"/>
        <v>#VALUE!</v>
      </c>
      <c r="Z1183" s="24"/>
      <c r="AA1183" s="36">
        <f t="shared" si="105"/>
        <v>19.033333333333335</v>
      </c>
      <c r="AB1183" s="8"/>
    </row>
    <row r="1184" spans="9:28" x14ac:dyDescent="0.25">
      <c r="I1184" s="8"/>
      <c r="J1184" s="8"/>
      <c r="K1184" s="8"/>
      <c r="L1184" s="8"/>
      <c r="M1184" s="8"/>
      <c r="N1184" s="8"/>
      <c r="O1184" s="8"/>
      <c r="P1184" s="8"/>
      <c r="Q1184" s="8"/>
      <c r="R1184" s="8"/>
      <c r="S1184" s="23"/>
      <c r="T1184" s="25">
        <v>1143</v>
      </c>
      <c r="U1184" s="26">
        <f t="shared" si="110"/>
        <v>19.05</v>
      </c>
      <c r="V1184" s="28">
        <f t="shared" si="111"/>
        <v>39.225298248902021</v>
      </c>
      <c r="W1184" s="28">
        <f t="shared" si="106"/>
        <v>0</v>
      </c>
      <c r="X1184" s="27" t="e">
        <f t="shared" si="107"/>
        <v>#VALUE!</v>
      </c>
      <c r="Y1184" s="28" t="e">
        <f t="shared" si="108"/>
        <v>#VALUE!</v>
      </c>
      <c r="Z1184" s="24"/>
      <c r="AA1184" s="36">
        <f t="shared" si="105"/>
        <v>19.05</v>
      </c>
      <c r="AB1184" s="8"/>
    </row>
    <row r="1185" spans="9:28" x14ac:dyDescent="0.25">
      <c r="I1185" s="8"/>
      <c r="J1185" s="8"/>
      <c r="K1185" s="8"/>
      <c r="L1185" s="8"/>
      <c r="M1185" s="8"/>
      <c r="N1185" s="8"/>
      <c r="O1185" s="8"/>
      <c r="P1185" s="8"/>
      <c r="Q1185" s="8"/>
      <c r="R1185" s="8"/>
      <c r="S1185" s="23"/>
      <c r="T1185" s="25">
        <v>1144</v>
      </c>
      <c r="U1185" s="26">
        <f t="shared" si="110"/>
        <v>19.066666666666666</v>
      </c>
      <c r="V1185" s="28">
        <f t="shared" si="111"/>
        <v>39.231267397684789</v>
      </c>
      <c r="W1185" s="28">
        <f t="shared" si="106"/>
        <v>0</v>
      </c>
      <c r="X1185" s="27" t="e">
        <f t="shared" si="107"/>
        <v>#VALUE!</v>
      </c>
      <c r="Y1185" s="28" t="e">
        <f t="shared" si="108"/>
        <v>#VALUE!</v>
      </c>
      <c r="Z1185" s="24"/>
      <c r="AA1185" s="36">
        <f t="shared" si="105"/>
        <v>19.066666666666666</v>
      </c>
      <c r="AB1185" s="8"/>
    </row>
    <row r="1186" spans="9:28" x14ac:dyDescent="0.25">
      <c r="I1186" s="8"/>
      <c r="J1186" s="8"/>
      <c r="K1186" s="8"/>
      <c r="L1186" s="8"/>
      <c r="M1186" s="8"/>
      <c r="N1186" s="8"/>
      <c r="O1186" s="8"/>
      <c r="P1186" s="8"/>
      <c r="Q1186" s="8"/>
      <c r="R1186" s="8"/>
      <c r="S1186" s="23"/>
      <c r="T1186" s="25">
        <v>1145</v>
      </c>
      <c r="U1186" s="26">
        <f t="shared" si="110"/>
        <v>19.083333333333332</v>
      </c>
      <c r="V1186" s="28">
        <f t="shared" si="111"/>
        <v>39.237232238129941</v>
      </c>
      <c r="W1186" s="28">
        <f t="shared" si="106"/>
        <v>0</v>
      </c>
      <c r="X1186" s="27" t="e">
        <f t="shared" si="107"/>
        <v>#VALUE!</v>
      </c>
      <c r="Y1186" s="28" t="e">
        <f t="shared" si="108"/>
        <v>#VALUE!</v>
      </c>
      <c r="Z1186" s="24"/>
      <c r="AA1186" s="36">
        <f t="shared" si="105"/>
        <v>19.083333333333332</v>
      </c>
      <c r="AB1186" s="8"/>
    </row>
    <row r="1187" spans="9:28" x14ac:dyDescent="0.25">
      <c r="I1187" s="8"/>
      <c r="J1187" s="8"/>
      <c r="K1187" s="8"/>
      <c r="L1187" s="8"/>
      <c r="M1187" s="8"/>
      <c r="N1187" s="8"/>
      <c r="O1187" s="8"/>
      <c r="P1187" s="8"/>
      <c r="Q1187" s="8"/>
      <c r="R1187" s="8"/>
      <c r="S1187" s="23"/>
      <c r="T1187" s="25">
        <v>1146</v>
      </c>
      <c r="U1187" s="26">
        <f t="shared" si="110"/>
        <v>19.100000000000001</v>
      </c>
      <c r="V1187" s="28">
        <f t="shared" si="111"/>
        <v>39.243192777105783</v>
      </c>
      <c r="W1187" s="28">
        <f t="shared" si="106"/>
        <v>0</v>
      </c>
      <c r="X1187" s="27" t="e">
        <f t="shared" si="107"/>
        <v>#VALUE!</v>
      </c>
      <c r="Y1187" s="28" t="e">
        <f t="shared" si="108"/>
        <v>#VALUE!</v>
      </c>
      <c r="Z1187" s="24"/>
      <c r="AA1187" s="36">
        <f t="shared" si="105"/>
        <v>19.100000000000001</v>
      </c>
      <c r="AB1187" s="8"/>
    </row>
    <row r="1188" spans="9:28" x14ac:dyDescent="0.25">
      <c r="I1188" s="8"/>
      <c r="J1188" s="8"/>
      <c r="K1188" s="8"/>
      <c r="L1188" s="8"/>
      <c r="M1188" s="8"/>
      <c r="N1188" s="8"/>
      <c r="O1188" s="8"/>
      <c r="P1188" s="8"/>
      <c r="Q1188" s="8"/>
      <c r="R1188" s="8"/>
      <c r="S1188" s="23"/>
      <c r="T1188" s="25">
        <v>1147</v>
      </c>
      <c r="U1188" s="26">
        <f t="shared" si="110"/>
        <v>19.116666666666667</v>
      </c>
      <c r="V1188" s="28">
        <f t="shared" si="111"/>
        <v>39.249149021463644</v>
      </c>
      <c r="W1188" s="28">
        <f t="shared" si="106"/>
        <v>0</v>
      </c>
      <c r="X1188" s="27" t="e">
        <f t="shared" si="107"/>
        <v>#VALUE!</v>
      </c>
      <c r="Y1188" s="28" t="e">
        <f t="shared" si="108"/>
        <v>#VALUE!</v>
      </c>
      <c r="Z1188" s="24"/>
      <c r="AA1188" s="36">
        <f t="shared" si="105"/>
        <v>19.116666666666667</v>
      </c>
      <c r="AB1188" s="8"/>
    </row>
    <row r="1189" spans="9:28" x14ac:dyDescent="0.25">
      <c r="I1189" s="8"/>
      <c r="J1189" s="8"/>
      <c r="K1189" s="8"/>
      <c r="L1189" s="8"/>
      <c r="M1189" s="8"/>
      <c r="N1189" s="8"/>
      <c r="O1189" s="8"/>
      <c r="P1189" s="8"/>
      <c r="Q1189" s="8"/>
      <c r="R1189" s="8"/>
      <c r="S1189" s="23"/>
      <c r="T1189" s="25">
        <v>1148</v>
      </c>
      <c r="U1189" s="26">
        <f t="shared" si="110"/>
        <v>19.133333333333333</v>
      </c>
      <c r="V1189" s="28">
        <f t="shared" si="111"/>
        <v>39.25510097803803</v>
      </c>
      <c r="W1189" s="28">
        <f t="shared" si="106"/>
        <v>0</v>
      </c>
      <c r="X1189" s="27" t="e">
        <f t="shared" si="107"/>
        <v>#VALUE!</v>
      </c>
      <c r="Y1189" s="28" t="e">
        <f t="shared" si="108"/>
        <v>#VALUE!</v>
      </c>
      <c r="Z1189" s="24"/>
      <c r="AA1189" s="36">
        <f t="shared" si="105"/>
        <v>19.133333333333333</v>
      </c>
      <c r="AB1189" s="8"/>
    </row>
    <row r="1190" spans="9:28" x14ac:dyDescent="0.25">
      <c r="I1190" s="8"/>
      <c r="J1190" s="8"/>
      <c r="K1190" s="8"/>
      <c r="L1190" s="8"/>
      <c r="M1190" s="8"/>
      <c r="N1190" s="8"/>
      <c r="O1190" s="8"/>
      <c r="P1190" s="8"/>
      <c r="Q1190" s="8"/>
      <c r="R1190" s="8"/>
      <c r="S1190" s="23"/>
      <c r="T1190" s="25">
        <v>1149</v>
      </c>
      <c r="U1190" s="26">
        <f t="shared" si="110"/>
        <v>19.149999999999999</v>
      </c>
      <c r="V1190" s="28">
        <f t="shared" si="111"/>
        <v>39.261048653646604</v>
      </c>
      <c r="W1190" s="28">
        <f t="shared" si="106"/>
        <v>0</v>
      </c>
      <c r="X1190" s="27" t="e">
        <f t="shared" si="107"/>
        <v>#VALUE!</v>
      </c>
      <c r="Y1190" s="28" t="e">
        <f t="shared" si="108"/>
        <v>#VALUE!</v>
      </c>
      <c r="Z1190" s="24"/>
      <c r="AA1190" s="36">
        <f t="shared" si="105"/>
        <v>19.149999999999999</v>
      </c>
      <c r="AB1190" s="8"/>
    </row>
    <row r="1191" spans="9:28" x14ac:dyDescent="0.25">
      <c r="I1191" s="8"/>
      <c r="J1191" s="8"/>
      <c r="K1191" s="8"/>
      <c r="L1191" s="8"/>
      <c r="M1191" s="8"/>
      <c r="N1191" s="8"/>
      <c r="O1191" s="8"/>
      <c r="P1191" s="8"/>
      <c r="Q1191" s="8"/>
      <c r="R1191" s="8"/>
      <c r="S1191" s="23"/>
      <c r="T1191" s="25">
        <v>1150</v>
      </c>
      <c r="U1191" s="26">
        <f t="shared" si="110"/>
        <v>19.166666666666668</v>
      </c>
      <c r="V1191" s="28">
        <f t="shared" si="111"/>
        <v>39.266992055090263</v>
      </c>
      <c r="W1191" s="28">
        <f t="shared" si="106"/>
        <v>0</v>
      </c>
      <c r="X1191" s="27" t="e">
        <f t="shared" si="107"/>
        <v>#VALUE!</v>
      </c>
      <c r="Y1191" s="28" t="e">
        <f t="shared" si="108"/>
        <v>#VALUE!</v>
      </c>
      <c r="Z1191" s="24"/>
      <c r="AA1191" s="36">
        <f t="shared" si="105"/>
        <v>19.166666666666668</v>
      </c>
      <c r="AB1191" s="8"/>
    </row>
    <row r="1192" spans="9:28" x14ac:dyDescent="0.25">
      <c r="I1192" s="8"/>
      <c r="J1192" s="8"/>
      <c r="K1192" s="8"/>
      <c r="L1192" s="8"/>
      <c r="M1192" s="8"/>
      <c r="N1192" s="8"/>
      <c r="O1192" s="8"/>
      <c r="P1192" s="8"/>
      <c r="Q1192" s="8"/>
      <c r="R1192" s="8"/>
      <c r="S1192" s="23"/>
      <c r="T1192" s="25">
        <v>1151</v>
      </c>
      <c r="U1192" s="26">
        <f t="shared" si="110"/>
        <v>19.183333333333334</v>
      </c>
      <c r="V1192" s="28">
        <f t="shared" si="111"/>
        <v>39.272931189153205</v>
      </c>
      <c r="W1192" s="28">
        <f t="shared" si="106"/>
        <v>0</v>
      </c>
      <c r="X1192" s="27" t="e">
        <f t="shared" si="107"/>
        <v>#VALUE!</v>
      </c>
      <c r="Y1192" s="28" t="e">
        <f t="shared" si="108"/>
        <v>#VALUE!</v>
      </c>
      <c r="Z1192" s="24"/>
      <c r="AA1192" s="36">
        <f t="shared" si="105"/>
        <v>19.183333333333334</v>
      </c>
      <c r="AB1192" s="8"/>
    </row>
    <row r="1193" spans="9:28" x14ac:dyDescent="0.25">
      <c r="I1193" s="8"/>
      <c r="J1193" s="8"/>
      <c r="K1193" s="8"/>
      <c r="L1193" s="8"/>
      <c r="M1193" s="8"/>
      <c r="N1193" s="8"/>
      <c r="O1193" s="8"/>
      <c r="P1193" s="8"/>
      <c r="Q1193" s="8"/>
      <c r="R1193" s="8"/>
      <c r="S1193" s="23"/>
      <c r="T1193" s="25">
        <v>1152</v>
      </c>
      <c r="U1193" s="26">
        <f t="shared" si="110"/>
        <v>19.2</v>
      </c>
      <c r="V1193" s="28">
        <f t="shared" si="111"/>
        <v>39.278866062602972</v>
      </c>
      <c r="W1193" s="28">
        <f t="shared" si="106"/>
        <v>0</v>
      </c>
      <c r="X1193" s="27" t="e">
        <f t="shared" si="107"/>
        <v>#VALUE!</v>
      </c>
      <c r="Y1193" s="28" t="e">
        <f t="shared" si="108"/>
        <v>#VALUE!</v>
      </c>
      <c r="Z1193" s="24"/>
      <c r="AA1193" s="36">
        <f t="shared" ref="AA1193:AA1256" si="112">U1193</f>
        <v>19.2</v>
      </c>
      <c r="AB1193" s="8"/>
    </row>
    <row r="1194" spans="9:28" x14ac:dyDescent="0.25">
      <c r="I1194" s="8"/>
      <c r="J1194" s="8"/>
      <c r="K1194" s="8"/>
      <c r="L1194" s="8"/>
      <c r="M1194" s="8"/>
      <c r="N1194" s="8"/>
      <c r="O1194" s="8"/>
      <c r="P1194" s="8"/>
      <c r="Q1194" s="8"/>
      <c r="R1194" s="8"/>
      <c r="S1194" s="23"/>
      <c r="T1194" s="25">
        <v>1153</v>
      </c>
      <c r="U1194" s="26">
        <f t="shared" si="110"/>
        <v>19.216666666666665</v>
      </c>
      <c r="V1194" s="28">
        <f t="shared" si="111"/>
        <v>39.284796682190503</v>
      </c>
      <c r="W1194" s="28">
        <f t="shared" ref="W1194:W1257" si="113">V1194*0.001*$G$4</f>
        <v>0</v>
      </c>
      <c r="X1194" s="27" t="e">
        <f t="shared" ref="X1194:X1257" si="114">($G$5/1000)*U1194*3600</f>
        <v>#VALUE!</v>
      </c>
      <c r="Y1194" s="28" t="e">
        <f t="shared" si="108"/>
        <v>#VALUE!</v>
      </c>
      <c r="Z1194" s="24"/>
      <c r="AA1194" s="36">
        <f t="shared" si="112"/>
        <v>19.216666666666665</v>
      </c>
      <c r="AB1194" s="8"/>
    </row>
    <row r="1195" spans="9:28" x14ac:dyDescent="0.25">
      <c r="I1195" s="8"/>
      <c r="J1195" s="8"/>
      <c r="K1195" s="8"/>
      <c r="L1195" s="8"/>
      <c r="M1195" s="8"/>
      <c r="N1195" s="8"/>
      <c r="O1195" s="8"/>
      <c r="P1195" s="8"/>
      <c r="Q1195" s="8"/>
      <c r="R1195" s="8"/>
      <c r="S1195" s="23"/>
      <c r="T1195" s="25">
        <v>1154</v>
      </c>
      <c r="U1195" s="26">
        <f t="shared" si="110"/>
        <v>19.233333333333334</v>
      </c>
      <c r="V1195" s="28">
        <f t="shared" si="111"/>
        <v>39.290723054650222</v>
      </c>
      <c r="W1195" s="28">
        <f t="shared" si="113"/>
        <v>0</v>
      </c>
      <c r="X1195" s="27" t="e">
        <f t="shared" si="114"/>
        <v>#VALUE!</v>
      </c>
      <c r="Y1195" s="28" t="e">
        <f t="shared" ref="Y1195:Y1258" si="115">MAX(0,W1195-X1195)</f>
        <v>#VALUE!</v>
      </c>
      <c r="Z1195" s="24"/>
      <c r="AA1195" s="36">
        <f t="shared" si="112"/>
        <v>19.233333333333334</v>
      </c>
      <c r="AB1195" s="8"/>
    </row>
    <row r="1196" spans="9:28" x14ac:dyDescent="0.25">
      <c r="I1196" s="8"/>
      <c r="J1196" s="8"/>
      <c r="K1196" s="8"/>
      <c r="L1196" s="8"/>
      <c r="M1196" s="8"/>
      <c r="N1196" s="8"/>
      <c r="O1196" s="8"/>
      <c r="P1196" s="8"/>
      <c r="Q1196" s="8"/>
      <c r="R1196" s="8"/>
      <c r="S1196" s="23"/>
      <c r="T1196" s="25">
        <v>1155</v>
      </c>
      <c r="U1196" s="26">
        <f t="shared" si="110"/>
        <v>19.25</v>
      </c>
      <c r="V1196" s="28">
        <f t="shared" si="111"/>
        <v>39.296645186700047</v>
      </c>
      <c r="W1196" s="28">
        <f t="shared" si="113"/>
        <v>0</v>
      </c>
      <c r="X1196" s="27" t="e">
        <f t="shared" si="114"/>
        <v>#VALUE!</v>
      </c>
      <c r="Y1196" s="28" t="e">
        <f t="shared" si="115"/>
        <v>#VALUE!</v>
      </c>
      <c r="Z1196" s="24"/>
      <c r="AA1196" s="36">
        <f t="shared" si="112"/>
        <v>19.25</v>
      </c>
      <c r="AB1196" s="8"/>
    </row>
    <row r="1197" spans="9:28" x14ac:dyDescent="0.25">
      <c r="I1197" s="8"/>
      <c r="J1197" s="8"/>
      <c r="K1197" s="8"/>
      <c r="L1197" s="8"/>
      <c r="M1197" s="8"/>
      <c r="N1197" s="8"/>
      <c r="O1197" s="8"/>
      <c r="P1197" s="8"/>
      <c r="Q1197" s="8"/>
      <c r="R1197" s="8"/>
      <c r="S1197" s="23"/>
      <c r="T1197" s="25">
        <v>1156</v>
      </c>
      <c r="U1197" s="26">
        <f t="shared" si="110"/>
        <v>19.266666666666666</v>
      </c>
      <c r="V1197" s="28">
        <f t="shared" si="111"/>
        <v>39.30256308504147</v>
      </c>
      <c r="W1197" s="28">
        <f t="shared" si="113"/>
        <v>0</v>
      </c>
      <c r="X1197" s="27" t="e">
        <f t="shared" si="114"/>
        <v>#VALUE!</v>
      </c>
      <c r="Y1197" s="28" t="e">
        <f t="shared" si="115"/>
        <v>#VALUE!</v>
      </c>
      <c r="Z1197" s="24"/>
      <c r="AA1197" s="36">
        <f t="shared" si="112"/>
        <v>19.266666666666666</v>
      </c>
      <c r="AB1197" s="8"/>
    </row>
    <row r="1198" spans="9:28" x14ac:dyDescent="0.25">
      <c r="I1198" s="8"/>
      <c r="J1198" s="8"/>
      <c r="K1198" s="8"/>
      <c r="L1198" s="8"/>
      <c r="M1198" s="8"/>
      <c r="N1198" s="8"/>
      <c r="O1198" s="8"/>
      <c r="P1198" s="8"/>
      <c r="Q1198" s="8"/>
      <c r="R1198" s="8"/>
      <c r="S1198" s="23"/>
      <c r="T1198" s="25">
        <v>1157</v>
      </c>
      <c r="U1198" s="26">
        <f t="shared" si="110"/>
        <v>19.283333333333335</v>
      </c>
      <c r="V1198" s="28">
        <f t="shared" si="111"/>
        <v>39.308476756359603</v>
      </c>
      <c r="W1198" s="28">
        <f t="shared" si="113"/>
        <v>0</v>
      </c>
      <c r="X1198" s="27" t="e">
        <f t="shared" si="114"/>
        <v>#VALUE!</v>
      </c>
      <c r="Y1198" s="28" t="e">
        <f t="shared" si="115"/>
        <v>#VALUE!</v>
      </c>
      <c r="Z1198" s="24"/>
      <c r="AA1198" s="36">
        <f t="shared" si="112"/>
        <v>19.283333333333335</v>
      </c>
      <c r="AB1198" s="8"/>
    </row>
    <row r="1199" spans="9:28" x14ac:dyDescent="0.25">
      <c r="I1199" s="8"/>
      <c r="J1199" s="8"/>
      <c r="K1199" s="8"/>
      <c r="L1199" s="8"/>
      <c r="M1199" s="8"/>
      <c r="N1199" s="8"/>
      <c r="O1199" s="8"/>
      <c r="P1199" s="8"/>
      <c r="Q1199" s="8"/>
      <c r="R1199" s="8"/>
      <c r="S1199" s="23"/>
      <c r="T1199" s="25">
        <v>1158</v>
      </c>
      <c r="U1199" s="26">
        <f t="shared" si="110"/>
        <v>19.3</v>
      </c>
      <c r="V1199" s="28">
        <f t="shared" si="111"/>
        <v>39.314386207323231</v>
      </c>
      <c r="W1199" s="28">
        <f t="shared" si="113"/>
        <v>0</v>
      </c>
      <c r="X1199" s="27" t="e">
        <f t="shared" si="114"/>
        <v>#VALUE!</v>
      </c>
      <c r="Y1199" s="28" t="e">
        <f t="shared" si="115"/>
        <v>#VALUE!</v>
      </c>
      <c r="Z1199" s="24"/>
      <c r="AA1199" s="36">
        <f t="shared" si="112"/>
        <v>19.3</v>
      </c>
      <c r="AB1199" s="8"/>
    </row>
    <row r="1200" spans="9:28" x14ac:dyDescent="0.25">
      <c r="I1200" s="8"/>
      <c r="J1200" s="8"/>
      <c r="K1200" s="8"/>
      <c r="L1200" s="8"/>
      <c r="M1200" s="8"/>
      <c r="N1200" s="8"/>
      <c r="O1200" s="8"/>
      <c r="P1200" s="8"/>
      <c r="Q1200" s="8"/>
      <c r="R1200" s="8"/>
      <c r="S1200" s="23"/>
      <c r="T1200" s="25">
        <v>1159</v>
      </c>
      <c r="U1200" s="26">
        <f t="shared" si="110"/>
        <v>19.316666666666666</v>
      </c>
      <c r="V1200" s="28">
        <f t="shared" si="111"/>
        <v>39.320291444584896</v>
      </c>
      <c r="W1200" s="28">
        <f t="shared" si="113"/>
        <v>0</v>
      </c>
      <c r="X1200" s="27" t="e">
        <f t="shared" si="114"/>
        <v>#VALUE!</v>
      </c>
      <c r="Y1200" s="28" t="e">
        <f t="shared" si="115"/>
        <v>#VALUE!</v>
      </c>
      <c r="Z1200" s="24"/>
      <c r="AA1200" s="36">
        <f t="shared" si="112"/>
        <v>19.316666666666666</v>
      </c>
      <c r="AB1200" s="8"/>
    </row>
    <row r="1201" spans="9:28" x14ac:dyDescent="0.25">
      <c r="I1201" s="8"/>
      <c r="J1201" s="8"/>
      <c r="K1201" s="8"/>
      <c r="L1201" s="8"/>
      <c r="M1201" s="8"/>
      <c r="N1201" s="8"/>
      <c r="O1201" s="8"/>
      <c r="P1201" s="8"/>
      <c r="Q1201" s="8"/>
      <c r="R1201" s="8"/>
      <c r="S1201" s="23"/>
      <c r="T1201" s="25">
        <v>1160</v>
      </c>
      <c r="U1201" s="26">
        <f t="shared" si="110"/>
        <v>19.333333333333332</v>
      </c>
      <c r="V1201" s="28">
        <f t="shared" si="111"/>
        <v>39.326192474780882</v>
      </c>
      <c r="W1201" s="28">
        <f t="shared" si="113"/>
        <v>0</v>
      </c>
      <c r="X1201" s="27" t="e">
        <f t="shared" si="114"/>
        <v>#VALUE!</v>
      </c>
      <c r="Y1201" s="28" t="e">
        <f t="shared" si="115"/>
        <v>#VALUE!</v>
      </c>
      <c r="Z1201" s="24"/>
      <c r="AA1201" s="36">
        <f t="shared" si="112"/>
        <v>19.333333333333332</v>
      </c>
      <c r="AB1201" s="8"/>
    </row>
    <row r="1202" spans="9:28" x14ac:dyDescent="0.25">
      <c r="I1202" s="8"/>
      <c r="J1202" s="8"/>
      <c r="K1202" s="8"/>
      <c r="L1202" s="8"/>
      <c r="M1202" s="8"/>
      <c r="N1202" s="8"/>
      <c r="O1202" s="8"/>
      <c r="P1202" s="8"/>
      <c r="Q1202" s="8"/>
      <c r="R1202" s="8"/>
      <c r="S1202" s="23"/>
      <c r="T1202" s="25">
        <v>1161</v>
      </c>
      <c r="U1202" s="26">
        <f t="shared" si="110"/>
        <v>19.350000000000001</v>
      </c>
      <c r="V1202" s="28">
        <f t="shared" si="111"/>
        <v>39.332089304531351</v>
      </c>
      <c r="W1202" s="28">
        <f t="shared" si="113"/>
        <v>0</v>
      </c>
      <c r="X1202" s="27" t="e">
        <f t="shared" si="114"/>
        <v>#VALUE!</v>
      </c>
      <c r="Y1202" s="28" t="e">
        <f t="shared" si="115"/>
        <v>#VALUE!</v>
      </c>
      <c r="Z1202" s="24"/>
      <c r="AA1202" s="36">
        <f t="shared" si="112"/>
        <v>19.350000000000001</v>
      </c>
      <c r="AB1202" s="8"/>
    </row>
    <row r="1203" spans="9:28" x14ac:dyDescent="0.25">
      <c r="I1203" s="8"/>
      <c r="J1203" s="8"/>
      <c r="K1203" s="8"/>
      <c r="L1203" s="8"/>
      <c r="M1203" s="8"/>
      <c r="N1203" s="8"/>
      <c r="O1203" s="8"/>
      <c r="P1203" s="8"/>
      <c r="Q1203" s="8"/>
      <c r="R1203" s="8"/>
      <c r="S1203" s="23"/>
      <c r="T1203" s="25">
        <v>1162</v>
      </c>
      <c r="U1203" s="26">
        <f t="shared" si="110"/>
        <v>19.366666666666667</v>
      </c>
      <c r="V1203" s="28">
        <f t="shared" si="111"/>
        <v>39.337981940440336</v>
      </c>
      <c r="W1203" s="28">
        <f t="shared" si="113"/>
        <v>0</v>
      </c>
      <c r="X1203" s="27" t="e">
        <f t="shared" si="114"/>
        <v>#VALUE!</v>
      </c>
      <c r="Y1203" s="28" t="e">
        <f t="shared" si="115"/>
        <v>#VALUE!</v>
      </c>
      <c r="Z1203" s="24"/>
      <c r="AA1203" s="36">
        <f t="shared" si="112"/>
        <v>19.366666666666667</v>
      </c>
      <c r="AB1203" s="8"/>
    </row>
    <row r="1204" spans="9:28" x14ac:dyDescent="0.25">
      <c r="I1204" s="8"/>
      <c r="J1204" s="8"/>
      <c r="K1204" s="8"/>
      <c r="L1204" s="8"/>
      <c r="M1204" s="8"/>
      <c r="N1204" s="8"/>
      <c r="O1204" s="8"/>
      <c r="P1204" s="8"/>
      <c r="Q1204" s="8"/>
      <c r="R1204" s="8"/>
      <c r="S1204" s="23"/>
      <c r="T1204" s="25">
        <v>1163</v>
      </c>
      <c r="U1204" s="26">
        <f t="shared" si="110"/>
        <v>19.383333333333333</v>
      </c>
      <c r="V1204" s="28">
        <f t="shared" si="111"/>
        <v>39.343870389095819</v>
      </c>
      <c r="W1204" s="28">
        <f t="shared" si="113"/>
        <v>0</v>
      </c>
      <c r="X1204" s="27" t="e">
        <f t="shared" si="114"/>
        <v>#VALUE!</v>
      </c>
      <c r="Y1204" s="28" t="e">
        <f t="shared" si="115"/>
        <v>#VALUE!</v>
      </c>
      <c r="Z1204" s="24"/>
      <c r="AA1204" s="36">
        <f t="shared" si="112"/>
        <v>19.383333333333333</v>
      </c>
      <c r="AB1204" s="8"/>
    </row>
    <row r="1205" spans="9:28" x14ac:dyDescent="0.25">
      <c r="I1205" s="8"/>
      <c r="J1205" s="8"/>
      <c r="K1205" s="8"/>
      <c r="L1205" s="8"/>
      <c r="M1205" s="8"/>
      <c r="N1205" s="8"/>
      <c r="O1205" s="8"/>
      <c r="P1205" s="8"/>
      <c r="Q1205" s="8"/>
      <c r="R1205" s="8"/>
      <c r="S1205" s="23"/>
      <c r="T1205" s="25">
        <v>1164</v>
      </c>
      <c r="U1205" s="26">
        <f t="shared" si="110"/>
        <v>19.399999999999999</v>
      </c>
      <c r="V1205" s="28">
        <f t="shared" si="111"/>
        <v>39.349754657069781</v>
      </c>
      <c r="W1205" s="28">
        <f t="shared" si="113"/>
        <v>0</v>
      </c>
      <c r="X1205" s="27" t="e">
        <f t="shared" si="114"/>
        <v>#VALUE!</v>
      </c>
      <c r="Y1205" s="28" t="e">
        <f t="shared" si="115"/>
        <v>#VALUE!</v>
      </c>
      <c r="Z1205" s="24"/>
      <c r="AA1205" s="36">
        <f t="shared" si="112"/>
        <v>19.399999999999999</v>
      </c>
      <c r="AB1205" s="8"/>
    </row>
    <row r="1206" spans="9:28" x14ac:dyDescent="0.25">
      <c r="I1206" s="8"/>
      <c r="J1206" s="8"/>
      <c r="K1206" s="8"/>
      <c r="L1206" s="8"/>
      <c r="M1206" s="8"/>
      <c r="N1206" s="8"/>
      <c r="O1206" s="8"/>
      <c r="P1206" s="8"/>
      <c r="Q1206" s="8"/>
      <c r="R1206" s="8"/>
      <c r="S1206" s="23"/>
      <c r="T1206" s="25">
        <v>1165</v>
      </c>
      <c r="U1206" s="26">
        <f t="shared" si="110"/>
        <v>19.416666666666668</v>
      </c>
      <c r="V1206" s="28">
        <f t="shared" si="111"/>
        <v>39.355634750918263</v>
      </c>
      <c r="W1206" s="28">
        <f t="shared" si="113"/>
        <v>0</v>
      </c>
      <c r="X1206" s="27" t="e">
        <f t="shared" si="114"/>
        <v>#VALUE!</v>
      </c>
      <c r="Y1206" s="28" t="e">
        <f t="shared" si="115"/>
        <v>#VALUE!</v>
      </c>
      <c r="Z1206" s="24"/>
      <c r="AA1206" s="36">
        <f t="shared" si="112"/>
        <v>19.416666666666668</v>
      </c>
      <c r="AB1206" s="8"/>
    </row>
    <row r="1207" spans="9:28" x14ac:dyDescent="0.25">
      <c r="I1207" s="8"/>
      <c r="J1207" s="8"/>
      <c r="K1207" s="8"/>
      <c r="L1207" s="8"/>
      <c r="M1207" s="8"/>
      <c r="N1207" s="8"/>
      <c r="O1207" s="8"/>
      <c r="P1207" s="8"/>
      <c r="Q1207" s="8"/>
      <c r="R1207" s="8"/>
      <c r="S1207" s="23"/>
      <c r="T1207" s="25">
        <v>1166</v>
      </c>
      <c r="U1207" s="26">
        <f t="shared" si="110"/>
        <v>19.433333333333334</v>
      </c>
      <c r="V1207" s="28">
        <f t="shared" si="111"/>
        <v>39.361510677181364</v>
      </c>
      <c r="W1207" s="28">
        <f t="shared" si="113"/>
        <v>0</v>
      </c>
      <c r="X1207" s="27" t="e">
        <f t="shared" si="114"/>
        <v>#VALUE!</v>
      </c>
      <c r="Y1207" s="28" t="e">
        <f t="shared" si="115"/>
        <v>#VALUE!</v>
      </c>
      <c r="Z1207" s="24"/>
      <c r="AA1207" s="36">
        <f t="shared" si="112"/>
        <v>19.433333333333334</v>
      </c>
      <c r="AB1207" s="8"/>
    </row>
    <row r="1208" spans="9:28" x14ac:dyDescent="0.25">
      <c r="I1208" s="8"/>
      <c r="J1208" s="8"/>
      <c r="K1208" s="8"/>
      <c r="L1208" s="8"/>
      <c r="M1208" s="8"/>
      <c r="N1208" s="8"/>
      <c r="O1208" s="8"/>
      <c r="P1208" s="8"/>
      <c r="Q1208" s="8"/>
      <c r="R1208" s="8"/>
      <c r="S1208" s="23"/>
      <c r="T1208" s="25">
        <v>1167</v>
      </c>
      <c r="U1208" s="26">
        <f t="shared" si="110"/>
        <v>19.45</v>
      </c>
      <c r="V1208" s="28">
        <f t="shared" si="111"/>
        <v>39.367382442383402</v>
      </c>
      <c r="W1208" s="28">
        <f t="shared" si="113"/>
        <v>0</v>
      </c>
      <c r="X1208" s="27" t="e">
        <f t="shared" si="114"/>
        <v>#VALUE!</v>
      </c>
      <c r="Y1208" s="28" t="e">
        <f t="shared" si="115"/>
        <v>#VALUE!</v>
      </c>
      <c r="Z1208" s="24"/>
      <c r="AA1208" s="36">
        <f t="shared" si="112"/>
        <v>19.45</v>
      </c>
      <c r="AB1208" s="8"/>
    </row>
    <row r="1209" spans="9:28" x14ac:dyDescent="0.25">
      <c r="I1209" s="8"/>
      <c r="J1209" s="8"/>
      <c r="K1209" s="8"/>
      <c r="L1209" s="8"/>
      <c r="M1209" s="8"/>
      <c r="N1209" s="8"/>
      <c r="O1209" s="8"/>
      <c r="P1209" s="8"/>
      <c r="Q1209" s="8"/>
      <c r="R1209" s="8"/>
      <c r="S1209" s="23"/>
      <c r="T1209" s="25">
        <v>1168</v>
      </c>
      <c r="U1209" s="26">
        <f t="shared" si="110"/>
        <v>19.466666666666665</v>
      </c>
      <c r="V1209" s="28">
        <f t="shared" si="111"/>
        <v>39.373250053032855</v>
      </c>
      <c r="W1209" s="28">
        <f t="shared" si="113"/>
        <v>0</v>
      </c>
      <c r="X1209" s="27" t="e">
        <f t="shared" si="114"/>
        <v>#VALUE!</v>
      </c>
      <c r="Y1209" s="28" t="e">
        <f t="shared" si="115"/>
        <v>#VALUE!</v>
      </c>
      <c r="Z1209" s="24"/>
      <c r="AA1209" s="36">
        <f t="shared" si="112"/>
        <v>19.466666666666665</v>
      </c>
      <c r="AB1209" s="8"/>
    </row>
    <row r="1210" spans="9:28" x14ac:dyDescent="0.25">
      <c r="I1210" s="8"/>
      <c r="J1210" s="8"/>
      <c r="K1210" s="8"/>
      <c r="L1210" s="8"/>
      <c r="M1210" s="8"/>
      <c r="N1210" s="8"/>
      <c r="O1210" s="8"/>
      <c r="P1210" s="8"/>
      <c r="Q1210" s="8"/>
      <c r="R1210" s="8"/>
      <c r="S1210" s="23"/>
      <c r="T1210" s="25">
        <v>1169</v>
      </c>
      <c r="U1210" s="26">
        <f t="shared" si="110"/>
        <v>19.483333333333334</v>
      </c>
      <c r="V1210" s="28">
        <f t="shared" si="111"/>
        <v>39.379113515622478</v>
      </c>
      <c r="W1210" s="28">
        <f t="shared" si="113"/>
        <v>0</v>
      </c>
      <c r="X1210" s="27" t="e">
        <f t="shared" si="114"/>
        <v>#VALUE!</v>
      </c>
      <c r="Y1210" s="28" t="e">
        <f t="shared" si="115"/>
        <v>#VALUE!</v>
      </c>
      <c r="Z1210" s="24"/>
      <c r="AA1210" s="36">
        <f t="shared" si="112"/>
        <v>19.483333333333334</v>
      </c>
      <c r="AB1210" s="8"/>
    </row>
    <row r="1211" spans="9:28" x14ac:dyDescent="0.25">
      <c r="I1211" s="8"/>
      <c r="J1211" s="8"/>
      <c r="K1211" s="8"/>
      <c r="L1211" s="8"/>
      <c r="M1211" s="8"/>
      <c r="N1211" s="8"/>
      <c r="O1211" s="8"/>
      <c r="P1211" s="8"/>
      <c r="Q1211" s="8"/>
      <c r="R1211" s="8"/>
      <c r="S1211" s="23"/>
      <c r="T1211" s="25">
        <v>1170</v>
      </c>
      <c r="U1211" s="26">
        <f t="shared" si="110"/>
        <v>19.5</v>
      </c>
      <c r="V1211" s="28">
        <f t="shared" si="111"/>
        <v>39.384972836629331</v>
      </c>
      <c r="W1211" s="28">
        <f t="shared" si="113"/>
        <v>0</v>
      </c>
      <c r="X1211" s="27" t="e">
        <f t="shared" si="114"/>
        <v>#VALUE!</v>
      </c>
      <c r="Y1211" s="28" t="e">
        <f t="shared" si="115"/>
        <v>#VALUE!</v>
      </c>
      <c r="Z1211" s="24"/>
      <c r="AA1211" s="36">
        <f t="shared" si="112"/>
        <v>19.5</v>
      </c>
      <c r="AB1211" s="8"/>
    </row>
    <row r="1212" spans="9:28" x14ac:dyDescent="0.25">
      <c r="I1212" s="8"/>
      <c r="J1212" s="8"/>
      <c r="K1212" s="8"/>
      <c r="L1212" s="8"/>
      <c r="M1212" s="8"/>
      <c r="N1212" s="8"/>
      <c r="O1212" s="8"/>
      <c r="P1212" s="8"/>
      <c r="Q1212" s="8"/>
      <c r="R1212" s="8"/>
      <c r="S1212" s="23"/>
      <c r="T1212" s="25">
        <v>1171</v>
      </c>
      <c r="U1212" s="26">
        <f t="shared" si="110"/>
        <v>19.516666666666666</v>
      </c>
      <c r="V1212" s="28">
        <f t="shared" si="111"/>
        <v>39.390828022514839</v>
      </c>
      <c r="W1212" s="28">
        <f t="shared" si="113"/>
        <v>0</v>
      </c>
      <c r="X1212" s="27" t="e">
        <f t="shared" si="114"/>
        <v>#VALUE!</v>
      </c>
      <c r="Y1212" s="28" t="e">
        <f t="shared" si="115"/>
        <v>#VALUE!</v>
      </c>
      <c r="Z1212" s="24"/>
      <c r="AA1212" s="36">
        <f t="shared" si="112"/>
        <v>19.516666666666666</v>
      </c>
      <c r="AB1212" s="8"/>
    </row>
    <row r="1213" spans="9:28" x14ac:dyDescent="0.25">
      <c r="I1213" s="8"/>
      <c r="J1213" s="8"/>
      <c r="K1213" s="8"/>
      <c r="L1213" s="8"/>
      <c r="M1213" s="8"/>
      <c r="N1213" s="8"/>
      <c r="O1213" s="8"/>
      <c r="P1213" s="8"/>
      <c r="Q1213" s="8"/>
      <c r="R1213" s="8"/>
      <c r="S1213" s="23"/>
      <c r="T1213" s="25">
        <v>1172</v>
      </c>
      <c r="U1213" s="26">
        <f t="shared" si="110"/>
        <v>19.533333333333335</v>
      </c>
      <c r="V1213" s="28">
        <f t="shared" si="111"/>
        <v>39.396679079724827</v>
      </c>
      <c r="W1213" s="28">
        <f t="shared" si="113"/>
        <v>0</v>
      </c>
      <c r="X1213" s="27" t="e">
        <f t="shared" si="114"/>
        <v>#VALUE!</v>
      </c>
      <c r="Y1213" s="28" t="e">
        <f t="shared" si="115"/>
        <v>#VALUE!</v>
      </c>
      <c r="Z1213" s="24"/>
      <c r="AA1213" s="36">
        <f t="shared" si="112"/>
        <v>19.533333333333335</v>
      </c>
      <c r="AB1213" s="8"/>
    </row>
    <row r="1214" spans="9:28" x14ac:dyDescent="0.25">
      <c r="I1214" s="8"/>
      <c r="J1214" s="8"/>
      <c r="K1214" s="8"/>
      <c r="L1214" s="8"/>
      <c r="M1214" s="8"/>
      <c r="N1214" s="8"/>
      <c r="O1214" s="8"/>
      <c r="P1214" s="8"/>
      <c r="Q1214" s="8"/>
      <c r="R1214" s="8"/>
      <c r="S1214" s="23"/>
      <c r="T1214" s="25">
        <v>1173</v>
      </c>
      <c r="U1214" s="26">
        <f t="shared" si="110"/>
        <v>19.55</v>
      </c>
      <c r="V1214" s="28">
        <f t="shared" si="111"/>
        <v>39.402526014689592</v>
      </c>
      <c r="W1214" s="28">
        <f t="shared" si="113"/>
        <v>0</v>
      </c>
      <c r="X1214" s="27" t="e">
        <f t="shared" si="114"/>
        <v>#VALUE!</v>
      </c>
      <c r="Y1214" s="28" t="e">
        <f t="shared" si="115"/>
        <v>#VALUE!</v>
      </c>
      <c r="Z1214" s="24"/>
      <c r="AA1214" s="36">
        <f t="shared" si="112"/>
        <v>19.55</v>
      </c>
      <c r="AB1214" s="8"/>
    </row>
    <row r="1215" spans="9:28" x14ac:dyDescent="0.25">
      <c r="I1215" s="8"/>
      <c r="J1215" s="8"/>
      <c r="K1215" s="8"/>
      <c r="L1215" s="8"/>
      <c r="M1215" s="8"/>
      <c r="N1215" s="8"/>
      <c r="O1215" s="8"/>
      <c r="P1215" s="8"/>
      <c r="Q1215" s="8"/>
      <c r="R1215" s="8"/>
      <c r="S1215" s="23"/>
      <c r="T1215" s="25">
        <v>1174</v>
      </c>
      <c r="U1215" s="26">
        <f t="shared" si="110"/>
        <v>19.566666666666666</v>
      </c>
      <c r="V1215" s="28">
        <f t="shared" si="111"/>
        <v>39.40836883382395</v>
      </c>
      <c r="W1215" s="28">
        <f t="shared" si="113"/>
        <v>0</v>
      </c>
      <c r="X1215" s="27" t="e">
        <f t="shared" si="114"/>
        <v>#VALUE!</v>
      </c>
      <c r="Y1215" s="28" t="e">
        <f t="shared" si="115"/>
        <v>#VALUE!</v>
      </c>
      <c r="Z1215" s="24"/>
      <c r="AA1215" s="36">
        <f t="shared" si="112"/>
        <v>19.566666666666666</v>
      </c>
      <c r="AB1215" s="8"/>
    </row>
    <row r="1216" spans="9:28" x14ac:dyDescent="0.25">
      <c r="I1216" s="8"/>
      <c r="J1216" s="8"/>
      <c r="K1216" s="8"/>
      <c r="L1216" s="8"/>
      <c r="M1216" s="8"/>
      <c r="N1216" s="8"/>
      <c r="O1216" s="8"/>
      <c r="P1216" s="8"/>
      <c r="Q1216" s="8"/>
      <c r="R1216" s="8"/>
      <c r="S1216" s="23"/>
      <c r="T1216" s="25">
        <v>1175</v>
      </c>
      <c r="U1216" s="26">
        <f t="shared" si="110"/>
        <v>19.583333333333332</v>
      </c>
      <c r="V1216" s="28">
        <f t="shared" si="111"/>
        <v>39.414207543527283</v>
      </c>
      <c r="W1216" s="28">
        <f t="shared" si="113"/>
        <v>0</v>
      </c>
      <c r="X1216" s="27" t="e">
        <f t="shared" si="114"/>
        <v>#VALUE!</v>
      </c>
      <c r="Y1216" s="28" t="e">
        <f t="shared" si="115"/>
        <v>#VALUE!</v>
      </c>
      <c r="Z1216" s="24"/>
      <c r="AA1216" s="36">
        <f t="shared" si="112"/>
        <v>19.583333333333332</v>
      </c>
      <c r="AB1216" s="8"/>
    </row>
    <row r="1217" spans="9:28" x14ac:dyDescent="0.25">
      <c r="I1217" s="8"/>
      <c r="J1217" s="8"/>
      <c r="K1217" s="8"/>
      <c r="L1217" s="8"/>
      <c r="M1217" s="8"/>
      <c r="N1217" s="8"/>
      <c r="O1217" s="8"/>
      <c r="P1217" s="8"/>
      <c r="Q1217" s="8"/>
      <c r="R1217" s="8"/>
      <c r="S1217" s="23"/>
      <c r="T1217" s="25">
        <v>1176</v>
      </c>
      <c r="U1217" s="26">
        <f t="shared" si="110"/>
        <v>19.600000000000001</v>
      </c>
      <c r="V1217" s="28">
        <f t="shared" si="111"/>
        <v>39.420042150183562</v>
      </c>
      <c r="W1217" s="28">
        <f t="shared" si="113"/>
        <v>0</v>
      </c>
      <c r="X1217" s="27" t="e">
        <f t="shared" si="114"/>
        <v>#VALUE!</v>
      </c>
      <c r="Y1217" s="28" t="e">
        <f t="shared" si="115"/>
        <v>#VALUE!</v>
      </c>
      <c r="Z1217" s="24"/>
      <c r="AA1217" s="36">
        <f t="shared" si="112"/>
        <v>19.600000000000001</v>
      </c>
      <c r="AB1217" s="8"/>
    </row>
    <row r="1218" spans="9:28" x14ac:dyDescent="0.25">
      <c r="I1218" s="8"/>
      <c r="J1218" s="8"/>
      <c r="K1218" s="8"/>
      <c r="L1218" s="8"/>
      <c r="M1218" s="8"/>
      <c r="N1218" s="8"/>
      <c r="O1218" s="8"/>
      <c r="P1218" s="8"/>
      <c r="Q1218" s="8"/>
      <c r="R1218" s="8"/>
      <c r="S1218" s="23"/>
      <c r="T1218" s="25">
        <v>1177</v>
      </c>
      <c r="U1218" s="26">
        <f t="shared" si="110"/>
        <v>19.616666666666667</v>
      </c>
      <c r="V1218" s="28">
        <f t="shared" si="111"/>
        <v>39.425872660161446</v>
      </c>
      <c r="W1218" s="28">
        <f t="shared" si="113"/>
        <v>0</v>
      </c>
      <c r="X1218" s="27" t="e">
        <f t="shared" si="114"/>
        <v>#VALUE!</v>
      </c>
      <c r="Y1218" s="28" t="e">
        <f t="shared" si="115"/>
        <v>#VALUE!</v>
      </c>
      <c r="Z1218" s="24"/>
      <c r="AA1218" s="36">
        <f t="shared" si="112"/>
        <v>19.616666666666667</v>
      </c>
      <c r="AB1218" s="8"/>
    </row>
    <row r="1219" spans="9:28" x14ac:dyDescent="0.25">
      <c r="I1219" s="8"/>
      <c r="J1219" s="8"/>
      <c r="K1219" s="8"/>
      <c r="L1219" s="8"/>
      <c r="M1219" s="8"/>
      <c r="N1219" s="8"/>
      <c r="O1219" s="8"/>
      <c r="P1219" s="8"/>
      <c r="Q1219" s="8"/>
      <c r="R1219" s="8"/>
      <c r="S1219" s="23"/>
      <c r="T1219" s="25">
        <v>1178</v>
      </c>
      <c r="U1219" s="26">
        <f t="shared" si="110"/>
        <v>19.633333333333333</v>
      </c>
      <c r="V1219" s="28">
        <f t="shared" si="111"/>
        <v>39.431699079814301</v>
      </c>
      <c r="W1219" s="28">
        <f t="shared" si="113"/>
        <v>0</v>
      </c>
      <c r="X1219" s="27" t="e">
        <f t="shared" si="114"/>
        <v>#VALUE!</v>
      </c>
      <c r="Y1219" s="28" t="e">
        <f t="shared" si="115"/>
        <v>#VALUE!</v>
      </c>
      <c r="Z1219" s="24"/>
      <c r="AA1219" s="36">
        <f t="shared" si="112"/>
        <v>19.633333333333333</v>
      </c>
      <c r="AB1219" s="8"/>
    </row>
    <row r="1220" spans="9:28" x14ac:dyDescent="0.25">
      <c r="I1220" s="8"/>
      <c r="J1220" s="8"/>
      <c r="K1220" s="8"/>
      <c r="L1220" s="8"/>
      <c r="M1220" s="8"/>
      <c r="N1220" s="8"/>
      <c r="O1220" s="8"/>
      <c r="P1220" s="8"/>
      <c r="Q1220" s="8"/>
      <c r="R1220" s="8"/>
      <c r="S1220" s="23"/>
      <c r="T1220" s="25">
        <v>1179</v>
      </c>
      <c r="U1220" s="26">
        <f t="shared" si="110"/>
        <v>19.649999999999999</v>
      </c>
      <c r="V1220" s="28">
        <f t="shared" si="111"/>
        <v>39.437521415480255</v>
      </c>
      <c r="W1220" s="28">
        <f t="shared" si="113"/>
        <v>0</v>
      </c>
      <c r="X1220" s="27" t="e">
        <f t="shared" si="114"/>
        <v>#VALUE!</v>
      </c>
      <c r="Y1220" s="28" t="e">
        <f t="shared" si="115"/>
        <v>#VALUE!</v>
      </c>
      <c r="Z1220" s="24"/>
      <c r="AA1220" s="36">
        <f t="shared" si="112"/>
        <v>19.649999999999999</v>
      </c>
      <c r="AB1220" s="8"/>
    </row>
    <row r="1221" spans="9:28" x14ac:dyDescent="0.25">
      <c r="I1221" s="8"/>
      <c r="J1221" s="8"/>
      <c r="K1221" s="8"/>
      <c r="L1221" s="8"/>
      <c r="M1221" s="8"/>
      <c r="N1221" s="8"/>
      <c r="O1221" s="8"/>
      <c r="P1221" s="8"/>
      <c r="Q1221" s="8"/>
      <c r="R1221" s="8"/>
      <c r="S1221" s="23"/>
      <c r="T1221" s="25">
        <v>1180</v>
      </c>
      <c r="U1221" s="26">
        <f t="shared" si="110"/>
        <v>19.666666666666668</v>
      </c>
      <c r="V1221" s="28">
        <f t="shared" si="111"/>
        <v>39.443339673482257</v>
      </c>
      <c r="W1221" s="28">
        <f t="shared" si="113"/>
        <v>0</v>
      </c>
      <c r="X1221" s="27" t="e">
        <f t="shared" si="114"/>
        <v>#VALUE!</v>
      </c>
      <c r="Y1221" s="28" t="e">
        <f t="shared" si="115"/>
        <v>#VALUE!</v>
      </c>
      <c r="Z1221" s="24"/>
      <c r="AA1221" s="36">
        <f t="shared" si="112"/>
        <v>19.666666666666668</v>
      </c>
      <c r="AB1221" s="8"/>
    </row>
    <row r="1222" spans="9:28" x14ac:dyDescent="0.25">
      <c r="I1222" s="8"/>
      <c r="J1222" s="8"/>
      <c r="K1222" s="8"/>
      <c r="L1222" s="8"/>
      <c r="M1222" s="8"/>
      <c r="N1222" s="8"/>
      <c r="O1222" s="8"/>
      <c r="P1222" s="8"/>
      <c r="Q1222" s="8"/>
      <c r="R1222" s="8"/>
      <c r="S1222" s="23"/>
      <c r="T1222" s="25">
        <v>1181</v>
      </c>
      <c r="U1222" s="26">
        <f t="shared" si="110"/>
        <v>19.683333333333334</v>
      </c>
      <c r="V1222" s="28">
        <f t="shared" si="111"/>
        <v>39.449153860128121</v>
      </c>
      <c r="W1222" s="28">
        <f t="shared" si="113"/>
        <v>0</v>
      </c>
      <c r="X1222" s="27" t="e">
        <f t="shared" si="114"/>
        <v>#VALUE!</v>
      </c>
      <c r="Y1222" s="28" t="e">
        <f t="shared" si="115"/>
        <v>#VALUE!</v>
      </c>
      <c r="Z1222" s="24"/>
      <c r="AA1222" s="36">
        <f t="shared" si="112"/>
        <v>19.683333333333334</v>
      </c>
      <c r="AB1222" s="8"/>
    </row>
    <row r="1223" spans="9:28" x14ac:dyDescent="0.25">
      <c r="I1223" s="8"/>
      <c r="J1223" s="8"/>
      <c r="K1223" s="8"/>
      <c r="L1223" s="8"/>
      <c r="M1223" s="8"/>
      <c r="N1223" s="8"/>
      <c r="O1223" s="8"/>
      <c r="P1223" s="8"/>
      <c r="Q1223" s="8"/>
      <c r="R1223" s="8"/>
      <c r="S1223" s="23"/>
      <c r="T1223" s="25">
        <v>1182</v>
      </c>
      <c r="U1223" s="26">
        <f t="shared" si="110"/>
        <v>19.7</v>
      </c>
      <c r="V1223" s="28">
        <f t="shared" si="111"/>
        <v>39.454963981710534</v>
      </c>
      <c r="W1223" s="28">
        <f t="shared" si="113"/>
        <v>0</v>
      </c>
      <c r="X1223" s="27" t="e">
        <f t="shared" si="114"/>
        <v>#VALUE!</v>
      </c>
      <c r="Y1223" s="28" t="e">
        <f t="shared" si="115"/>
        <v>#VALUE!</v>
      </c>
      <c r="Z1223" s="24"/>
      <c r="AA1223" s="36">
        <f t="shared" si="112"/>
        <v>19.7</v>
      </c>
      <c r="AB1223" s="8"/>
    </row>
    <row r="1224" spans="9:28" x14ac:dyDescent="0.25">
      <c r="I1224" s="8"/>
      <c r="J1224" s="8"/>
      <c r="K1224" s="8"/>
      <c r="L1224" s="8"/>
      <c r="M1224" s="8"/>
      <c r="N1224" s="8"/>
      <c r="O1224" s="8"/>
      <c r="P1224" s="8"/>
      <c r="Q1224" s="8"/>
      <c r="R1224" s="8"/>
      <c r="S1224" s="23"/>
      <c r="T1224" s="25">
        <v>1183</v>
      </c>
      <c r="U1224" s="26">
        <f t="shared" si="110"/>
        <v>19.716666666666665</v>
      </c>
      <c r="V1224" s="28">
        <f t="shared" si="111"/>
        <v>39.4607700445072</v>
      </c>
      <c r="W1224" s="28">
        <f t="shared" si="113"/>
        <v>0</v>
      </c>
      <c r="X1224" s="27" t="e">
        <f t="shared" si="114"/>
        <v>#VALUE!</v>
      </c>
      <c r="Y1224" s="28" t="e">
        <f t="shared" si="115"/>
        <v>#VALUE!</v>
      </c>
      <c r="Z1224" s="24"/>
      <c r="AA1224" s="36">
        <f t="shared" si="112"/>
        <v>19.716666666666665</v>
      </c>
      <c r="AB1224" s="8"/>
    </row>
    <row r="1225" spans="9:28" x14ac:dyDescent="0.25">
      <c r="I1225" s="8"/>
      <c r="J1225" s="8"/>
      <c r="K1225" s="8"/>
      <c r="L1225" s="8"/>
      <c r="M1225" s="8"/>
      <c r="N1225" s="8"/>
      <c r="O1225" s="8"/>
      <c r="P1225" s="8"/>
      <c r="Q1225" s="8"/>
      <c r="R1225" s="8"/>
      <c r="S1225" s="23"/>
      <c r="T1225" s="25">
        <v>1184</v>
      </c>
      <c r="U1225" s="26">
        <f t="shared" si="110"/>
        <v>19.733333333333334</v>
      </c>
      <c r="V1225" s="28">
        <f t="shared" si="111"/>
        <v>39.466572054780805</v>
      </c>
      <c r="W1225" s="28">
        <f t="shared" si="113"/>
        <v>0</v>
      </c>
      <c r="X1225" s="27" t="e">
        <f t="shared" si="114"/>
        <v>#VALUE!</v>
      </c>
      <c r="Y1225" s="28" t="e">
        <f t="shared" si="115"/>
        <v>#VALUE!</v>
      </c>
      <c r="Z1225" s="24"/>
      <c r="AA1225" s="36">
        <f t="shared" si="112"/>
        <v>19.733333333333334</v>
      </c>
      <c r="AB1225" s="8"/>
    </row>
    <row r="1226" spans="9:28" x14ac:dyDescent="0.25">
      <c r="I1226" s="8"/>
      <c r="J1226" s="8"/>
      <c r="K1226" s="8"/>
      <c r="L1226" s="8"/>
      <c r="M1226" s="8"/>
      <c r="N1226" s="8"/>
      <c r="O1226" s="8"/>
      <c r="P1226" s="8"/>
      <c r="Q1226" s="8"/>
      <c r="R1226" s="8"/>
      <c r="S1226" s="23"/>
      <c r="T1226" s="25">
        <v>1185</v>
      </c>
      <c r="U1226" s="26">
        <f t="shared" si="110"/>
        <v>19.75</v>
      </c>
      <c r="V1226" s="28">
        <f t="shared" si="111"/>
        <v>39.472370018779074</v>
      </c>
      <c r="W1226" s="28">
        <f t="shared" si="113"/>
        <v>0</v>
      </c>
      <c r="X1226" s="27" t="e">
        <f t="shared" si="114"/>
        <v>#VALUE!</v>
      </c>
      <c r="Y1226" s="28" t="e">
        <f t="shared" si="115"/>
        <v>#VALUE!</v>
      </c>
      <c r="Z1226" s="24"/>
      <c r="AA1226" s="36">
        <f t="shared" si="112"/>
        <v>19.75</v>
      </c>
      <c r="AB1226" s="8"/>
    </row>
    <row r="1227" spans="9:28" x14ac:dyDescent="0.25">
      <c r="I1227" s="8"/>
      <c r="J1227" s="8"/>
      <c r="K1227" s="8"/>
      <c r="L1227" s="8"/>
      <c r="M1227" s="8"/>
      <c r="N1227" s="8"/>
      <c r="O1227" s="8"/>
      <c r="P1227" s="8"/>
      <c r="Q1227" s="8"/>
      <c r="R1227" s="8"/>
      <c r="S1227" s="23"/>
      <c r="T1227" s="25">
        <v>1186</v>
      </c>
      <c r="U1227" s="26">
        <f t="shared" si="110"/>
        <v>19.766666666666666</v>
      </c>
      <c r="V1227" s="28">
        <f t="shared" si="111"/>
        <v>39.478163942734874</v>
      </c>
      <c r="W1227" s="28">
        <f t="shared" si="113"/>
        <v>0</v>
      </c>
      <c r="X1227" s="27" t="e">
        <f t="shared" si="114"/>
        <v>#VALUE!</v>
      </c>
      <c r="Y1227" s="28" t="e">
        <f t="shared" si="115"/>
        <v>#VALUE!</v>
      </c>
      <c r="Z1227" s="24"/>
      <c r="AA1227" s="36">
        <f t="shared" si="112"/>
        <v>19.766666666666666</v>
      </c>
      <c r="AB1227" s="8"/>
    </row>
    <row r="1228" spans="9:28" x14ac:dyDescent="0.25">
      <c r="I1228" s="8"/>
      <c r="J1228" s="8"/>
      <c r="K1228" s="8"/>
      <c r="L1228" s="8"/>
      <c r="M1228" s="8"/>
      <c r="N1228" s="8"/>
      <c r="O1228" s="8"/>
      <c r="P1228" s="8"/>
      <c r="Q1228" s="8"/>
      <c r="R1228" s="8"/>
      <c r="S1228" s="23"/>
      <c r="T1228" s="25">
        <v>1187</v>
      </c>
      <c r="U1228" s="26">
        <f t="shared" si="110"/>
        <v>19.783333333333335</v>
      </c>
      <c r="V1228" s="28">
        <f t="shared" si="111"/>
        <v>39.483953832866199</v>
      </c>
      <c r="W1228" s="28">
        <f t="shared" si="113"/>
        <v>0</v>
      </c>
      <c r="X1228" s="27" t="e">
        <f t="shared" si="114"/>
        <v>#VALUE!</v>
      </c>
      <c r="Y1228" s="28" t="e">
        <f t="shared" si="115"/>
        <v>#VALUE!</v>
      </c>
      <c r="Z1228" s="24"/>
      <c r="AA1228" s="36">
        <f t="shared" si="112"/>
        <v>19.783333333333335</v>
      </c>
      <c r="AB1228" s="8"/>
    </row>
    <row r="1229" spans="9:28" x14ac:dyDescent="0.25">
      <c r="I1229" s="8"/>
      <c r="J1229" s="8"/>
      <c r="K1229" s="8"/>
      <c r="L1229" s="8"/>
      <c r="M1229" s="8"/>
      <c r="N1229" s="8"/>
      <c r="O1229" s="8"/>
      <c r="P1229" s="8"/>
      <c r="Q1229" s="8"/>
      <c r="R1229" s="8"/>
      <c r="S1229" s="23"/>
      <c r="T1229" s="25">
        <v>1188</v>
      </c>
      <c r="U1229" s="26">
        <f t="shared" ref="U1229:U1292" si="116">T1229/60</f>
        <v>19.8</v>
      </c>
      <c r="V1229" s="28">
        <f t="shared" si="111"/>
        <v>39.489739695376258</v>
      </c>
      <c r="W1229" s="28">
        <f t="shared" si="113"/>
        <v>0</v>
      </c>
      <c r="X1229" s="27" t="e">
        <f t="shared" si="114"/>
        <v>#VALUE!</v>
      </c>
      <c r="Y1229" s="28" t="e">
        <f t="shared" si="115"/>
        <v>#VALUE!</v>
      </c>
      <c r="Z1229" s="24"/>
      <c r="AA1229" s="36">
        <f t="shared" si="112"/>
        <v>19.8</v>
      </c>
      <c r="AB1229" s="8"/>
    </row>
    <row r="1230" spans="9:28" x14ac:dyDescent="0.25">
      <c r="I1230" s="8"/>
      <c r="J1230" s="8"/>
      <c r="K1230" s="8"/>
      <c r="L1230" s="8"/>
      <c r="M1230" s="8"/>
      <c r="N1230" s="8"/>
      <c r="O1230" s="8"/>
      <c r="P1230" s="8"/>
      <c r="Q1230" s="8"/>
      <c r="R1230" s="8"/>
      <c r="S1230" s="23"/>
      <c r="T1230" s="25">
        <v>1189</v>
      </c>
      <c r="U1230" s="26">
        <f t="shared" si="116"/>
        <v>19.816666666666666</v>
      </c>
      <c r="V1230" s="28">
        <f t="shared" si="111"/>
        <v>39.495521536453488</v>
      </c>
      <c r="W1230" s="28">
        <f t="shared" si="113"/>
        <v>0</v>
      </c>
      <c r="X1230" s="27" t="e">
        <f t="shared" si="114"/>
        <v>#VALUE!</v>
      </c>
      <c r="Y1230" s="28" t="e">
        <f t="shared" si="115"/>
        <v>#VALUE!</v>
      </c>
      <c r="Z1230" s="24"/>
      <c r="AA1230" s="36">
        <f t="shared" si="112"/>
        <v>19.816666666666666</v>
      </c>
      <c r="AB1230" s="8"/>
    </row>
    <row r="1231" spans="9:28" x14ac:dyDescent="0.25">
      <c r="I1231" s="8"/>
      <c r="J1231" s="8"/>
      <c r="K1231" s="8"/>
      <c r="L1231" s="8"/>
      <c r="M1231" s="8"/>
      <c r="N1231" s="8"/>
      <c r="O1231" s="8"/>
      <c r="P1231" s="8"/>
      <c r="Q1231" s="8"/>
      <c r="R1231" s="8"/>
      <c r="S1231" s="23"/>
      <c r="T1231" s="25">
        <v>1190</v>
      </c>
      <c r="U1231" s="26">
        <f t="shared" si="116"/>
        <v>19.833333333333332</v>
      </c>
      <c r="V1231" s="28">
        <f t="shared" si="111"/>
        <v>39.501299362271659</v>
      </c>
      <c r="W1231" s="28">
        <f t="shared" si="113"/>
        <v>0</v>
      </c>
      <c r="X1231" s="27" t="e">
        <f t="shared" si="114"/>
        <v>#VALUE!</v>
      </c>
      <c r="Y1231" s="28" t="e">
        <f t="shared" si="115"/>
        <v>#VALUE!</v>
      </c>
      <c r="Z1231" s="24"/>
      <c r="AA1231" s="36">
        <f t="shared" si="112"/>
        <v>19.833333333333332</v>
      </c>
      <c r="AB1231" s="8"/>
    </row>
    <row r="1232" spans="9:28" x14ac:dyDescent="0.25">
      <c r="I1232" s="8"/>
      <c r="J1232" s="8"/>
      <c r="K1232" s="8"/>
      <c r="L1232" s="8"/>
      <c r="M1232" s="8"/>
      <c r="N1232" s="8"/>
      <c r="O1232" s="8"/>
      <c r="P1232" s="8"/>
      <c r="Q1232" s="8"/>
      <c r="R1232" s="8"/>
      <c r="S1232" s="23"/>
      <c r="T1232" s="25">
        <v>1191</v>
      </c>
      <c r="U1232" s="26">
        <f t="shared" si="116"/>
        <v>19.850000000000001</v>
      </c>
      <c r="V1232" s="28">
        <f t="shared" si="111"/>
        <v>39.507073178989856</v>
      </c>
      <c r="W1232" s="28">
        <f t="shared" si="113"/>
        <v>0</v>
      </c>
      <c r="X1232" s="27" t="e">
        <f t="shared" si="114"/>
        <v>#VALUE!</v>
      </c>
      <c r="Y1232" s="28" t="e">
        <f t="shared" si="115"/>
        <v>#VALUE!</v>
      </c>
      <c r="Z1232" s="24"/>
      <c r="AA1232" s="36">
        <f t="shared" si="112"/>
        <v>19.850000000000001</v>
      </c>
      <c r="AB1232" s="8"/>
    </row>
    <row r="1233" spans="9:28" x14ac:dyDescent="0.25">
      <c r="I1233" s="8"/>
      <c r="J1233" s="8"/>
      <c r="K1233" s="8"/>
      <c r="L1233" s="8"/>
      <c r="M1233" s="8"/>
      <c r="N1233" s="8"/>
      <c r="O1233" s="8"/>
      <c r="P1233" s="8"/>
      <c r="Q1233" s="8"/>
      <c r="R1233" s="8"/>
      <c r="S1233" s="23"/>
      <c r="T1233" s="25">
        <v>1192</v>
      </c>
      <c r="U1233" s="26">
        <f t="shared" si="116"/>
        <v>19.866666666666667</v>
      </c>
      <c r="V1233" s="28">
        <f t="shared" si="111"/>
        <v>39.51284299275256</v>
      </c>
      <c r="W1233" s="28">
        <f t="shared" si="113"/>
        <v>0</v>
      </c>
      <c r="X1233" s="27" t="e">
        <f t="shared" si="114"/>
        <v>#VALUE!</v>
      </c>
      <c r="Y1233" s="28" t="e">
        <f t="shared" si="115"/>
        <v>#VALUE!</v>
      </c>
      <c r="Z1233" s="24"/>
      <c r="AA1233" s="36">
        <f t="shared" si="112"/>
        <v>19.866666666666667</v>
      </c>
      <c r="AB1233" s="8"/>
    </row>
    <row r="1234" spans="9:28" x14ac:dyDescent="0.25">
      <c r="I1234" s="8"/>
      <c r="J1234" s="8"/>
      <c r="K1234" s="8"/>
      <c r="L1234" s="8"/>
      <c r="M1234" s="8"/>
      <c r="N1234" s="8"/>
      <c r="O1234" s="8"/>
      <c r="P1234" s="8"/>
      <c r="Q1234" s="8"/>
      <c r="R1234" s="8"/>
      <c r="S1234" s="23"/>
      <c r="T1234" s="25">
        <v>1193</v>
      </c>
      <c r="U1234" s="26">
        <f t="shared" si="116"/>
        <v>19.883333333333333</v>
      </c>
      <c r="V1234" s="28">
        <f t="shared" ref="V1234:V1297" si="117">$G$12*U1234^(1-$G$13)</f>
        <v>39.518608809689702</v>
      </c>
      <c r="W1234" s="28">
        <f t="shared" si="113"/>
        <v>0</v>
      </c>
      <c r="X1234" s="27" t="e">
        <f t="shared" si="114"/>
        <v>#VALUE!</v>
      </c>
      <c r="Y1234" s="28" t="e">
        <f t="shared" si="115"/>
        <v>#VALUE!</v>
      </c>
      <c r="Z1234" s="24"/>
      <c r="AA1234" s="36">
        <f t="shared" si="112"/>
        <v>19.883333333333333</v>
      </c>
      <c r="AB1234" s="8"/>
    </row>
    <row r="1235" spans="9:28" x14ac:dyDescent="0.25">
      <c r="I1235" s="8"/>
      <c r="J1235" s="8"/>
      <c r="K1235" s="8"/>
      <c r="L1235" s="8"/>
      <c r="M1235" s="8"/>
      <c r="N1235" s="8"/>
      <c r="O1235" s="8"/>
      <c r="P1235" s="8"/>
      <c r="Q1235" s="8"/>
      <c r="R1235" s="8"/>
      <c r="S1235" s="23"/>
      <c r="T1235" s="25">
        <v>1194</v>
      </c>
      <c r="U1235" s="26">
        <f t="shared" si="116"/>
        <v>19.899999999999999</v>
      </c>
      <c r="V1235" s="28">
        <f t="shared" si="117"/>
        <v>39.524370635916668</v>
      </c>
      <c r="W1235" s="28">
        <f t="shared" si="113"/>
        <v>0</v>
      </c>
      <c r="X1235" s="27" t="e">
        <f t="shared" si="114"/>
        <v>#VALUE!</v>
      </c>
      <c r="Y1235" s="28" t="e">
        <f t="shared" si="115"/>
        <v>#VALUE!</v>
      </c>
      <c r="Z1235" s="24"/>
      <c r="AA1235" s="36">
        <f t="shared" si="112"/>
        <v>19.899999999999999</v>
      </c>
      <c r="AB1235" s="8"/>
    </row>
    <row r="1236" spans="9:28" x14ac:dyDescent="0.25">
      <c r="I1236" s="8"/>
      <c r="J1236" s="8"/>
      <c r="K1236" s="8"/>
      <c r="L1236" s="8"/>
      <c r="M1236" s="8"/>
      <c r="N1236" s="8"/>
      <c r="O1236" s="8"/>
      <c r="P1236" s="8"/>
      <c r="Q1236" s="8"/>
      <c r="R1236" s="8"/>
      <c r="S1236" s="23"/>
      <c r="T1236" s="25">
        <v>1195</v>
      </c>
      <c r="U1236" s="26">
        <f t="shared" si="116"/>
        <v>19.916666666666668</v>
      </c>
      <c r="V1236" s="28">
        <f t="shared" si="117"/>
        <v>39.530128477534426</v>
      </c>
      <c r="W1236" s="28">
        <f t="shared" si="113"/>
        <v>0</v>
      </c>
      <c r="X1236" s="27" t="e">
        <f t="shared" si="114"/>
        <v>#VALUE!</v>
      </c>
      <c r="Y1236" s="28" t="e">
        <f t="shared" si="115"/>
        <v>#VALUE!</v>
      </c>
      <c r="Z1236" s="24"/>
      <c r="AA1236" s="36">
        <f t="shared" si="112"/>
        <v>19.916666666666668</v>
      </c>
      <c r="AB1236" s="8"/>
    </row>
    <row r="1237" spans="9:28" x14ac:dyDescent="0.25">
      <c r="I1237" s="8"/>
      <c r="J1237" s="8"/>
      <c r="K1237" s="8"/>
      <c r="L1237" s="8"/>
      <c r="M1237" s="8"/>
      <c r="N1237" s="8"/>
      <c r="O1237" s="8"/>
      <c r="P1237" s="8"/>
      <c r="Q1237" s="8"/>
      <c r="R1237" s="8"/>
      <c r="S1237" s="23"/>
      <c r="T1237" s="25">
        <v>1196</v>
      </c>
      <c r="U1237" s="26">
        <f t="shared" si="116"/>
        <v>19.933333333333334</v>
      </c>
      <c r="V1237" s="28">
        <f t="shared" si="117"/>
        <v>39.535882340629456</v>
      </c>
      <c r="W1237" s="28">
        <f t="shared" si="113"/>
        <v>0</v>
      </c>
      <c r="X1237" s="27" t="e">
        <f t="shared" si="114"/>
        <v>#VALUE!</v>
      </c>
      <c r="Y1237" s="28" t="e">
        <f t="shared" si="115"/>
        <v>#VALUE!</v>
      </c>
      <c r="Z1237" s="24"/>
      <c r="AA1237" s="36">
        <f t="shared" si="112"/>
        <v>19.933333333333334</v>
      </c>
      <c r="AB1237" s="8"/>
    </row>
    <row r="1238" spans="9:28" x14ac:dyDescent="0.25">
      <c r="I1238" s="8"/>
      <c r="J1238" s="8"/>
      <c r="K1238" s="8"/>
      <c r="L1238" s="8"/>
      <c r="M1238" s="8"/>
      <c r="N1238" s="8"/>
      <c r="O1238" s="8"/>
      <c r="P1238" s="8"/>
      <c r="Q1238" s="8"/>
      <c r="R1238" s="8"/>
      <c r="S1238" s="23"/>
      <c r="T1238" s="25">
        <v>1197</v>
      </c>
      <c r="U1238" s="26">
        <f t="shared" si="116"/>
        <v>19.95</v>
      </c>
      <c r="V1238" s="28">
        <f t="shared" si="117"/>
        <v>39.541632231273915</v>
      </c>
      <c r="W1238" s="28">
        <f t="shared" si="113"/>
        <v>0</v>
      </c>
      <c r="X1238" s="27" t="e">
        <f t="shared" si="114"/>
        <v>#VALUE!</v>
      </c>
      <c r="Y1238" s="28" t="e">
        <f t="shared" si="115"/>
        <v>#VALUE!</v>
      </c>
      <c r="Z1238" s="24"/>
      <c r="AA1238" s="36">
        <f t="shared" si="112"/>
        <v>19.95</v>
      </c>
      <c r="AB1238" s="8"/>
    </row>
    <row r="1239" spans="9:28" x14ac:dyDescent="0.25">
      <c r="I1239" s="8"/>
      <c r="J1239" s="8"/>
      <c r="K1239" s="8"/>
      <c r="L1239" s="8"/>
      <c r="M1239" s="8"/>
      <c r="N1239" s="8"/>
      <c r="O1239" s="8"/>
      <c r="P1239" s="8"/>
      <c r="Q1239" s="8"/>
      <c r="R1239" s="8"/>
      <c r="S1239" s="23"/>
      <c r="T1239" s="25">
        <v>1198</v>
      </c>
      <c r="U1239" s="26">
        <f t="shared" si="116"/>
        <v>19.966666666666665</v>
      </c>
      <c r="V1239" s="28">
        <f t="shared" si="117"/>
        <v>39.547378155525607</v>
      </c>
      <c r="W1239" s="28">
        <f t="shared" si="113"/>
        <v>0</v>
      </c>
      <c r="X1239" s="27" t="e">
        <f t="shared" si="114"/>
        <v>#VALUE!</v>
      </c>
      <c r="Y1239" s="28" t="e">
        <f t="shared" si="115"/>
        <v>#VALUE!</v>
      </c>
      <c r="Z1239" s="24"/>
      <c r="AA1239" s="36">
        <f t="shared" si="112"/>
        <v>19.966666666666665</v>
      </c>
      <c r="AB1239" s="8"/>
    </row>
    <row r="1240" spans="9:28" x14ac:dyDescent="0.25">
      <c r="I1240" s="8"/>
      <c r="J1240" s="8"/>
      <c r="K1240" s="8"/>
      <c r="L1240" s="8"/>
      <c r="M1240" s="8"/>
      <c r="N1240" s="8"/>
      <c r="O1240" s="8"/>
      <c r="P1240" s="8"/>
      <c r="Q1240" s="8"/>
      <c r="R1240" s="8"/>
      <c r="S1240" s="23"/>
      <c r="T1240" s="25">
        <v>1199</v>
      </c>
      <c r="U1240" s="26">
        <f t="shared" si="116"/>
        <v>19.983333333333334</v>
      </c>
      <c r="V1240" s="28">
        <f t="shared" si="117"/>
        <v>39.553120119428058</v>
      </c>
      <c r="W1240" s="28">
        <f t="shared" si="113"/>
        <v>0</v>
      </c>
      <c r="X1240" s="27" t="e">
        <f t="shared" si="114"/>
        <v>#VALUE!</v>
      </c>
      <c r="Y1240" s="28" t="e">
        <f t="shared" si="115"/>
        <v>#VALUE!</v>
      </c>
      <c r="Z1240" s="24"/>
      <c r="AA1240" s="36">
        <f t="shared" si="112"/>
        <v>19.983333333333334</v>
      </c>
      <c r="AB1240" s="8"/>
    </row>
    <row r="1241" spans="9:28" x14ac:dyDescent="0.25">
      <c r="I1241" s="8"/>
      <c r="J1241" s="8"/>
      <c r="K1241" s="8"/>
      <c r="L1241" s="8"/>
      <c r="M1241" s="8"/>
      <c r="N1241" s="8"/>
      <c r="O1241" s="8"/>
      <c r="P1241" s="8"/>
      <c r="Q1241" s="8"/>
      <c r="R1241" s="8"/>
      <c r="S1241" s="23"/>
      <c r="T1241" s="25">
        <v>1200</v>
      </c>
      <c r="U1241" s="26">
        <f t="shared" si="116"/>
        <v>20</v>
      </c>
      <c r="V1241" s="28">
        <f t="shared" si="117"/>
        <v>39.558858129010531</v>
      </c>
      <c r="W1241" s="28">
        <f t="shared" si="113"/>
        <v>0</v>
      </c>
      <c r="X1241" s="27" t="e">
        <f t="shared" si="114"/>
        <v>#VALUE!</v>
      </c>
      <c r="Y1241" s="28" t="e">
        <f t="shared" si="115"/>
        <v>#VALUE!</v>
      </c>
      <c r="Z1241" s="24"/>
      <c r="AA1241" s="36">
        <f t="shared" si="112"/>
        <v>20</v>
      </c>
      <c r="AB1241" s="8"/>
    </row>
    <row r="1242" spans="9:28" x14ac:dyDescent="0.25">
      <c r="I1242" s="8"/>
      <c r="J1242" s="8"/>
      <c r="K1242" s="8"/>
      <c r="L1242" s="8"/>
      <c r="M1242" s="8"/>
      <c r="N1242" s="8"/>
      <c r="O1242" s="8"/>
      <c r="P1242" s="8"/>
      <c r="Q1242" s="8"/>
      <c r="R1242" s="8"/>
      <c r="S1242" s="23"/>
      <c r="T1242" s="25">
        <v>1201</v>
      </c>
      <c r="U1242" s="26">
        <f t="shared" si="116"/>
        <v>20.016666666666666</v>
      </c>
      <c r="V1242" s="28">
        <f t="shared" si="117"/>
        <v>39.564592190288131</v>
      </c>
      <c r="W1242" s="28">
        <f t="shared" si="113"/>
        <v>0</v>
      </c>
      <c r="X1242" s="27" t="e">
        <f t="shared" si="114"/>
        <v>#VALUE!</v>
      </c>
      <c r="Y1242" s="28" t="e">
        <f t="shared" si="115"/>
        <v>#VALUE!</v>
      </c>
      <c r="Z1242" s="24"/>
      <c r="AA1242" s="36">
        <f t="shared" si="112"/>
        <v>20.016666666666666</v>
      </c>
      <c r="AB1242" s="8"/>
    </row>
    <row r="1243" spans="9:28" x14ac:dyDescent="0.25">
      <c r="I1243" s="8"/>
      <c r="J1243" s="8"/>
      <c r="K1243" s="8"/>
      <c r="L1243" s="8"/>
      <c r="M1243" s="8"/>
      <c r="N1243" s="8"/>
      <c r="O1243" s="8"/>
      <c r="P1243" s="8"/>
      <c r="Q1243" s="8"/>
      <c r="R1243" s="8"/>
      <c r="S1243" s="23"/>
      <c r="T1243" s="25">
        <v>1202</v>
      </c>
      <c r="U1243" s="26">
        <f t="shared" si="116"/>
        <v>20.033333333333335</v>
      </c>
      <c r="V1243" s="28">
        <f t="shared" si="117"/>
        <v>39.57032230926179</v>
      </c>
      <c r="W1243" s="28">
        <f t="shared" si="113"/>
        <v>0</v>
      </c>
      <c r="X1243" s="27" t="e">
        <f t="shared" si="114"/>
        <v>#VALUE!</v>
      </c>
      <c r="Y1243" s="28" t="e">
        <f t="shared" si="115"/>
        <v>#VALUE!</v>
      </c>
      <c r="Z1243" s="24"/>
      <c r="AA1243" s="36">
        <f t="shared" si="112"/>
        <v>20.033333333333335</v>
      </c>
      <c r="AB1243" s="8"/>
    </row>
    <row r="1244" spans="9:28" x14ac:dyDescent="0.25">
      <c r="I1244" s="8"/>
      <c r="J1244" s="8"/>
      <c r="K1244" s="8"/>
      <c r="L1244" s="8"/>
      <c r="M1244" s="8"/>
      <c r="N1244" s="8"/>
      <c r="O1244" s="8"/>
      <c r="P1244" s="8"/>
      <c r="Q1244" s="8"/>
      <c r="R1244" s="8"/>
      <c r="S1244" s="23"/>
      <c r="T1244" s="25">
        <v>1203</v>
      </c>
      <c r="U1244" s="26">
        <f t="shared" si="116"/>
        <v>20.05</v>
      </c>
      <c r="V1244" s="28">
        <f t="shared" si="117"/>
        <v>39.576048491918357</v>
      </c>
      <c r="W1244" s="28">
        <f t="shared" si="113"/>
        <v>0</v>
      </c>
      <c r="X1244" s="27" t="e">
        <f t="shared" si="114"/>
        <v>#VALUE!</v>
      </c>
      <c r="Y1244" s="28" t="e">
        <f t="shared" si="115"/>
        <v>#VALUE!</v>
      </c>
      <c r="Z1244" s="24"/>
      <c r="AA1244" s="36">
        <f t="shared" si="112"/>
        <v>20.05</v>
      </c>
      <c r="AB1244" s="8"/>
    </row>
    <row r="1245" spans="9:28" x14ac:dyDescent="0.25">
      <c r="I1245" s="8"/>
      <c r="J1245" s="8"/>
      <c r="K1245" s="8"/>
      <c r="L1245" s="8"/>
      <c r="M1245" s="8"/>
      <c r="N1245" s="8"/>
      <c r="O1245" s="8"/>
      <c r="P1245" s="8"/>
      <c r="Q1245" s="8"/>
      <c r="R1245" s="8"/>
      <c r="S1245" s="23"/>
      <c r="T1245" s="25">
        <v>1204</v>
      </c>
      <c r="U1245" s="26">
        <f t="shared" si="116"/>
        <v>20.066666666666666</v>
      </c>
      <c r="V1245" s="28">
        <f t="shared" si="117"/>
        <v>39.581770744230589</v>
      </c>
      <c r="W1245" s="28">
        <f t="shared" si="113"/>
        <v>0</v>
      </c>
      <c r="X1245" s="27" t="e">
        <f t="shared" si="114"/>
        <v>#VALUE!</v>
      </c>
      <c r="Y1245" s="28" t="e">
        <f t="shared" si="115"/>
        <v>#VALUE!</v>
      </c>
      <c r="Z1245" s="24"/>
      <c r="AA1245" s="36">
        <f t="shared" si="112"/>
        <v>20.066666666666666</v>
      </c>
      <c r="AB1245" s="8"/>
    </row>
    <row r="1246" spans="9:28" x14ac:dyDescent="0.25">
      <c r="I1246" s="8"/>
      <c r="J1246" s="8"/>
      <c r="K1246" s="8"/>
      <c r="L1246" s="8"/>
      <c r="M1246" s="8"/>
      <c r="N1246" s="8"/>
      <c r="O1246" s="8"/>
      <c r="P1246" s="8"/>
      <c r="Q1246" s="8"/>
      <c r="R1246" s="8"/>
      <c r="S1246" s="23"/>
      <c r="T1246" s="25">
        <v>1205</v>
      </c>
      <c r="U1246" s="26">
        <f t="shared" si="116"/>
        <v>20.083333333333332</v>
      </c>
      <c r="V1246" s="28">
        <f t="shared" si="117"/>
        <v>39.587489072157261</v>
      </c>
      <c r="W1246" s="28">
        <f t="shared" si="113"/>
        <v>0</v>
      </c>
      <c r="X1246" s="27" t="e">
        <f t="shared" si="114"/>
        <v>#VALUE!</v>
      </c>
      <c r="Y1246" s="28" t="e">
        <f t="shared" si="115"/>
        <v>#VALUE!</v>
      </c>
      <c r="Z1246" s="24"/>
      <c r="AA1246" s="36">
        <f t="shared" si="112"/>
        <v>20.083333333333332</v>
      </c>
      <c r="AB1246" s="8"/>
    </row>
    <row r="1247" spans="9:28" x14ac:dyDescent="0.25">
      <c r="I1247" s="8"/>
      <c r="J1247" s="8"/>
      <c r="K1247" s="8"/>
      <c r="L1247" s="8"/>
      <c r="M1247" s="8"/>
      <c r="N1247" s="8"/>
      <c r="O1247" s="8"/>
      <c r="P1247" s="8"/>
      <c r="Q1247" s="8"/>
      <c r="R1247" s="8"/>
      <c r="S1247" s="23"/>
      <c r="T1247" s="25">
        <v>1206</v>
      </c>
      <c r="U1247" s="26">
        <f t="shared" si="116"/>
        <v>20.100000000000001</v>
      </c>
      <c r="V1247" s="28">
        <f t="shared" si="117"/>
        <v>39.593203481643158</v>
      </c>
      <c r="W1247" s="28">
        <f t="shared" si="113"/>
        <v>0</v>
      </c>
      <c r="X1247" s="27" t="e">
        <f t="shared" si="114"/>
        <v>#VALUE!</v>
      </c>
      <c r="Y1247" s="28" t="e">
        <f t="shared" si="115"/>
        <v>#VALUE!</v>
      </c>
      <c r="Z1247" s="24"/>
      <c r="AA1247" s="36">
        <f t="shared" si="112"/>
        <v>20.100000000000001</v>
      </c>
      <c r="AB1247" s="8"/>
    </row>
    <row r="1248" spans="9:28" x14ac:dyDescent="0.25">
      <c r="I1248" s="8"/>
      <c r="J1248" s="8"/>
      <c r="K1248" s="8"/>
      <c r="L1248" s="8"/>
      <c r="M1248" s="8"/>
      <c r="N1248" s="8"/>
      <c r="O1248" s="8"/>
      <c r="P1248" s="8"/>
      <c r="Q1248" s="8"/>
      <c r="R1248" s="8"/>
      <c r="S1248" s="23"/>
      <c r="T1248" s="25">
        <v>1207</v>
      </c>
      <c r="U1248" s="26">
        <f t="shared" si="116"/>
        <v>20.116666666666667</v>
      </c>
      <c r="V1248" s="28">
        <f t="shared" si="117"/>
        <v>39.598913978619137</v>
      </c>
      <c r="W1248" s="28">
        <f t="shared" si="113"/>
        <v>0</v>
      </c>
      <c r="X1248" s="27" t="e">
        <f t="shared" si="114"/>
        <v>#VALUE!</v>
      </c>
      <c r="Y1248" s="28" t="e">
        <f t="shared" si="115"/>
        <v>#VALUE!</v>
      </c>
      <c r="Z1248" s="24"/>
      <c r="AA1248" s="36">
        <f t="shared" si="112"/>
        <v>20.116666666666667</v>
      </c>
      <c r="AB1248" s="8"/>
    </row>
    <row r="1249" spans="9:28" x14ac:dyDescent="0.25">
      <c r="I1249" s="8"/>
      <c r="J1249" s="8"/>
      <c r="K1249" s="8"/>
      <c r="L1249" s="8"/>
      <c r="M1249" s="8"/>
      <c r="N1249" s="8"/>
      <c r="O1249" s="8"/>
      <c r="P1249" s="8"/>
      <c r="Q1249" s="8"/>
      <c r="R1249" s="8"/>
      <c r="S1249" s="23"/>
      <c r="T1249" s="25">
        <v>1208</v>
      </c>
      <c r="U1249" s="26">
        <f t="shared" si="116"/>
        <v>20.133333333333333</v>
      </c>
      <c r="V1249" s="28">
        <f t="shared" si="117"/>
        <v>39.604620569002201</v>
      </c>
      <c r="W1249" s="28">
        <f t="shared" si="113"/>
        <v>0</v>
      </c>
      <c r="X1249" s="27" t="e">
        <f t="shared" si="114"/>
        <v>#VALUE!</v>
      </c>
      <c r="Y1249" s="28" t="e">
        <f t="shared" si="115"/>
        <v>#VALUE!</v>
      </c>
      <c r="Z1249" s="24"/>
      <c r="AA1249" s="36">
        <f t="shared" si="112"/>
        <v>20.133333333333333</v>
      </c>
      <c r="AB1249" s="8"/>
    </row>
    <row r="1250" spans="9:28" x14ac:dyDescent="0.25">
      <c r="I1250" s="8"/>
      <c r="J1250" s="8"/>
      <c r="K1250" s="8"/>
      <c r="L1250" s="8"/>
      <c r="M1250" s="8"/>
      <c r="N1250" s="8"/>
      <c r="O1250" s="8"/>
      <c r="P1250" s="8"/>
      <c r="Q1250" s="8"/>
      <c r="R1250" s="8"/>
      <c r="S1250" s="23"/>
      <c r="T1250" s="25">
        <v>1209</v>
      </c>
      <c r="U1250" s="26">
        <f t="shared" si="116"/>
        <v>20.149999999999999</v>
      </c>
      <c r="V1250" s="28">
        <f t="shared" si="117"/>
        <v>39.610323258695487</v>
      </c>
      <c r="W1250" s="28">
        <f t="shared" si="113"/>
        <v>0</v>
      </c>
      <c r="X1250" s="27" t="e">
        <f t="shared" si="114"/>
        <v>#VALUE!</v>
      </c>
      <c r="Y1250" s="28" t="e">
        <f t="shared" si="115"/>
        <v>#VALUE!</v>
      </c>
      <c r="Z1250" s="24"/>
      <c r="AA1250" s="36">
        <f t="shared" si="112"/>
        <v>20.149999999999999</v>
      </c>
      <c r="AB1250" s="8"/>
    </row>
    <row r="1251" spans="9:28" x14ac:dyDescent="0.25">
      <c r="I1251" s="8"/>
      <c r="J1251" s="8"/>
      <c r="K1251" s="8"/>
      <c r="L1251" s="8"/>
      <c r="M1251" s="8"/>
      <c r="N1251" s="8"/>
      <c r="O1251" s="8"/>
      <c r="P1251" s="8"/>
      <c r="Q1251" s="8"/>
      <c r="R1251" s="8"/>
      <c r="S1251" s="23"/>
      <c r="T1251" s="25">
        <v>1210</v>
      </c>
      <c r="U1251" s="26">
        <f t="shared" si="116"/>
        <v>20.166666666666668</v>
      </c>
      <c r="V1251" s="28">
        <f t="shared" si="117"/>
        <v>39.61602205358836</v>
      </c>
      <c r="W1251" s="28">
        <f t="shared" si="113"/>
        <v>0</v>
      </c>
      <c r="X1251" s="27" t="e">
        <f t="shared" si="114"/>
        <v>#VALUE!</v>
      </c>
      <c r="Y1251" s="28" t="e">
        <f t="shared" si="115"/>
        <v>#VALUE!</v>
      </c>
      <c r="Z1251" s="24"/>
      <c r="AA1251" s="36">
        <f t="shared" si="112"/>
        <v>20.166666666666668</v>
      </c>
      <c r="AB1251" s="8"/>
    </row>
    <row r="1252" spans="9:28" x14ac:dyDescent="0.25">
      <c r="I1252" s="8"/>
      <c r="J1252" s="8"/>
      <c r="K1252" s="8"/>
      <c r="L1252" s="8"/>
      <c r="M1252" s="8"/>
      <c r="N1252" s="8"/>
      <c r="O1252" s="8"/>
      <c r="P1252" s="8"/>
      <c r="Q1252" s="8"/>
      <c r="R1252" s="8"/>
      <c r="S1252" s="23"/>
      <c r="T1252" s="25">
        <v>1211</v>
      </c>
      <c r="U1252" s="26">
        <f t="shared" si="116"/>
        <v>20.183333333333334</v>
      </c>
      <c r="V1252" s="28">
        <f t="shared" si="117"/>
        <v>39.621716959556402</v>
      </c>
      <c r="W1252" s="28">
        <f t="shared" si="113"/>
        <v>0</v>
      </c>
      <c r="X1252" s="27" t="e">
        <f t="shared" si="114"/>
        <v>#VALUE!</v>
      </c>
      <c r="Y1252" s="28" t="e">
        <f t="shared" si="115"/>
        <v>#VALUE!</v>
      </c>
      <c r="Z1252" s="24"/>
      <c r="AA1252" s="36">
        <f t="shared" si="112"/>
        <v>20.183333333333334</v>
      </c>
      <c r="AB1252" s="8"/>
    </row>
    <row r="1253" spans="9:28" x14ac:dyDescent="0.25">
      <c r="I1253" s="8"/>
      <c r="J1253" s="8"/>
      <c r="K1253" s="8"/>
      <c r="L1253" s="8"/>
      <c r="M1253" s="8"/>
      <c r="N1253" s="8"/>
      <c r="O1253" s="8"/>
      <c r="P1253" s="8"/>
      <c r="Q1253" s="8"/>
      <c r="R1253" s="8"/>
      <c r="S1253" s="23"/>
      <c r="T1253" s="25">
        <v>1212</v>
      </c>
      <c r="U1253" s="26">
        <f t="shared" si="116"/>
        <v>20.2</v>
      </c>
      <c r="V1253" s="28">
        <f t="shared" si="117"/>
        <v>39.627407982461534</v>
      </c>
      <c r="W1253" s="28">
        <f t="shared" si="113"/>
        <v>0</v>
      </c>
      <c r="X1253" s="27" t="e">
        <f t="shared" si="114"/>
        <v>#VALUE!</v>
      </c>
      <c r="Y1253" s="28" t="e">
        <f t="shared" si="115"/>
        <v>#VALUE!</v>
      </c>
      <c r="Z1253" s="24"/>
      <c r="AA1253" s="36">
        <f t="shared" si="112"/>
        <v>20.2</v>
      </c>
      <c r="AB1253" s="8"/>
    </row>
    <row r="1254" spans="9:28" x14ac:dyDescent="0.25">
      <c r="I1254" s="8"/>
      <c r="J1254" s="8"/>
      <c r="K1254" s="8"/>
      <c r="L1254" s="8"/>
      <c r="M1254" s="8"/>
      <c r="N1254" s="8"/>
      <c r="O1254" s="8"/>
      <c r="P1254" s="8"/>
      <c r="Q1254" s="8"/>
      <c r="R1254" s="8"/>
      <c r="S1254" s="23"/>
      <c r="T1254" s="25">
        <v>1213</v>
      </c>
      <c r="U1254" s="26">
        <f t="shared" si="116"/>
        <v>20.216666666666665</v>
      </c>
      <c r="V1254" s="28">
        <f t="shared" si="117"/>
        <v>39.633095128151972</v>
      </c>
      <c r="W1254" s="28">
        <f t="shared" si="113"/>
        <v>0</v>
      </c>
      <c r="X1254" s="27" t="e">
        <f t="shared" si="114"/>
        <v>#VALUE!</v>
      </c>
      <c r="Y1254" s="28" t="e">
        <f t="shared" si="115"/>
        <v>#VALUE!</v>
      </c>
      <c r="Z1254" s="24"/>
      <c r="AA1254" s="36">
        <f t="shared" si="112"/>
        <v>20.216666666666665</v>
      </c>
      <c r="AB1254" s="8"/>
    </row>
    <row r="1255" spans="9:28" x14ac:dyDescent="0.25">
      <c r="I1255" s="8"/>
      <c r="J1255" s="8"/>
      <c r="K1255" s="8"/>
      <c r="L1255" s="8"/>
      <c r="M1255" s="8"/>
      <c r="N1255" s="8"/>
      <c r="O1255" s="8"/>
      <c r="P1255" s="8"/>
      <c r="Q1255" s="8"/>
      <c r="R1255" s="8"/>
      <c r="S1255" s="23"/>
      <c r="T1255" s="25">
        <v>1214</v>
      </c>
      <c r="U1255" s="26">
        <f t="shared" si="116"/>
        <v>20.233333333333334</v>
      </c>
      <c r="V1255" s="28">
        <f t="shared" si="117"/>
        <v>39.638778402462343</v>
      </c>
      <c r="W1255" s="28">
        <f t="shared" si="113"/>
        <v>0</v>
      </c>
      <c r="X1255" s="27" t="e">
        <f t="shared" si="114"/>
        <v>#VALUE!</v>
      </c>
      <c r="Y1255" s="28" t="e">
        <f t="shared" si="115"/>
        <v>#VALUE!</v>
      </c>
      <c r="Z1255" s="24"/>
      <c r="AA1255" s="36">
        <f t="shared" si="112"/>
        <v>20.233333333333334</v>
      </c>
      <c r="AB1255" s="8"/>
    </row>
    <row r="1256" spans="9:28" x14ac:dyDescent="0.25">
      <c r="I1256" s="8"/>
      <c r="J1256" s="8"/>
      <c r="K1256" s="8"/>
      <c r="L1256" s="8"/>
      <c r="M1256" s="8"/>
      <c r="N1256" s="8"/>
      <c r="O1256" s="8"/>
      <c r="P1256" s="8"/>
      <c r="Q1256" s="8"/>
      <c r="R1256" s="8"/>
      <c r="S1256" s="23"/>
      <c r="T1256" s="25">
        <v>1215</v>
      </c>
      <c r="U1256" s="26">
        <f t="shared" si="116"/>
        <v>20.25</v>
      </c>
      <c r="V1256" s="28">
        <f t="shared" si="117"/>
        <v>39.644457811213663</v>
      </c>
      <c r="W1256" s="28">
        <f t="shared" si="113"/>
        <v>0</v>
      </c>
      <c r="X1256" s="27" t="e">
        <f t="shared" si="114"/>
        <v>#VALUE!</v>
      </c>
      <c r="Y1256" s="28" t="e">
        <f t="shared" si="115"/>
        <v>#VALUE!</v>
      </c>
      <c r="Z1256" s="24"/>
      <c r="AA1256" s="36">
        <f t="shared" si="112"/>
        <v>20.25</v>
      </c>
      <c r="AB1256" s="8"/>
    </row>
    <row r="1257" spans="9:28" x14ac:dyDescent="0.25">
      <c r="I1257" s="8"/>
      <c r="J1257" s="8"/>
      <c r="K1257" s="8"/>
      <c r="L1257" s="8"/>
      <c r="M1257" s="8"/>
      <c r="N1257" s="8"/>
      <c r="O1257" s="8"/>
      <c r="P1257" s="8"/>
      <c r="Q1257" s="8"/>
      <c r="R1257" s="8"/>
      <c r="S1257" s="23"/>
      <c r="T1257" s="25">
        <v>1216</v>
      </c>
      <c r="U1257" s="26">
        <f t="shared" si="116"/>
        <v>20.266666666666666</v>
      </c>
      <c r="V1257" s="28">
        <f t="shared" si="117"/>
        <v>39.650133360213452</v>
      </c>
      <c r="W1257" s="28">
        <f t="shared" si="113"/>
        <v>0</v>
      </c>
      <c r="X1257" s="27" t="e">
        <f t="shared" si="114"/>
        <v>#VALUE!</v>
      </c>
      <c r="Y1257" s="28" t="e">
        <f t="shared" si="115"/>
        <v>#VALUE!</v>
      </c>
      <c r="Z1257" s="24"/>
      <c r="AA1257" s="36">
        <f t="shared" ref="AA1257:AA1320" si="118">U1257</f>
        <v>20.266666666666666</v>
      </c>
      <c r="AB1257" s="8"/>
    </row>
    <row r="1258" spans="9:28" x14ac:dyDescent="0.25">
      <c r="I1258" s="8"/>
      <c r="J1258" s="8"/>
      <c r="K1258" s="8"/>
      <c r="L1258" s="8"/>
      <c r="M1258" s="8"/>
      <c r="N1258" s="8"/>
      <c r="O1258" s="8"/>
      <c r="P1258" s="8"/>
      <c r="Q1258" s="8"/>
      <c r="R1258" s="8"/>
      <c r="S1258" s="23"/>
      <c r="T1258" s="25">
        <v>1217</v>
      </c>
      <c r="U1258" s="26">
        <f t="shared" si="116"/>
        <v>20.283333333333335</v>
      </c>
      <c r="V1258" s="28">
        <f t="shared" si="117"/>
        <v>39.655805055255712</v>
      </c>
      <c r="W1258" s="28">
        <f t="shared" ref="W1258:W1321" si="119">V1258*0.001*$G$4</f>
        <v>0</v>
      </c>
      <c r="X1258" s="27" t="e">
        <f t="shared" ref="X1258:X1321" si="120">($G$5/1000)*U1258*3600</f>
        <v>#VALUE!</v>
      </c>
      <c r="Y1258" s="28" t="e">
        <f t="shared" si="115"/>
        <v>#VALUE!</v>
      </c>
      <c r="Z1258" s="24"/>
      <c r="AA1258" s="36">
        <f t="shared" si="118"/>
        <v>20.283333333333335</v>
      </c>
      <c r="AB1258" s="8"/>
    </row>
    <row r="1259" spans="9:28" x14ac:dyDescent="0.25">
      <c r="I1259" s="8"/>
      <c r="J1259" s="8"/>
      <c r="K1259" s="8"/>
      <c r="L1259" s="8"/>
      <c r="M1259" s="8"/>
      <c r="N1259" s="8"/>
      <c r="O1259" s="8"/>
      <c r="P1259" s="8"/>
      <c r="Q1259" s="8"/>
      <c r="R1259" s="8"/>
      <c r="S1259" s="23"/>
      <c r="T1259" s="25">
        <v>1218</v>
      </c>
      <c r="U1259" s="26">
        <f t="shared" si="116"/>
        <v>20.3</v>
      </c>
      <c r="V1259" s="28">
        <f t="shared" si="117"/>
        <v>39.661472902120998</v>
      </c>
      <c r="W1259" s="28">
        <f t="shared" si="119"/>
        <v>0</v>
      </c>
      <c r="X1259" s="27" t="e">
        <f t="shared" si="120"/>
        <v>#VALUE!</v>
      </c>
      <c r="Y1259" s="28" t="e">
        <f t="shared" ref="Y1259:Y1322" si="121">MAX(0,W1259-X1259)</f>
        <v>#VALUE!</v>
      </c>
      <c r="Z1259" s="24"/>
      <c r="AA1259" s="36">
        <f t="shared" si="118"/>
        <v>20.3</v>
      </c>
      <c r="AB1259" s="8"/>
    </row>
    <row r="1260" spans="9:28" x14ac:dyDescent="0.25">
      <c r="I1260" s="8"/>
      <c r="J1260" s="8"/>
      <c r="K1260" s="8"/>
      <c r="L1260" s="8"/>
      <c r="M1260" s="8"/>
      <c r="N1260" s="8"/>
      <c r="O1260" s="8"/>
      <c r="P1260" s="8"/>
      <c r="Q1260" s="8"/>
      <c r="R1260" s="8"/>
      <c r="S1260" s="23"/>
      <c r="T1260" s="25">
        <v>1219</v>
      </c>
      <c r="U1260" s="26">
        <f t="shared" si="116"/>
        <v>20.316666666666666</v>
      </c>
      <c r="V1260" s="28">
        <f t="shared" si="117"/>
        <v>39.667136906576474</v>
      </c>
      <c r="W1260" s="28">
        <f t="shared" si="119"/>
        <v>0</v>
      </c>
      <c r="X1260" s="27" t="e">
        <f t="shared" si="120"/>
        <v>#VALUE!</v>
      </c>
      <c r="Y1260" s="28" t="e">
        <f t="shared" si="121"/>
        <v>#VALUE!</v>
      </c>
      <c r="Z1260" s="24"/>
      <c r="AA1260" s="36">
        <f t="shared" si="118"/>
        <v>20.316666666666666</v>
      </c>
      <c r="AB1260" s="8"/>
    </row>
    <row r="1261" spans="9:28" x14ac:dyDescent="0.25">
      <c r="I1261" s="8"/>
      <c r="J1261" s="8"/>
      <c r="K1261" s="8"/>
      <c r="L1261" s="8"/>
      <c r="M1261" s="8"/>
      <c r="N1261" s="8"/>
      <c r="O1261" s="8"/>
      <c r="P1261" s="8"/>
      <c r="Q1261" s="8"/>
      <c r="R1261" s="8"/>
      <c r="S1261" s="23"/>
      <c r="T1261" s="25">
        <v>1220</v>
      </c>
      <c r="U1261" s="26">
        <f t="shared" si="116"/>
        <v>20.333333333333332</v>
      </c>
      <c r="V1261" s="28">
        <f t="shared" si="117"/>
        <v>39.672797074375914</v>
      </c>
      <c r="W1261" s="28">
        <f t="shared" si="119"/>
        <v>0</v>
      </c>
      <c r="X1261" s="27" t="e">
        <f t="shared" si="120"/>
        <v>#VALUE!</v>
      </c>
      <c r="Y1261" s="28" t="e">
        <f t="shared" si="121"/>
        <v>#VALUE!</v>
      </c>
      <c r="Z1261" s="24"/>
      <c r="AA1261" s="36">
        <f t="shared" si="118"/>
        <v>20.333333333333332</v>
      </c>
      <c r="AB1261" s="8"/>
    </row>
    <row r="1262" spans="9:28" x14ac:dyDescent="0.25">
      <c r="I1262" s="8"/>
      <c r="J1262" s="8"/>
      <c r="K1262" s="8"/>
      <c r="L1262" s="8"/>
      <c r="M1262" s="8"/>
      <c r="N1262" s="8"/>
      <c r="O1262" s="8"/>
      <c r="P1262" s="8"/>
      <c r="Q1262" s="8"/>
      <c r="R1262" s="8"/>
      <c r="S1262" s="23"/>
      <c r="T1262" s="25">
        <v>1221</v>
      </c>
      <c r="U1262" s="26">
        <f t="shared" si="116"/>
        <v>20.350000000000001</v>
      </c>
      <c r="V1262" s="28">
        <f t="shared" si="117"/>
        <v>39.678453411259781</v>
      </c>
      <c r="W1262" s="28">
        <f t="shared" si="119"/>
        <v>0</v>
      </c>
      <c r="X1262" s="27" t="e">
        <f t="shared" si="120"/>
        <v>#VALUE!</v>
      </c>
      <c r="Y1262" s="28" t="e">
        <f t="shared" si="121"/>
        <v>#VALUE!</v>
      </c>
      <c r="Z1262" s="24"/>
      <c r="AA1262" s="36">
        <f t="shared" si="118"/>
        <v>20.350000000000001</v>
      </c>
      <c r="AB1262" s="8"/>
    </row>
    <row r="1263" spans="9:28" x14ac:dyDescent="0.25">
      <c r="I1263" s="8"/>
      <c r="J1263" s="8"/>
      <c r="K1263" s="8"/>
      <c r="L1263" s="8"/>
      <c r="M1263" s="8"/>
      <c r="N1263" s="8"/>
      <c r="O1263" s="8"/>
      <c r="P1263" s="8"/>
      <c r="Q1263" s="8"/>
      <c r="R1263" s="8"/>
      <c r="S1263" s="23"/>
      <c r="T1263" s="25">
        <v>1222</v>
      </c>
      <c r="U1263" s="26">
        <f t="shared" si="116"/>
        <v>20.366666666666667</v>
      </c>
      <c r="V1263" s="28">
        <f t="shared" si="117"/>
        <v>39.684105922955261</v>
      </c>
      <c r="W1263" s="28">
        <f t="shared" si="119"/>
        <v>0</v>
      </c>
      <c r="X1263" s="27" t="e">
        <f t="shared" si="120"/>
        <v>#VALUE!</v>
      </c>
      <c r="Y1263" s="28" t="e">
        <f t="shared" si="121"/>
        <v>#VALUE!</v>
      </c>
      <c r="Z1263" s="24"/>
      <c r="AA1263" s="36">
        <f t="shared" si="118"/>
        <v>20.366666666666667</v>
      </c>
      <c r="AB1263" s="8"/>
    </row>
    <row r="1264" spans="9:28" x14ac:dyDescent="0.25">
      <c r="I1264" s="8"/>
      <c r="J1264" s="8"/>
      <c r="K1264" s="8"/>
      <c r="L1264" s="8"/>
      <c r="M1264" s="8"/>
      <c r="N1264" s="8"/>
      <c r="O1264" s="8"/>
      <c r="P1264" s="8"/>
      <c r="Q1264" s="8"/>
      <c r="R1264" s="8"/>
      <c r="S1264" s="23"/>
      <c r="T1264" s="25">
        <v>1223</v>
      </c>
      <c r="U1264" s="26">
        <f t="shared" si="116"/>
        <v>20.383333333333333</v>
      </c>
      <c r="V1264" s="28">
        <f t="shared" si="117"/>
        <v>39.689754615176291</v>
      </c>
      <c r="W1264" s="28">
        <f t="shared" si="119"/>
        <v>0</v>
      </c>
      <c r="X1264" s="27" t="e">
        <f t="shared" si="120"/>
        <v>#VALUE!</v>
      </c>
      <c r="Y1264" s="28" t="e">
        <f t="shared" si="121"/>
        <v>#VALUE!</v>
      </c>
      <c r="Z1264" s="24"/>
      <c r="AA1264" s="36">
        <f t="shared" si="118"/>
        <v>20.383333333333333</v>
      </c>
      <c r="AB1264" s="8"/>
    </row>
    <row r="1265" spans="9:28" x14ac:dyDescent="0.25">
      <c r="I1265" s="8"/>
      <c r="J1265" s="8"/>
      <c r="K1265" s="8"/>
      <c r="L1265" s="8"/>
      <c r="M1265" s="8"/>
      <c r="N1265" s="8"/>
      <c r="O1265" s="8"/>
      <c r="P1265" s="8"/>
      <c r="Q1265" s="8"/>
      <c r="R1265" s="8"/>
      <c r="S1265" s="23"/>
      <c r="T1265" s="25">
        <v>1224</v>
      </c>
      <c r="U1265" s="26">
        <f t="shared" si="116"/>
        <v>20.399999999999999</v>
      </c>
      <c r="V1265" s="28">
        <f t="shared" si="117"/>
        <v>39.695399493623611</v>
      </c>
      <c r="W1265" s="28">
        <f t="shared" si="119"/>
        <v>0</v>
      </c>
      <c r="X1265" s="27" t="e">
        <f t="shared" si="120"/>
        <v>#VALUE!</v>
      </c>
      <c r="Y1265" s="28" t="e">
        <f t="shared" si="121"/>
        <v>#VALUE!</v>
      </c>
      <c r="Z1265" s="24"/>
      <c r="AA1265" s="36">
        <f t="shared" si="118"/>
        <v>20.399999999999999</v>
      </c>
      <c r="AB1265" s="8"/>
    </row>
    <row r="1266" spans="9:28" x14ac:dyDescent="0.25">
      <c r="I1266" s="8"/>
      <c r="J1266" s="8"/>
      <c r="K1266" s="8"/>
      <c r="L1266" s="8"/>
      <c r="M1266" s="8"/>
      <c r="N1266" s="8"/>
      <c r="O1266" s="8"/>
      <c r="P1266" s="8"/>
      <c r="Q1266" s="8"/>
      <c r="R1266" s="8"/>
      <c r="S1266" s="23"/>
      <c r="T1266" s="25">
        <v>1225</v>
      </c>
      <c r="U1266" s="26">
        <f t="shared" si="116"/>
        <v>20.416666666666668</v>
      </c>
      <c r="V1266" s="28">
        <f t="shared" si="117"/>
        <v>39.701040563984812</v>
      </c>
      <c r="W1266" s="28">
        <f t="shared" si="119"/>
        <v>0</v>
      </c>
      <c r="X1266" s="27" t="e">
        <f t="shared" si="120"/>
        <v>#VALUE!</v>
      </c>
      <c r="Y1266" s="28" t="e">
        <f t="shared" si="121"/>
        <v>#VALUE!</v>
      </c>
      <c r="Z1266" s="24"/>
      <c r="AA1266" s="36">
        <f t="shared" si="118"/>
        <v>20.416666666666668</v>
      </c>
      <c r="AB1266" s="8"/>
    </row>
    <row r="1267" spans="9:28" x14ac:dyDescent="0.25">
      <c r="I1267" s="8"/>
      <c r="J1267" s="8"/>
      <c r="K1267" s="8"/>
      <c r="L1267" s="8"/>
      <c r="M1267" s="8"/>
      <c r="N1267" s="8"/>
      <c r="O1267" s="8"/>
      <c r="P1267" s="8"/>
      <c r="Q1267" s="8"/>
      <c r="R1267" s="8"/>
      <c r="S1267" s="23"/>
      <c r="T1267" s="25">
        <v>1226</v>
      </c>
      <c r="U1267" s="26">
        <f t="shared" si="116"/>
        <v>20.433333333333334</v>
      </c>
      <c r="V1267" s="28">
        <f t="shared" si="117"/>
        <v>39.706677831934364</v>
      </c>
      <c r="W1267" s="28">
        <f t="shared" si="119"/>
        <v>0</v>
      </c>
      <c r="X1267" s="27" t="e">
        <f t="shared" si="120"/>
        <v>#VALUE!</v>
      </c>
      <c r="Y1267" s="28" t="e">
        <f t="shared" si="121"/>
        <v>#VALUE!</v>
      </c>
      <c r="Z1267" s="24"/>
      <c r="AA1267" s="36">
        <f t="shared" si="118"/>
        <v>20.433333333333334</v>
      </c>
      <c r="AB1267" s="8"/>
    </row>
    <row r="1268" spans="9:28" x14ac:dyDescent="0.25">
      <c r="I1268" s="8"/>
      <c r="J1268" s="8"/>
      <c r="K1268" s="8"/>
      <c r="L1268" s="8"/>
      <c r="M1268" s="8"/>
      <c r="N1268" s="8"/>
      <c r="O1268" s="8"/>
      <c r="P1268" s="8"/>
      <c r="Q1268" s="8"/>
      <c r="R1268" s="8"/>
      <c r="S1268" s="23"/>
      <c r="T1268" s="25">
        <v>1227</v>
      </c>
      <c r="U1268" s="26">
        <f t="shared" si="116"/>
        <v>20.45</v>
      </c>
      <c r="V1268" s="28">
        <f t="shared" si="117"/>
        <v>39.712311303133646</v>
      </c>
      <c r="W1268" s="28">
        <f t="shared" si="119"/>
        <v>0</v>
      </c>
      <c r="X1268" s="27" t="e">
        <f t="shared" si="120"/>
        <v>#VALUE!</v>
      </c>
      <c r="Y1268" s="28" t="e">
        <f t="shared" si="121"/>
        <v>#VALUE!</v>
      </c>
      <c r="Z1268" s="24"/>
      <c r="AA1268" s="36">
        <f t="shared" si="118"/>
        <v>20.45</v>
      </c>
      <c r="AB1268" s="8"/>
    </row>
    <row r="1269" spans="9:28" x14ac:dyDescent="0.25">
      <c r="I1269" s="8"/>
      <c r="J1269" s="8"/>
      <c r="K1269" s="8"/>
      <c r="L1269" s="8"/>
      <c r="M1269" s="8"/>
      <c r="N1269" s="8"/>
      <c r="O1269" s="8"/>
      <c r="P1269" s="8"/>
      <c r="Q1269" s="8"/>
      <c r="R1269" s="8"/>
      <c r="S1269" s="23"/>
      <c r="T1269" s="25">
        <v>1228</v>
      </c>
      <c r="U1269" s="26">
        <f t="shared" si="116"/>
        <v>20.466666666666665</v>
      </c>
      <c r="V1269" s="28">
        <f t="shared" si="117"/>
        <v>39.717940983231024</v>
      </c>
      <c r="W1269" s="28">
        <f t="shared" si="119"/>
        <v>0</v>
      </c>
      <c r="X1269" s="27" t="e">
        <f t="shared" si="120"/>
        <v>#VALUE!</v>
      </c>
      <c r="Y1269" s="28" t="e">
        <f t="shared" si="121"/>
        <v>#VALUE!</v>
      </c>
      <c r="Z1269" s="24"/>
      <c r="AA1269" s="36">
        <f t="shared" si="118"/>
        <v>20.466666666666665</v>
      </c>
      <c r="AB1269" s="8"/>
    </row>
    <row r="1270" spans="9:28" x14ac:dyDescent="0.25">
      <c r="I1270" s="8"/>
      <c r="J1270" s="8"/>
      <c r="K1270" s="8"/>
      <c r="L1270" s="8"/>
      <c r="M1270" s="8"/>
      <c r="N1270" s="8"/>
      <c r="O1270" s="8"/>
      <c r="P1270" s="8"/>
      <c r="Q1270" s="8"/>
      <c r="R1270" s="8"/>
      <c r="S1270" s="23"/>
      <c r="T1270" s="25">
        <v>1229</v>
      </c>
      <c r="U1270" s="26">
        <f t="shared" si="116"/>
        <v>20.483333333333334</v>
      </c>
      <c r="V1270" s="28">
        <f t="shared" si="117"/>
        <v>39.723566877861863</v>
      </c>
      <c r="W1270" s="28">
        <f t="shared" si="119"/>
        <v>0</v>
      </c>
      <c r="X1270" s="27" t="e">
        <f t="shared" si="120"/>
        <v>#VALUE!</v>
      </c>
      <c r="Y1270" s="28" t="e">
        <f t="shared" si="121"/>
        <v>#VALUE!</v>
      </c>
      <c r="Z1270" s="24"/>
      <c r="AA1270" s="36">
        <f t="shared" si="118"/>
        <v>20.483333333333334</v>
      </c>
      <c r="AB1270" s="8"/>
    </row>
    <row r="1271" spans="9:28" x14ac:dyDescent="0.25">
      <c r="I1271" s="8"/>
      <c r="J1271" s="8"/>
      <c r="K1271" s="8"/>
      <c r="L1271" s="8"/>
      <c r="M1271" s="8"/>
      <c r="N1271" s="8"/>
      <c r="O1271" s="8"/>
      <c r="P1271" s="8"/>
      <c r="Q1271" s="8"/>
      <c r="R1271" s="8"/>
      <c r="S1271" s="23"/>
      <c r="T1271" s="25">
        <v>1230</v>
      </c>
      <c r="U1271" s="26">
        <f t="shared" si="116"/>
        <v>20.5</v>
      </c>
      <c r="V1271" s="28">
        <f t="shared" si="117"/>
        <v>39.729188992648574</v>
      </c>
      <c r="W1271" s="28">
        <f t="shared" si="119"/>
        <v>0</v>
      </c>
      <c r="X1271" s="27" t="e">
        <f t="shared" si="120"/>
        <v>#VALUE!</v>
      </c>
      <c r="Y1271" s="28" t="e">
        <f t="shared" si="121"/>
        <v>#VALUE!</v>
      </c>
      <c r="Z1271" s="24"/>
      <c r="AA1271" s="36">
        <f t="shared" si="118"/>
        <v>20.5</v>
      </c>
      <c r="AB1271" s="8"/>
    </row>
    <row r="1272" spans="9:28" x14ac:dyDescent="0.25">
      <c r="I1272" s="8"/>
      <c r="J1272" s="8"/>
      <c r="K1272" s="8"/>
      <c r="L1272" s="8"/>
      <c r="M1272" s="8"/>
      <c r="N1272" s="8"/>
      <c r="O1272" s="8"/>
      <c r="P1272" s="8"/>
      <c r="Q1272" s="8"/>
      <c r="R1272" s="8"/>
      <c r="S1272" s="23"/>
      <c r="T1272" s="25">
        <v>1231</v>
      </c>
      <c r="U1272" s="26">
        <f t="shared" si="116"/>
        <v>20.516666666666666</v>
      </c>
      <c r="V1272" s="28">
        <f t="shared" si="117"/>
        <v>39.734807333200635</v>
      </c>
      <c r="W1272" s="28">
        <f t="shared" si="119"/>
        <v>0</v>
      </c>
      <c r="X1272" s="27" t="e">
        <f t="shared" si="120"/>
        <v>#VALUE!</v>
      </c>
      <c r="Y1272" s="28" t="e">
        <f t="shared" si="121"/>
        <v>#VALUE!</v>
      </c>
      <c r="Z1272" s="24"/>
      <c r="AA1272" s="36">
        <f t="shared" si="118"/>
        <v>20.516666666666666</v>
      </c>
      <c r="AB1272" s="8"/>
    </row>
    <row r="1273" spans="9:28" x14ac:dyDescent="0.25">
      <c r="I1273" s="8"/>
      <c r="J1273" s="8"/>
      <c r="K1273" s="8"/>
      <c r="L1273" s="8"/>
      <c r="M1273" s="8"/>
      <c r="N1273" s="8"/>
      <c r="O1273" s="8"/>
      <c r="P1273" s="8"/>
      <c r="Q1273" s="8"/>
      <c r="R1273" s="8"/>
      <c r="S1273" s="23"/>
      <c r="T1273" s="25">
        <v>1232</v>
      </c>
      <c r="U1273" s="26">
        <f t="shared" si="116"/>
        <v>20.533333333333335</v>
      </c>
      <c r="V1273" s="28">
        <f t="shared" si="117"/>
        <v>39.740421905114694</v>
      </c>
      <c r="W1273" s="28">
        <f t="shared" si="119"/>
        <v>0</v>
      </c>
      <c r="X1273" s="27" t="e">
        <f t="shared" si="120"/>
        <v>#VALUE!</v>
      </c>
      <c r="Y1273" s="28" t="e">
        <f t="shared" si="121"/>
        <v>#VALUE!</v>
      </c>
      <c r="Z1273" s="24"/>
      <c r="AA1273" s="36">
        <f t="shared" si="118"/>
        <v>20.533333333333335</v>
      </c>
      <c r="AB1273" s="8"/>
    </row>
    <row r="1274" spans="9:28" x14ac:dyDescent="0.25">
      <c r="I1274" s="8"/>
      <c r="J1274" s="8"/>
      <c r="K1274" s="8"/>
      <c r="L1274" s="8"/>
      <c r="M1274" s="8"/>
      <c r="N1274" s="8"/>
      <c r="O1274" s="8"/>
      <c r="P1274" s="8"/>
      <c r="Q1274" s="8"/>
      <c r="R1274" s="8"/>
      <c r="S1274" s="23"/>
      <c r="T1274" s="25">
        <v>1233</v>
      </c>
      <c r="U1274" s="26">
        <f t="shared" si="116"/>
        <v>20.55</v>
      </c>
      <c r="V1274" s="28">
        <f t="shared" si="117"/>
        <v>39.746032713974529</v>
      </c>
      <c r="W1274" s="28">
        <f t="shared" si="119"/>
        <v>0</v>
      </c>
      <c r="X1274" s="27" t="e">
        <f t="shared" si="120"/>
        <v>#VALUE!</v>
      </c>
      <c r="Y1274" s="28" t="e">
        <f t="shared" si="121"/>
        <v>#VALUE!</v>
      </c>
      <c r="Z1274" s="24"/>
      <c r="AA1274" s="36">
        <f t="shared" si="118"/>
        <v>20.55</v>
      </c>
      <c r="AB1274" s="8"/>
    </row>
    <row r="1275" spans="9:28" x14ac:dyDescent="0.25">
      <c r="I1275" s="8"/>
      <c r="J1275" s="8"/>
      <c r="K1275" s="8"/>
      <c r="L1275" s="8"/>
      <c r="M1275" s="8"/>
      <c r="N1275" s="8"/>
      <c r="O1275" s="8"/>
      <c r="P1275" s="8"/>
      <c r="Q1275" s="8"/>
      <c r="R1275" s="8"/>
      <c r="S1275" s="23"/>
      <c r="T1275" s="25">
        <v>1234</v>
      </c>
      <c r="U1275" s="26">
        <f t="shared" si="116"/>
        <v>20.566666666666666</v>
      </c>
      <c r="V1275" s="28">
        <f t="shared" si="117"/>
        <v>39.751639765351129</v>
      </c>
      <c r="W1275" s="28">
        <f t="shared" si="119"/>
        <v>0</v>
      </c>
      <c r="X1275" s="27" t="e">
        <f t="shared" si="120"/>
        <v>#VALUE!</v>
      </c>
      <c r="Y1275" s="28" t="e">
        <f t="shared" si="121"/>
        <v>#VALUE!</v>
      </c>
      <c r="Z1275" s="24"/>
      <c r="AA1275" s="36">
        <f t="shared" si="118"/>
        <v>20.566666666666666</v>
      </c>
      <c r="AB1275" s="8"/>
    </row>
    <row r="1276" spans="9:28" x14ac:dyDescent="0.25">
      <c r="I1276" s="8"/>
      <c r="J1276" s="8"/>
      <c r="K1276" s="8"/>
      <c r="L1276" s="8"/>
      <c r="M1276" s="8"/>
      <c r="N1276" s="8"/>
      <c r="O1276" s="8"/>
      <c r="P1276" s="8"/>
      <c r="Q1276" s="8"/>
      <c r="R1276" s="8"/>
      <c r="S1276" s="23"/>
      <c r="T1276" s="25">
        <v>1235</v>
      </c>
      <c r="U1276" s="26">
        <f t="shared" si="116"/>
        <v>20.583333333333332</v>
      </c>
      <c r="V1276" s="28">
        <f t="shared" si="117"/>
        <v>39.757243064802736</v>
      </c>
      <c r="W1276" s="28">
        <f t="shared" si="119"/>
        <v>0</v>
      </c>
      <c r="X1276" s="27" t="e">
        <f t="shared" si="120"/>
        <v>#VALUE!</v>
      </c>
      <c r="Y1276" s="28" t="e">
        <f t="shared" si="121"/>
        <v>#VALUE!</v>
      </c>
      <c r="Z1276" s="24"/>
      <c r="AA1276" s="36">
        <f t="shared" si="118"/>
        <v>20.583333333333332</v>
      </c>
      <c r="AB1276" s="8"/>
    </row>
    <row r="1277" spans="9:28" x14ac:dyDescent="0.25">
      <c r="I1277" s="8"/>
      <c r="J1277" s="8"/>
      <c r="K1277" s="8"/>
      <c r="L1277" s="8"/>
      <c r="M1277" s="8"/>
      <c r="N1277" s="8"/>
      <c r="O1277" s="8"/>
      <c r="P1277" s="8"/>
      <c r="Q1277" s="8"/>
      <c r="R1277" s="8"/>
      <c r="S1277" s="23"/>
      <c r="T1277" s="25">
        <v>1236</v>
      </c>
      <c r="U1277" s="26">
        <f t="shared" si="116"/>
        <v>20.6</v>
      </c>
      <c r="V1277" s="28">
        <f t="shared" si="117"/>
        <v>39.762842617874888</v>
      </c>
      <c r="W1277" s="28">
        <f t="shared" si="119"/>
        <v>0</v>
      </c>
      <c r="X1277" s="27" t="e">
        <f t="shared" si="120"/>
        <v>#VALUE!</v>
      </c>
      <c r="Y1277" s="28" t="e">
        <f t="shared" si="121"/>
        <v>#VALUE!</v>
      </c>
      <c r="Z1277" s="24"/>
      <c r="AA1277" s="36">
        <f t="shared" si="118"/>
        <v>20.6</v>
      </c>
      <c r="AB1277" s="8"/>
    </row>
    <row r="1278" spans="9:28" x14ac:dyDescent="0.25">
      <c r="I1278" s="8"/>
      <c r="J1278" s="8"/>
      <c r="K1278" s="8"/>
      <c r="L1278" s="8"/>
      <c r="M1278" s="8"/>
      <c r="N1278" s="8"/>
      <c r="O1278" s="8"/>
      <c r="P1278" s="8"/>
      <c r="Q1278" s="8"/>
      <c r="R1278" s="8"/>
      <c r="S1278" s="23"/>
      <c r="T1278" s="25">
        <v>1237</v>
      </c>
      <c r="U1278" s="26">
        <f t="shared" si="116"/>
        <v>20.616666666666667</v>
      </c>
      <c r="V1278" s="28">
        <f t="shared" si="117"/>
        <v>39.768438430100431</v>
      </c>
      <c r="W1278" s="28">
        <f t="shared" si="119"/>
        <v>0</v>
      </c>
      <c r="X1278" s="27" t="e">
        <f t="shared" si="120"/>
        <v>#VALUE!</v>
      </c>
      <c r="Y1278" s="28" t="e">
        <f t="shared" si="121"/>
        <v>#VALUE!</v>
      </c>
      <c r="Z1278" s="24"/>
      <c r="AA1278" s="36">
        <f t="shared" si="118"/>
        <v>20.616666666666667</v>
      </c>
      <c r="AB1278" s="8"/>
    </row>
    <row r="1279" spans="9:28" x14ac:dyDescent="0.25">
      <c r="I1279" s="8"/>
      <c r="J1279" s="8"/>
      <c r="K1279" s="8"/>
      <c r="L1279" s="8"/>
      <c r="M1279" s="8"/>
      <c r="N1279" s="8"/>
      <c r="O1279" s="8"/>
      <c r="P1279" s="8"/>
      <c r="Q1279" s="8"/>
      <c r="R1279" s="8"/>
      <c r="S1279" s="23"/>
      <c r="T1279" s="25">
        <v>1238</v>
      </c>
      <c r="U1279" s="26">
        <f t="shared" si="116"/>
        <v>20.633333333333333</v>
      </c>
      <c r="V1279" s="28">
        <f t="shared" si="117"/>
        <v>39.77403050699958</v>
      </c>
      <c r="W1279" s="28">
        <f t="shared" si="119"/>
        <v>0</v>
      </c>
      <c r="X1279" s="27" t="e">
        <f t="shared" si="120"/>
        <v>#VALUE!</v>
      </c>
      <c r="Y1279" s="28" t="e">
        <f t="shared" si="121"/>
        <v>#VALUE!</v>
      </c>
      <c r="Z1279" s="24"/>
      <c r="AA1279" s="36">
        <f t="shared" si="118"/>
        <v>20.633333333333333</v>
      </c>
      <c r="AB1279" s="8"/>
    </row>
    <row r="1280" spans="9:28" x14ac:dyDescent="0.25">
      <c r="I1280" s="8"/>
      <c r="J1280" s="8"/>
      <c r="K1280" s="8"/>
      <c r="L1280" s="8"/>
      <c r="M1280" s="8"/>
      <c r="N1280" s="8"/>
      <c r="O1280" s="8"/>
      <c r="P1280" s="8"/>
      <c r="Q1280" s="8"/>
      <c r="R1280" s="8"/>
      <c r="S1280" s="23"/>
      <c r="T1280" s="25">
        <v>1239</v>
      </c>
      <c r="U1280" s="26">
        <f t="shared" si="116"/>
        <v>20.65</v>
      </c>
      <c r="V1280" s="28">
        <f t="shared" si="117"/>
        <v>39.779618854079956</v>
      </c>
      <c r="W1280" s="28">
        <f t="shared" si="119"/>
        <v>0</v>
      </c>
      <c r="X1280" s="27" t="e">
        <f t="shared" si="120"/>
        <v>#VALUE!</v>
      </c>
      <c r="Y1280" s="28" t="e">
        <f t="shared" si="121"/>
        <v>#VALUE!</v>
      </c>
      <c r="Z1280" s="24"/>
      <c r="AA1280" s="36">
        <f t="shared" si="118"/>
        <v>20.65</v>
      </c>
      <c r="AB1280" s="8"/>
    </row>
    <row r="1281" spans="9:28" x14ac:dyDescent="0.25">
      <c r="I1281" s="8"/>
      <c r="J1281" s="8"/>
      <c r="K1281" s="8"/>
      <c r="L1281" s="8"/>
      <c r="M1281" s="8"/>
      <c r="N1281" s="8"/>
      <c r="O1281" s="8"/>
      <c r="P1281" s="8"/>
      <c r="Q1281" s="8"/>
      <c r="R1281" s="8"/>
      <c r="S1281" s="23"/>
      <c r="T1281" s="25">
        <v>1240</v>
      </c>
      <c r="U1281" s="26">
        <f t="shared" si="116"/>
        <v>20.666666666666668</v>
      </c>
      <c r="V1281" s="28">
        <f t="shared" si="117"/>
        <v>39.785203476836621</v>
      </c>
      <c r="W1281" s="28">
        <f t="shared" si="119"/>
        <v>0</v>
      </c>
      <c r="X1281" s="27" t="e">
        <f t="shared" si="120"/>
        <v>#VALUE!</v>
      </c>
      <c r="Y1281" s="28" t="e">
        <f t="shared" si="121"/>
        <v>#VALUE!</v>
      </c>
      <c r="Z1281" s="24"/>
      <c r="AA1281" s="36">
        <f t="shared" si="118"/>
        <v>20.666666666666668</v>
      </c>
      <c r="AB1281" s="8"/>
    </row>
    <row r="1282" spans="9:28" x14ac:dyDescent="0.25">
      <c r="I1282" s="8"/>
      <c r="J1282" s="8"/>
      <c r="K1282" s="8"/>
      <c r="L1282" s="8"/>
      <c r="M1282" s="8"/>
      <c r="N1282" s="8"/>
      <c r="O1282" s="8"/>
      <c r="P1282" s="8"/>
      <c r="Q1282" s="8"/>
      <c r="R1282" s="8"/>
      <c r="S1282" s="23"/>
      <c r="T1282" s="25">
        <v>1241</v>
      </c>
      <c r="U1282" s="26">
        <f t="shared" si="116"/>
        <v>20.683333333333334</v>
      </c>
      <c r="V1282" s="28">
        <f t="shared" si="117"/>
        <v>39.790784380752115</v>
      </c>
      <c r="W1282" s="28">
        <f t="shared" si="119"/>
        <v>0</v>
      </c>
      <c r="X1282" s="27" t="e">
        <f t="shared" si="120"/>
        <v>#VALUE!</v>
      </c>
      <c r="Y1282" s="28" t="e">
        <f t="shared" si="121"/>
        <v>#VALUE!</v>
      </c>
      <c r="Z1282" s="24"/>
      <c r="AA1282" s="36">
        <f t="shared" si="118"/>
        <v>20.683333333333334</v>
      </c>
      <c r="AB1282" s="8"/>
    </row>
    <row r="1283" spans="9:28" x14ac:dyDescent="0.25">
      <c r="I1283" s="8"/>
      <c r="J1283" s="8"/>
      <c r="K1283" s="8"/>
      <c r="L1283" s="8"/>
      <c r="M1283" s="8"/>
      <c r="N1283" s="8"/>
      <c r="O1283" s="8"/>
      <c r="P1283" s="8"/>
      <c r="Q1283" s="8"/>
      <c r="R1283" s="8"/>
      <c r="S1283" s="23"/>
      <c r="T1283" s="25">
        <v>1242</v>
      </c>
      <c r="U1283" s="26">
        <f t="shared" si="116"/>
        <v>20.7</v>
      </c>
      <c r="V1283" s="28">
        <f t="shared" si="117"/>
        <v>39.796361571296494</v>
      </c>
      <c r="W1283" s="28">
        <f t="shared" si="119"/>
        <v>0</v>
      </c>
      <c r="X1283" s="27" t="e">
        <f t="shared" si="120"/>
        <v>#VALUE!</v>
      </c>
      <c r="Y1283" s="28" t="e">
        <f t="shared" si="121"/>
        <v>#VALUE!</v>
      </c>
      <c r="Z1283" s="24"/>
      <c r="AA1283" s="36">
        <f t="shared" si="118"/>
        <v>20.7</v>
      </c>
      <c r="AB1283" s="8"/>
    </row>
    <row r="1284" spans="9:28" x14ac:dyDescent="0.25">
      <c r="I1284" s="8"/>
      <c r="J1284" s="8"/>
      <c r="K1284" s="8"/>
      <c r="L1284" s="8"/>
      <c r="M1284" s="8"/>
      <c r="N1284" s="8"/>
      <c r="O1284" s="8"/>
      <c r="P1284" s="8"/>
      <c r="Q1284" s="8"/>
      <c r="R1284" s="8"/>
      <c r="S1284" s="23"/>
      <c r="T1284" s="25">
        <v>1243</v>
      </c>
      <c r="U1284" s="26">
        <f t="shared" si="116"/>
        <v>20.716666666666665</v>
      </c>
      <c r="V1284" s="28">
        <f t="shared" si="117"/>
        <v>39.801935053927387</v>
      </c>
      <c r="W1284" s="28">
        <f t="shared" si="119"/>
        <v>0</v>
      </c>
      <c r="X1284" s="27" t="e">
        <f t="shared" si="120"/>
        <v>#VALUE!</v>
      </c>
      <c r="Y1284" s="28" t="e">
        <f t="shared" si="121"/>
        <v>#VALUE!</v>
      </c>
      <c r="Z1284" s="24"/>
      <c r="AA1284" s="36">
        <f t="shared" si="118"/>
        <v>20.716666666666665</v>
      </c>
      <c r="AB1284" s="8"/>
    </row>
    <row r="1285" spans="9:28" x14ac:dyDescent="0.25">
      <c r="I1285" s="8"/>
      <c r="J1285" s="8"/>
      <c r="K1285" s="8"/>
      <c r="L1285" s="8"/>
      <c r="M1285" s="8"/>
      <c r="N1285" s="8"/>
      <c r="O1285" s="8"/>
      <c r="P1285" s="8"/>
      <c r="Q1285" s="8"/>
      <c r="R1285" s="8"/>
      <c r="S1285" s="23"/>
      <c r="T1285" s="25">
        <v>1244</v>
      </c>
      <c r="U1285" s="26">
        <f t="shared" si="116"/>
        <v>20.733333333333334</v>
      </c>
      <c r="V1285" s="28">
        <f t="shared" si="117"/>
        <v>39.807504834090004</v>
      </c>
      <c r="W1285" s="28">
        <f t="shared" si="119"/>
        <v>0</v>
      </c>
      <c r="X1285" s="27" t="e">
        <f t="shared" si="120"/>
        <v>#VALUE!</v>
      </c>
      <c r="Y1285" s="28" t="e">
        <f t="shared" si="121"/>
        <v>#VALUE!</v>
      </c>
      <c r="Z1285" s="24"/>
      <c r="AA1285" s="36">
        <f t="shared" si="118"/>
        <v>20.733333333333334</v>
      </c>
      <c r="AB1285" s="8"/>
    </row>
    <row r="1286" spans="9:28" x14ac:dyDescent="0.25">
      <c r="I1286" s="8"/>
      <c r="J1286" s="8"/>
      <c r="K1286" s="8"/>
      <c r="L1286" s="8"/>
      <c r="M1286" s="8"/>
      <c r="N1286" s="8"/>
      <c r="O1286" s="8"/>
      <c r="P1286" s="8"/>
      <c r="Q1286" s="8"/>
      <c r="R1286" s="8"/>
      <c r="S1286" s="23"/>
      <c r="T1286" s="25">
        <v>1245</v>
      </c>
      <c r="U1286" s="26">
        <f t="shared" si="116"/>
        <v>20.75</v>
      </c>
      <c r="V1286" s="28">
        <f t="shared" si="117"/>
        <v>39.813070917217203</v>
      </c>
      <c r="W1286" s="28">
        <f t="shared" si="119"/>
        <v>0</v>
      </c>
      <c r="X1286" s="27" t="e">
        <f t="shared" si="120"/>
        <v>#VALUE!</v>
      </c>
      <c r="Y1286" s="28" t="e">
        <f t="shared" si="121"/>
        <v>#VALUE!</v>
      </c>
      <c r="Z1286" s="24"/>
      <c r="AA1286" s="36">
        <f t="shared" si="118"/>
        <v>20.75</v>
      </c>
      <c r="AB1286" s="8"/>
    </row>
    <row r="1287" spans="9:28" x14ac:dyDescent="0.25">
      <c r="I1287" s="8"/>
      <c r="J1287" s="8"/>
      <c r="K1287" s="8"/>
      <c r="L1287" s="8"/>
      <c r="M1287" s="8"/>
      <c r="N1287" s="8"/>
      <c r="O1287" s="8"/>
      <c r="P1287" s="8"/>
      <c r="Q1287" s="8"/>
      <c r="R1287" s="8"/>
      <c r="S1287" s="23"/>
      <c r="T1287" s="25">
        <v>1246</v>
      </c>
      <c r="U1287" s="26">
        <f t="shared" si="116"/>
        <v>20.766666666666666</v>
      </c>
      <c r="V1287" s="28">
        <f t="shared" si="117"/>
        <v>39.818633308729488</v>
      </c>
      <c r="W1287" s="28">
        <f t="shared" si="119"/>
        <v>0</v>
      </c>
      <c r="X1287" s="27" t="e">
        <f t="shared" si="120"/>
        <v>#VALUE!</v>
      </c>
      <c r="Y1287" s="28" t="e">
        <f t="shared" si="121"/>
        <v>#VALUE!</v>
      </c>
      <c r="Z1287" s="24"/>
      <c r="AA1287" s="36">
        <f t="shared" si="118"/>
        <v>20.766666666666666</v>
      </c>
      <c r="AB1287" s="8"/>
    </row>
    <row r="1288" spans="9:28" x14ac:dyDescent="0.25">
      <c r="I1288" s="8"/>
      <c r="J1288" s="8"/>
      <c r="K1288" s="8"/>
      <c r="L1288" s="8"/>
      <c r="M1288" s="8"/>
      <c r="N1288" s="8"/>
      <c r="O1288" s="8"/>
      <c r="P1288" s="8"/>
      <c r="Q1288" s="8"/>
      <c r="R1288" s="8"/>
      <c r="S1288" s="23"/>
      <c r="T1288" s="25">
        <v>1247</v>
      </c>
      <c r="U1288" s="26">
        <f t="shared" si="116"/>
        <v>20.783333333333335</v>
      </c>
      <c r="V1288" s="28">
        <f t="shared" si="117"/>
        <v>39.824192014035106</v>
      </c>
      <c r="W1288" s="28">
        <f t="shared" si="119"/>
        <v>0</v>
      </c>
      <c r="X1288" s="27" t="e">
        <f t="shared" si="120"/>
        <v>#VALUE!</v>
      </c>
      <c r="Y1288" s="28" t="e">
        <f t="shared" si="121"/>
        <v>#VALUE!</v>
      </c>
      <c r="Z1288" s="24"/>
      <c r="AA1288" s="36">
        <f t="shared" si="118"/>
        <v>20.783333333333335</v>
      </c>
      <c r="AB1288" s="8"/>
    </row>
    <row r="1289" spans="9:28" x14ac:dyDescent="0.25">
      <c r="I1289" s="8"/>
      <c r="J1289" s="8"/>
      <c r="K1289" s="8"/>
      <c r="L1289" s="8"/>
      <c r="M1289" s="8"/>
      <c r="N1289" s="8"/>
      <c r="O1289" s="8"/>
      <c r="P1289" s="8"/>
      <c r="Q1289" s="8"/>
      <c r="R1289" s="8"/>
      <c r="S1289" s="23"/>
      <c r="T1289" s="25">
        <v>1248</v>
      </c>
      <c r="U1289" s="26">
        <f t="shared" si="116"/>
        <v>20.8</v>
      </c>
      <c r="V1289" s="28">
        <f t="shared" si="117"/>
        <v>39.82974703853003</v>
      </c>
      <c r="W1289" s="28">
        <f t="shared" si="119"/>
        <v>0</v>
      </c>
      <c r="X1289" s="27" t="e">
        <f t="shared" si="120"/>
        <v>#VALUE!</v>
      </c>
      <c r="Y1289" s="28" t="e">
        <f t="shared" si="121"/>
        <v>#VALUE!</v>
      </c>
      <c r="Z1289" s="24"/>
      <c r="AA1289" s="36">
        <f t="shared" si="118"/>
        <v>20.8</v>
      </c>
      <c r="AB1289" s="8"/>
    </row>
    <row r="1290" spans="9:28" x14ac:dyDescent="0.25">
      <c r="I1290" s="8"/>
      <c r="J1290" s="8"/>
      <c r="K1290" s="8"/>
      <c r="L1290" s="8"/>
      <c r="M1290" s="8"/>
      <c r="N1290" s="8"/>
      <c r="O1290" s="8"/>
      <c r="P1290" s="8"/>
      <c r="Q1290" s="8"/>
      <c r="R1290" s="8"/>
      <c r="S1290" s="23"/>
      <c r="T1290" s="25">
        <v>1249</v>
      </c>
      <c r="U1290" s="26">
        <f t="shared" si="116"/>
        <v>20.816666666666666</v>
      </c>
      <c r="V1290" s="28">
        <f t="shared" si="117"/>
        <v>39.835298387598023</v>
      </c>
      <c r="W1290" s="28">
        <f t="shared" si="119"/>
        <v>0</v>
      </c>
      <c r="X1290" s="27" t="e">
        <f t="shared" si="120"/>
        <v>#VALUE!</v>
      </c>
      <c r="Y1290" s="28" t="e">
        <f t="shared" si="121"/>
        <v>#VALUE!</v>
      </c>
      <c r="Z1290" s="24"/>
      <c r="AA1290" s="36">
        <f t="shared" si="118"/>
        <v>20.816666666666666</v>
      </c>
      <c r="AB1290" s="8"/>
    </row>
    <row r="1291" spans="9:28" x14ac:dyDescent="0.25">
      <c r="I1291" s="8"/>
      <c r="J1291" s="8"/>
      <c r="K1291" s="8"/>
      <c r="L1291" s="8"/>
      <c r="M1291" s="8"/>
      <c r="N1291" s="8"/>
      <c r="O1291" s="8"/>
      <c r="P1291" s="8"/>
      <c r="Q1291" s="8"/>
      <c r="R1291" s="8"/>
      <c r="S1291" s="23"/>
      <c r="T1291" s="25">
        <v>1250</v>
      </c>
      <c r="U1291" s="26">
        <f t="shared" si="116"/>
        <v>20.833333333333332</v>
      </c>
      <c r="V1291" s="28">
        <f t="shared" si="117"/>
        <v>39.840846066610673</v>
      </c>
      <c r="W1291" s="28">
        <f t="shared" si="119"/>
        <v>0</v>
      </c>
      <c r="X1291" s="27" t="e">
        <f t="shared" si="120"/>
        <v>#VALUE!</v>
      </c>
      <c r="Y1291" s="28" t="e">
        <f t="shared" si="121"/>
        <v>#VALUE!</v>
      </c>
      <c r="Z1291" s="24"/>
      <c r="AA1291" s="36">
        <f t="shared" si="118"/>
        <v>20.833333333333332</v>
      </c>
      <c r="AB1291" s="8"/>
    </row>
    <row r="1292" spans="9:28" x14ac:dyDescent="0.25">
      <c r="I1292" s="8"/>
      <c r="J1292" s="8"/>
      <c r="K1292" s="8"/>
      <c r="L1292" s="8"/>
      <c r="M1292" s="8"/>
      <c r="N1292" s="8"/>
      <c r="O1292" s="8"/>
      <c r="P1292" s="8"/>
      <c r="Q1292" s="8"/>
      <c r="R1292" s="8"/>
      <c r="S1292" s="23"/>
      <c r="T1292" s="25">
        <v>1251</v>
      </c>
      <c r="U1292" s="26">
        <f t="shared" si="116"/>
        <v>20.85</v>
      </c>
      <c r="V1292" s="28">
        <f t="shared" si="117"/>
        <v>39.846390080927428</v>
      </c>
      <c r="W1292" s="28">
        <f t="shared" si="119"/>
        <v>0</v>
      </c>
      <c r="X1292" s="27" t="e">
        <f t="shared" si="120"/>
        <v>#VALUE!</v>
      </c>
      <c r="Y1292" s="28" t="e">
        <f t="shared" si="121"/>
        <v>#VALUE!</v>
      </c>
      <c r="Z1292" s="24"/>
      <c r="AA1292" s="36">
        <f t="shared" si="118"/>
        <v>20.85</v>
      </c>
      <c r="AB1292" s="8"/>
    </row>
    <row r="1293" spans="9:28" x14ac:dyDescent="0.25">
      <c r="I1293" s="8"/>
      <c r="J1293" s="8"/>
      <c r="K1293" s="8"/>
      <c r="L1293" s="8"/>
      <c r="M1293" s="8"/>
      <c r="N1293" s="8"/>
      <c r="O1293" s="8"/>
      <c r="P1293" s="8"/>
      <c r="Q1293" s="8"/>
      <c r="R1293" s="8"/>
      <c r="S1293" s="23"/>
      <c r="T1293" s="25">
        <v>1252</v>
      </c>
      <c r="U1293" s="26">
        <f t="shared" ref="U1293:U1356" si="122">T1293/60</f>
        <v>20.866666666666667</v>
      </c>
      <c r="V1293" s="28">
        <f t="shared" si="117"/>
        <v>39.851930435895639</v>
      </c>
      <c r="W1293" s="28">
        <f t="shared" si="119"/>
        <v>0</v>
      </c>
      <c r="X1293" s="27" t="e">
        <f t="shared" si="120"/>
        <v>#VALUE!</v>
      </c>
      <c r="Y1293" s="28" t="e">
        <f t="shared" si="121"/>
        <v>#VALUE!</v>
      </c>
      <c r="Z1293" s="24"/>
      <c r="AA1293" s="36">
        <f t="shared" si="118"/>
        <v>20.866666666666667</v>
      </c>
      <c r="AB1293" s="8"/>
    </row>
    <row r="1294" spans="9:28" x14ac:dyDescent="0.25">
      <c r="I1294" s="8"/>
      <c r="J1294" s="8"/>
      <c r="K1294" s="8"/>
      <c r="L1294" s="8"/>
      <c r="M1294" s="8"/>
      <c r="N1294" s="8"/>
      <c r="O1294" s="8"/>
      <c r="P1294" s="8"/>
      <c r="Q1294" s="8"/>
      <c r="R1294" s="8"/>
      <c r="S1294" s="23"/>
      <c r="T1294" s="25">
        <v>1253</v>
      </c>
      <c r="U1294" s="26">
        <f t="shared" si="122"/>
        <v>20.883333333333333</v>
      </c>
      <c r="V1294" s="28">
        <f t="shared" si="117"/>
        <v>39.857467136850566</v>
      </c>
      <c r="W1294" s="28">
        <f t="shared" si="119"/>
        <v>0</v>
      </c>
      <c r="X1294" s="27" t="e">
        <f t="shared" si="120"/>
        <v>#VALUE!</v>
      </c>
      <c r="Y1294" s="28" t="e">
        <f t="shared" si="121"/>
        <v>#VALUE!</v>
      </c>
      <c r="Z1294" s="24"/>
      <c r="AA1294" s="36">
        <f t="shared" si="118"/>
        <v>20.883333333333333</v>
      </c>
      <c r="AB1294" s="8"/>
    </row>
    <row r="1295" spans="9:28" x14ac:dyDescent="0.25">
      <c r="I1295" s="8"/>
      <c r="J1295" s="8"/>
      <c r="K1295" s="8"/>
      <c r="L1295" s="8"/>
      <c r="M1295" s="8"/>
      <c r="N1295" s="8"/>
      <c r="O1295" s="8"/>
      <c r="P1295" s="8"/>
      <c r="Q1295" s="8"/>
      <c r="R1295" s="8"/>
      <c r="S1295" s="23"/>
      <c r="T1295" s="25">
        <v>1254</v>
      </c>
      <c r="U1295" s="26">
        <f t="shared" si="122"/>
        <v>20.9</v>
      </c>
      <c r="V1295" s="28">
        <f t="shared" si="117"/>
        <v>39.863000189115475</v>
      </c>
      <c r="W1295" s="28">
        <f t="shared" si="119"/>
        <v>0</v>
      </c>
      <c r="X1295" s="27" t="e">
        <f t="shared" si="120"/>
        <v>#VALUE!</v>
      </c>
      <c r="Y1295" s="28" t="e">
        <f t="shared" si="121"/>
        <v>#VALUE!</v>
      </c>
      <c r="Z1295" s="24"/>
      <c r="AA1295" s="36">
        <f t="shared" si="118"/>
        <v>20.9</v>
      </c>
      <c r="AB1295" s="8"/>
    </row>
    <row r="1296" spans="9:28" x14ac:dyDescent="0.25">
      <c r="I1296" s="8"/>
      <c r="J1296" s="8"/>
      <c r="K1296" s="8"/>
      <c r="L1296" s="8"/>
      <c r="M1296" s="8"/>
      <c r="N1296" s="8"/>
      <c r="O1296" s="8"/>
      <c r="P1296" s="8"/>
      <c r="Q1296" s="8"/>
      <c r="R1296" s="8"/>
      <c r="S1296" s="23"/>
      <c r="T1296" s="25">
        <v>1255</v>
      </c>
      <c r="U1296" s="26">
        <f t="shared" si="122"/>
        <v>20.916666666666668</v>
      </c>
      <c r="V1296" s="28">
        <f t="shared" si="117"/>
        <v>39.868529598001615</v>
      </c>
      <c r="W1296" s="28">
        <f t="shared" si="119"/>
        <v>0</v>
      </c>
      <c r="X1296" s="27" t="e">
        <f t="shared" si="120"/>
        <v>#VALUE!</v>
      </c>
      <c r="Y1296" s="28" t="e">
        <f t="shared" si="121"/>
        <v>#VALUE!</v>
      </c>
      <c r="Z1296" s="24"/>
      <c r="AA1296" s="36">
        <f t="shared" si="118"/>
        <v>20.916666666666668</v>
      </c>
      <c r="AB1296" s="8"/>
    </row>
    <row r="1297" spans="9:28" x14ac:dyDescent="0.25">
      <c r="I1297" s="8"/>
      <c r="J1297" s="8"/>
      <c r="K1297" s="8"/>
      <c r="L1297" s="8"/>
      <c r="M1297" s="8"/>
      <c r="N1297" s="8"/>
      <c r="O1297" s="8"/>
      <c r="P1297" s="8"/>
      <c r="Q1297" s="8"/>
      <c r="R1297" s="8"/>
      <c r="S1297" s="23"/>
      <c r="T1297" s="25">
        <v>1256</v>
      </c>
      <c r="U1297" s="26">
        <f t="shared" si="122"/>
        <v>20.933333333333334</v>
      </c>
      <c r="V1297" s="28">
        <f t="shared" si="117"/>
        <v>39.874055368808293</v>
      </c>
      <c r="W1297" s="28">
        <f t="shared" si="119"/>
        <v>0</v>
      </c>
      <c r="X1297" s="27" t="e">
        <f t="shared" si="120"/>
        <v>#VALUE!</v>
      </c>
      <c r="Y1297" s="28" t="e">
        <f t="shared" si="121"/>
        <v>#VALUE!</v>
      </c>
      <c r="Z1297" s="24"/>
      <c r="AA1297" s="36">
        <f t="shared" si="118"/>
        <v>20.933333333333334</v>
      </c>
      <c r="AB1297" s="8"/>
    </row>
    <row r="1298" spans="9:28" x14ac:dyDescent="0.25">
      <c r="I1298" s="8"/>
      <c r="J1298" s="8"/>
      <c r="K1298" s="8"/>
      <c r="L1298" s="8"/>
      <c r="M1298" s="8"/>
      <c r="N1298" s="8"/>
      <c r="O1298" s="8"/>
      <c r="P1298" s="8"/>
      <c r="Q1298" s="8"/>
      <c r="R1298" s="8"/>
      <c r="S1298" s="23"/>
      <c r="T1298" s="25">
        <v>1257</v>
      </c>
      <c r="U1298" s="26">
        <f t="shared" si="122"/>
        <v>20.95</v>
      </c>
      <c r="V1298" s="28">
        <f t="shared" ref="V1298:V1361" si="123">$G$12*U1298^(1-$G$13)</f>
        <v>39.879577506822876</v>
      </c>
      <c r="W1298" s="28">
        <f t="shared" si="119"/>
        <v>0</v>
      </c>
      <c r="X1298" s="27" t="e">
        <f t="shared" si="120"/>
        <v>#VALUE!</v>
      </c>
      <c r="Y1298" s="28" t="e">
        <f t="shared" si="121"/>
        <v>#VALUE!</v>
      </c>
      <c r="Z1298" s="24"/>
      <c r="AA1298" s="36">
        <f t="shared" si="118"/>
        <v>20.95</v>
      </c>
      <c r="AB1298" s="8"/>
    </row>
    <row r="1299" spans="9:28" x14ac:dyDescent="0.25">
      <c r="I1299" s="8"/>
      <c r="J1299" s="8"/>
      <c r="K1299" s="8"/>
      <c r="L1299" s="8"/>
      <c r="M1299" s="8"/>
      <c r="N1299" s="8"/>
      <c r="O1299" s="8"/>
      <c r="P1299" s="8"/>
      <c r="Q1299" s="8"/>
      <c r="R1299" s="8"/>
      <c r="S1299" s="23"/>
      <c r="T1299" s="25">
        <v>1258</v>
      </c>
      <c r="U1299" s="26">
        <f t="shared" si="122"/>
        <v>20.966666666666665</v>
      </c>
      <c r="V1299" s="28">
        <f t="shared" si="123"/>
        <v>39.885096017320876</v>
      </c>
      <c r="W1299" s="28">
        <f t="shared" si="119"/>
        <v>0</v>
      </c>
      <c r="X1299" s="27" t="e">
        <f t="shared" si="120"/>
        <v>#VALUE!</v>
      </c>
      <c r="Y1299" s="28" t="e">
        <f t="shared" si="121"/>
        <v>#VALUE!</v>
      </c>
      <c r="Z1299" s="24"/>
      <c r="AA1299" s="36">
        <f t="shared" si="118"/>
        <v>20.966666666666665</v>
      </c>
      <c r="AB1299" s="8"/>
    </row>
    <row r="1300" spans="9:28" x14ac:dyDescent="0.25">
      <c r="I1300" s="8"/>
      <c r="J1300" s="8"/>
      <c r="K1300" s="8"/>
      <c r="L1300" s="8"/>
      <c r="M1300" s="8"/>
      <c r="N1300" s="8"/>
      <c r="O1300" s="8"/>
      <c r="P1300" s="8"/>
      <c r="Q1300" s="8"/>
      <c r="R1300" s="8"/>
      <c r="S1300" s="23"/>
      <c r="T1300" s="25">
        <v>1259</v>
      </c>
      <c r="U1300" s="26">
        <f t="shared" si="122"/>
        <v>20.983333333333334</v>
      </c>
      <c r="V1300" s="28">
        <f t="shared" si="123"/>
        <v>39.890610905565936</v>
      </c>
      <c r="W1300" s="28">
        <f t="shared" si="119"/>
        <v>0</v>
      </c>
      <c r="X1300" s="27" t="e">
        <f t="shared" si="120"/>
        <v>#VALUE!</v>
      </c>
      <c r="Y1300" s="28" t="e">
        <f t="shared" si="121"/>
        <v>#VALUE!</v>
      </c>
      <c r="Z1300" s="24"/>
      <c r="AA1300" s="36">
        <f t="shared" si="118"/>
        <v>20.983333333333334</v>
      </c>
      <c r="AB1300" s="8"/>
    </row>
    <row r="1301" spans="9:28" x14ac:dyDescent="0.25">
      <c r="I1301" s="8"/>
      <c r="J1301" s="8"/>
      <c r="K1301" s="8"/>
      <c r="L1301" s="8"/>
      <c r="M1301" s="8"/>
      <c r="N1301" s="8"/>
      <c r="O1301" s="8"/>
      <c r="P1301" s="8"/>
      <c r="Q1301" s="8"/>
      <c r="R1301" s="8"/>
      <c r="S1301" s="23"/>
      <c r="T1301" s="25">
        <v>1260</v>
      </c>
      <c r="U1301" s="26">
        <f t="shared" si="122"/>
        <v>21</v>
      </c>
      <c r="V1301" s="28">
        <f t="shared" si="123"/>
        <v>39.896122176809904</v>
      </c>
      <c r="W1301" s="28">
        <f t="shared" si="119"/>
        <v>0</v>
      </c>
      <c r="X1301" s="27" t="e">
        <f t="shared" si="120"/>
        <v>#VALUE!</v>
      </c>
      <c r="Y1301" s="28" t="e">
        <f t="shared" si="121"/>
        <v>#VALUE!</v>
      </c>
      <c r="Z1301" s="24"/>
      <c r="AA1301" s="36">
        <f t="shared" si="118"/>
        <v>21</v>
      </c>
      <c r="AB1301" s="8"/>
    </row>
    <row r="1302" spans="9:28" x14ac:dyDescent="0.25">
      <c r="I1302" s="8"/>
      <c r="J1302" s="8"/>
      <c r="K1302" s="8"/>
      <c r="L1302" s="8"/>
      <c r="M1302" s="8"/>
      <c r="N1302" s="8"/>
      <c r="O1302" s="8"/>
      <c r="P1302" s="8"/>
      <c r="Q1302" s="8"/>
      <c r="R1302" s="8"/>
      <c r="S1302" s="23"/>
      <c r="T1302" s="25">
        <v>1261</v>
      </c>
      <c r="U1302" s="26">
        <f t="shared" si="122"/>
        <v>21.016666666666666</v>
      </c>
      <c r="V1302" s="28">
        <f t="shared" si="123"/>
        <v>39.901629836292834</v>
      </c>
      <c r="W1302" s="28">
        <f t="shared" si="119"/>
        <v>0</v>
      </c>
      <c r="X1302" s="27" t="e">
        <f t="shared" si="120"/>
        <v>#VALUE!</v>
      </c>
      <c r="Y1302" s="28" t="e">
        <f t="shared" si="121"/>
        <v>#VALUE!</v>
      </c>
      <c r="Z1302" s="24"/>
      <c r="AA1302" s="36">
        <f t="shared" si="118"/>
        <v>21.016666666666666</v>
      </c>
      <c r="AB1302" s="8"/>
    </row>
    <row r="1303" spans="9:28" x14ac:dyDescent="0.25">
      <c r="I1303" s="8"/>
      <c r="J1303" s="8"/>
      <c r="K1303" s="8"/>
      <c r="L1303" s="8"/>
      <c r="M1303" s="8"/>
      <c r="N1303" s="8"/>
      <c r="O1303" s="8"/>
      <c r="P1303" s="8"/>
      <c r="Q1303" s="8"/>
      <c r="R1303" s="8"/>
      <c r="S1303" s="23"/>
      <c r="T1303" s="25">
        <v>1262</v>
      </c>
      <c r="U1303" s="26">
        <f t="shared" si="122"/>
        <v>21.033333333333335</v>
      </c>
      <c r="V1303" s="28">
        <f t="shared" si="123"/>
        <v>39.907133889243049</v>
      </c>
      <c r="W1303" s="28">
        <f t="shared" si="119"/>
        <v>0</v>
      </c>
      <c r="X1303" s="27" t="e">
        <f t="shared" si="120"/>
        <v>#VALUE!</v>
      </c>
      <c r="Y1303" s="28" t="e">
        <f t="shared" si="121"/>
        <v>#VALUE!</v>
      </c>
      <c r="Z1303" s="24"/>
      <c r="AA1303" s="36">
        <f t="shared" si="118"/>
        <v>21.033333333333335</v>
      </c>
      <c r="AB1303" s="8"/>
    </row>
    <row r="1304" spans="9:28" x14ac:dyDescent="0.25">
      <c r="I1304" s="8"/>
      <c r="J1304" s="8"/>
      <c r="K1304" s="8"/>
      <c r="L1304" s="8"/>
      <c r="M1304" s="8"/>
      <c r="N1304" s="8"/>
      <c r="O1304" s="8"/>
      <c r="P1304" s="8"/>
      <c r="Q1304" s="8"/>
      <c r="R1304" s="8"/>
      <c r="S1304" s="23"/>
      <c r="T1304" s="25">
        <v>1263</v>
      </c>
      <c r="U1304" s="26">
        <f t="shared" si="122"/>
        <v>21.05</v>
      </c>
      <c r="V1304" s="28">
        <f t="shared" si="123"/>
        <v>39.91263434087719</v>
      </c>
      <c r="W1304" s="28">
        <f t="shared" si="119"/>
        <v>0</v>
      </c>
      <c r="X1304" s="27" t="e">
        <f t="shared" si="120"/>
        <v>#VALUE!</v>
      </c>
      <c r="Y1304" s="28" t="e">
        <f t="shared" si="121"/>
        <v>#VALUE!</v>
      </c>
      <c r="Z1304" s="24"/>
      <c r="AA1304" s="36">
        <f t="shared" si="118"/>
        <v>21.05</v>
      </c>
      <c r="AB1304" s="8"/>
    </row>
    <row r="1305" spans="9:28" x14ac:dyDescent="0.25">
      <c r="I1305" s="8"/>
      <c r="J1305" s="8"/>
      <c r="K1305" s="8"/>
      <c r="L1305" s="8"/>
      <c r="M1305" s="8"/>
      <c r="N1305" s="8"/>
      <c r="O1305" s="8"/>
      <c r="P1305" s="8"/>
      <c r="Q1305" s="8"/>
      <c r="R1305" s="8"/>
      <c r="S1305" s="23"/>
      <c r="T1305" s="25">
        <v>1264</v>
      </c>
      <c r="U1305" s="26">
        <f t="shared" si="122"/>
        <v>21.066666666666666</v>
      </c>
      <c r="V1305" s="28">
        <f t="shared" si="123"/>
        <v>39.918131196400189</v>
      </c>
      <c r="W1305" s="28">
        <f t="shared" si="119"/>
        <v>0</v>
      </c>
      <c r="X1305" s="27" t="e">
        <f t="shared" si="120"/>
        <v>#VALUE!</v>
      </c>
      <c r="Y1305" s="28" t="e">
        <f t="shared" si="121"/>
        <v>#VALUE!</v>
      </c>
      <c r="Z1305" s="24"/>
      <c r="AA1305" s="36">
        <f t="shared" si="118"/>
        <v>21.066666666666666</v>
      </c>
      <c r="AB1305" s="8"/>
    </row>
    <row r="1306" spans="9:28" x14ac:dyDescent="0.25">
      <c r="I1306" s="8"/>
      <c r="J1306" s="8"/>
      <c r="K1306" s="8"/>
      <c r="L1306" s="8"/>
      <c r="M1306" s="8"/>
      <c r="N1306" s="8"/>
      <c r="O1306" s="8"/>
      <c r="P1306" s="8"/>
      <c r="Q1306" s="8"/>
      <c r="R1306" s="8"/>
      <c r="S1306" s="23"/>
      <c r="T1306" s="25">
        <v>1265</v>
      </c>
      <c r="U1306" s="26">
        <f t="shared" si="122"/>
        <v>21.083333333333332</v>
      </c>
      <c r="V1306" s="28">
        <f t="shared" si="123"/>
        <v>39.923624461005375</v>
      </c>
      <c r="W1306" s="28">
        <f t="shared" si="119"/>
        <v>0</v>
      </c>
      <c r="X1306" s="27" t="e">
        <f t="shared" si="120"/>
        <v>#VALUE!</v>
      </c>
      <c r="Y1306" s="28" t="e">
        <f t="shared" si="121"/>
        <v>#VALUE!</v>
      </c>
      <c r="Z1306" s="24"/>
      <c r="AA1306" s="36">
        <f t="shared" si="118"/>
        <v>21.083333333333332</v>
      </c>
      <c r="AB1306" s="8"/>
    </row>
    <row r="1307" spans="9:28" x14ac:dyDescent="0.25">
      <c r="I1307" s="8"/>
      <c r="J1307" s="8"/>
      <c r="K1307" s="8"/>
      <c r="L1307" s="8"/>
      <c r="M1307" s="8"/>
      <c r="N1307" s="8"/>
      <c r="O1307" s="8"/>
      <c r="P1307" s="8"/>
      <c r="Q1307" s="8"/>
      <c r="R1307" s="8"/>
      <c r="S1307" s="23"/>
      <c r="T1307" s="25">
        <v>1266</v>
      </c>
      <c r="U1307" s="26">
        <f t="shared" si="122"/>
        <v>21.1</v>
      </c>
      <c r="V1307" s="28">
        <f t="shared" si="123"/>
        <v>39.929114139874457</v>
      </c>
      <c r="W1307" s="28">
        <f t="shared" si="119"/>
        <v>0</v>
      </c>
      <c r="X1307" s="27" t="e">
        <f t="shared" si="120"/>
        <v>#VALUE!</v>
      </c>
      <c r="Y1307" s="28" t="e">
        <f t="shared" si="121"/>
        <v>#VALUE!</v>
      </c>
      <c r="Z1307" s="24"/>
      <c r="AA1307" s="36">
        <f t="shared" si="118"/>
        <v>21.1</v>
      </c>
      <c r="AB1307" s="8"/>
    </row>
    <row r="1308" spans="9:28" x14ac:dyDescent="0.25">
      <c r="I1308" s="8"/>
      <c r="J1308" s="8"/>
      <c r="K1308" s="8"/>
      <c r="L1308" s="8"/>
      <c r="M1308" s="8"/>
      <c r="N1308" s="8"/>
      <c r="O1308" s="8"/>
      <c r="P1308" s="8"/>
      <c r="Q1308" s="8"/>
      <c r="R1308" s="8"/>
      <c r="S1308" s="23"/>
      <c r="T1308" s="25">
        <v>1267</v>
      </c>
      <c r="U1308" s="26">
        <f t="shared" si="122"/>
        <v>21.116666666666667</v>
      </c>
      <c r="V1308" s="28">
        <f t="shared" si="123"/>
        <v>39.934600238177602</v>
      </c>
      <c r="W1308" s="28">
        <f t="shared" si="119"/>
        <v>0</v>
      </c>
      <c r="X1308" s="27" t="e">
        <f t="shared" si="120"/>
        <v>#VALUE!</v>
      </c>
      <c r="Y1308" s="28" t="e">
        <f t="shared" si="121"/>
        <v>#VALUE!</v>
      </c>
      <c r="Z1308" s="24"/>
      <c r="AA1308" s="36">
        <f t="shared" si="118"/>
        <v>21.116666666666667</v>
      </c>
      <c r="AB1308" s="8"/>
    </row>
    <row r="1309" spans="9:28" x14ac:dyDescent="0.25">
      <c r="I1309" s="8"/>
      <c r="J1309" s="8"/>
      <c r="K1309" s="8"/>
      <c r="L1309" s="8"/>
      <c r="M1309" s="8"/>
      <c r="N1309" s="8"/>
      <c r="O1309" s="8"/>
      <c r="P1309" s="8"/>
      <c r="Q1309" s="8"/>
      <c r="R1309" s="8"/>
      <c r="S1309" s="23"/>
      <c r="T1309" s="25">
        <v>1268</v>
      </c>
      <c r="U1309" s="26">
        <f t="shared" si="122"/>
        <v>21.133333333333333</v>
      </c>
      <c r="V1309" s="28">
        <f t="shared" si="123"/>
        <v>39.940082761073448</v>
      </c>
      <c r="W1309" s="28">
        <f t="shared" si="119"/>
        <v>0</v>
      </c>
      <c r="X1309" s="27" t="e">
        <f t="shared" si="120"/>
        <v>#VALUE!</v>
      </c>
      <c r="Y1309" s="28" t="e">
        <f t="shared" si="121"/>
        <v>#VALUE!</v>
      </c>
      <c r="Z1309" s="24"/>
      <c r="AA1309" s="36">
        <f t="shared" si="118"/>
        <v>21.133333333333333</v>
      </c>
      <c r="AB1309" s="8"/>
    </row>
    <row r="1310" spans="9:28" x14ac:dyDescent="0.25">
      <c r="I1310" s="8"/>
      <c r="J1310" s="8"/>
      <c r="K1310" s="8"/>
      <c r="L1310" s="8"/>
      <c r="M1310" s="8"/>
      <c r="N1310" s="8"/>
      <c r="O1310" s="8"/>
      <c r="P1310" s="8"/>
      <c r="Q1310" s="8"/>
      <c r="R1310" s="8"/>
      <c r="S1310" s="23"/>
      <c r="T1310" s="25">
        <v>1269</v>
      </c>
      <c r="U1310" s="26">
        <f t="shared" si="122"/>
        <v>21.15</v>
      </c>
      <c r="V1310" s="28">
        <f t="shared" si="123"/>
        <v>39.945561713709111</v>
      </c>
      <c r="W1310" s="28">
        <f t="shared" si="119"/>
        <v>0</v>
      </c>
      <c r="X1310" s="27" t="e">
        <f t="shared" si="120"/>
        <v>#VALUE!</v>
      </c>
      <c r="Y1310" s="28" t="e">
        <f t="shared" si="121"/>
        <v>#VALUE!</v>
      </c>
      <c r="Z1310" s="24"/>
      <c r="AA1310" s="36">
        <f t="shared" si="118"/>
        <v>21.15</v>
      </c>
      <c r="AB1310" s="8"/>
    </row>
    <row r="1311" spans="9:28" x14ac:dyDescent="0.25">
      <c r="I1311" s="8"/>
      <c r="J1311" s="8"/>
      <c r="K1311" s="8"/>
      <c r="L1311" s="8"/>
      <c r="M1311" s="8"/>
      <c r="N1311" s="8"/>
      <c r="O1311" s="8"/>
      <c r="P1311" s="8"/>
      <c r="Q1311" s="8"/>
      <c r="R1311" s="8"/>
      <c r="S1311" s="23"/>
      <c r="T1311" s="25">
        <v>1270</v>
      </c>
      <c r="U1311" s="26">
        <f t="shared" si="122"/>
        <v>21.166666666666668</v>
      </c>
      <c r="V1311" s="28">
        <f t="shared" si="123"/>
        <v>39.951037101220287</v>
      </c>
      <c r="W1311" s="28">
        <f t="shared" si="119"/>
        <v>0</v>
      </c>
      <c r="X1311" s="27" t="e">
        <f t="shared" si="120"/>
        <v>#VALUE!</v>
      </c>
      <c r="Y1311" s="28" t="e">
        <f t="shared" si="121"/>
        <v>#VALUE!</v>
      </c>
      <c r="Z1311" s="24"/>
      <c r="AA1311" s="36">
        <f t="shared" si="118"/>
        <v>21.166666666666668</v>
      </c>
      <c r="AB1311" s="8"/>
    </row>
    <row r="1312" spans="9:28" x14ac:dyDescent="0.25">
      <c r="I1312" s="8"/>
      <c r="J1312" s="8"/>
      <c r="K1312" s="8"/>
      <c r="L1312" s="8"/>
      <c r="M1312" s="8"/>
      <c r="N1312" s="8"/>
      <c r="O1312" s="8"/>
      <c r="P1312" s="8"/>
      <c r="Q1312" s="8"/>
      <c r="R1312" s="8"/>
      <c r="S1312" s="23"/>
      <c r="T1312" s="25">
        <v>1271</v>
      </c>
      <c r="U1312" s="26">
        <f t="shared" si="122"/>
        <v>21.183333333333334</v>
      </c>
      <c r="V1312" s="28">
        <f t="shared" si="123"/>
        <v>39.956508928731225</v>
      </c>
      <c r="W1312" s="28">
        <f t="shared" si="119"/>
        <v>0</v>
      </c>
      <c r="X1312" s="27" t="e">
        <f t="shared" si="120"/>
        <v>#VALUE!</v>
      </c>
      <c r="Y1312" s="28" t="e">
        <f t="shared" si="121"/>
        <v>#VALUE!</v>
      </c>
      <c r="Z1312" s="24"/>
      <c r="AA1312" s="36">
        <f t="shared" si="118"/>
        <v>21.183333333333334</v>
      </c>
      <c r="AB1312" s="8"/>
    </row>
    <row r="1313" spans="9:28" x14ac:dyDescent="0.25">
      <c r="I1313" s="8"/>
      <c r="J1313" s="8"/>
      <c r="K1313" s="8"/>
      <c r="L1313" s="8"/>
      <c r="M1313" s="8"/>
      <c r="N1313" s="8"/>
      <c r="O1313" s="8"/>
      <c r="P1313" s="8"/>
      <c r="Q1313" s="8"/>
      <c r="R1313" s="8"/>
      <c r="S1313" s="23"/>
      <c r="T1313" s="25">
        <v>1272</v>
      </c>
      <c r="U1313" s="26">
        <f t="shared" si="122"/>
        <v>21.2</v>
      </c>
      <c r="V1313" s="28">
        <f t="shared" si="123"/>
        <v>39.961977201354777</v>
      </c>
      <c r="W1313" s="28">
        <f t="shared" si="119"/>
        <v>0</v>
      </c>
      <c r="X1313" s="27" t="e">
        <f t="shared" si="120"/>
        <v>#VALUE!</v>
      </c>
      <c r="Y1313" s="28" t="e">
        <f t="shared" si="121"/>
        <v>#VALUE!</v>
      </c>
      <c r="Z1313" s="24"/>
      <c r="AA1313" s="36">
        <f t="shared" si="118"/>
        <v>21.2</v>
      </c>
      <c r="AB1313" s="8"/>
    </row>
    <row r="1314" spans="9:28" x14ac:dyDescent="0.25">
      <c r="I1314" s="8"/>
      <c r="J1314" s="8"/>
      <c r="K1314" s="8"/>
      <c r="L1314" s="8"/>
      <c r="M1314" s="8"/>
      <c r="N1314" s="8"/>
      <c r="O1314" s="8"/>
      <c r="P1314" s="8"/>
      <c r="Q1314" s="8"/>
      <c r="R1314" s="8"/>
      <c r="S1314" s="23"/>
      <c r="T1314" s="25">
        <v>1273</v>
      </c>
      <c r="U1314" s="26">
        <f t="shared" si="122"/>
        <v>21.216666666666665</v>
      </c>
      <c r="V1314" s="28">
        <f t="shared" si="123"/>
        <v>39.967441924192471</v>
      </c>
      <c r="W1314" s="28">
        <f t="shared" si="119"/>
        <v>0</v>
      </c>
      <c r="X1314" s="27" t="e">
        <f t="shared" si="120"/>
        <v>#VALUE!</v>
      </c>
      <c r="Y1314" s="28" t="e">
        <f t="shared" si="121"/>
        <v>#VALUE!</v>
      </c>
      <c r="Z1314" s="24"/>
      <c r="AA1314" s="36">
        <f t="shared" si="118"/>
        <v>21.216666666666665</v>
      </c>
      <c r="AB1314" s="8"/>
    </row>
    <row r="1315" spans="9:28" x14ac:dyDescent="0.25">
      <c r="I1315" s="8"/>
      <c r="J1315" s="8"/>
      <c r="K1315" s="8"/>
      <c r="L1315" s="8"/>
      <c r="M1315" s="8"/>
      <c r="N1315" s="8"/>
      <c r="O1315" s="8"/>
      <c r="P1315" s="8"/>
      <c r="Q1315" s="8"/>
      <c r="R1315" s="8"/>
      <c r="S1315" s="23"/>
      <c r="T1315" s="25">
        <v>1274</v>
      </c>
      <c r="U1315" s="26">
        <f t="shared" si="122"/>
        <v>21.233333333333334</v>
      </c>
      <c r="V1315" s="28">
        <f t="shared" si="123"/>
        <v>39.972903102334485</v>
      </c>
      <c r="W1315" s="28">
        <f t="shared" si="119"/>
        <v>0</v>
      </c>
      <c r="X1315" s="27" t="e">
        <f t="shared" si="120"/>
        <v>#VALUE!</v>
      </c>
      <c r="Y1315" s="28" t="e">
        <f t="shared" si="121"/>
        <v>#VALUE!</v>
      </c>
      <c r="Z1315" s="24"/>
      <c r="AA1315" s="36">
        <f t="shared" si="118"/>
        <v>21.233333333333334</v>
      </c>
      <c r="AB1315" s="8"/>
    </row>
    <row r="1316" spans="9:28" x14ac:dyDescent="0.25">
      <c r="I1316" s="8"/>
      <c r="J1316" s="8"/>
      <c r="K1316" s="8"/>
      <c r="L1316" s="8"/>
      <c r="M1316" s="8"/>
      <c r="N1316" s="8"/>
      <c r="O1316" s="8"/>
      <c r="P1316" s="8"/>
      <c r="Q1316" s="8"/>
      <c r="R1316" s="8"/>
      <c r="S1316" s="23"/>
      <c r="T1316" s="25">
        <v>1275</v>
      </c>
      <c r="U1316" s="26">
        <f t="shared" si="122"/>
        <v>21.25</v>
      </c>
      <c r="V1316" s="28">
        <f t="shared" si="123"/>
        <v>39.978360740859706</v>
      </c>
      <c r="W1316" s="28">
        <f t="shared" si="119"/>
        <v>0</v>
      </c>
      <c r="X1316" s="27" t="e">
        <f t="shared" si="120"/>
        <v>#VALUE!</v>
      </c>
      <c r="Y1316" s="28" t="e">
        <f t="shared" si="121"/>
        <v>#VALUE!</v>
      </c>
      <c r="Z1316" s="24"/>
      <c r="AA1316" s="36">
        <f t="shared" si="118"/>
        <v>21.25</v>
      </c>
      <c r="AB1316" s="8"/>
    </row>
    <row r="1317" spans="9:28" x14ac:dyDescent="0.25">
      <c r="I1317" s="8"/>
      <c r="J1317" s="8"/>
      <c r="K1317" s="8"/>
      <c r="L1317" s="8"/>
      <c r="M1317" s="8"/>
      <c r="N1317" s="8"/>
      <c r="O1317" s="8"/>
      <c r="P1317" s="8"/>
      <c r="Q1317" s="8"/>
      <c r="R1317" s="8"/>
      <c r="S1317" s="23"/>
      <c r="T1317" s="25">
        <v>1276</v>
      </c>
      <c r="U1317" s="26">
        <f t="shared" si="122"/>
        <v>21.266666666666666</v>
      </c>
      <c r="V1317" s="28">
        <f t="shared" si="123"/>
        <v>39.983814844835798</v>
      </c>
      <c r="W1317" s="28">
        <f t="shared" si="119"/>
        <v>0</v>
      </c>
      <c r="X1317" s="27" t="e">
        <f t="shared" si="120"/>
        <v>#VALUE!</v>
      </c>
      <c r="Y1317" s="28" t="e">
        <f t="shared" si="121"/>
        <v>#VALUE!</v>
      </c>
      <c r="Z1317" s="24"/>
      <c r="AA1317" s="36">
        <f t="shared" si="118"/>
        <v>21.266666666666666</v>
      </c>
      <c r="AB1317" s="8"/>
    </row>
    <row r="1318" spans="9:28" x14ac:dyDescent="0.25">
      <c r="I1318" s="8"/>
      <c r="J1318" s="8"/>
      <c r="K1318" s="8"/>
      <c r="L1318" s="8"/>
      <c r="M1318" s="8"/>
      <c r="N1318" s="8"/>
      <c r="O1318" s="8"/>
      <c r="P1318" s="8"/>
      <c r="Q1318" s="8"/>
      <c r="R1318" s="8"/>
      <c r="S1318" s="23"/>
      <c r="T1318" s="25">
        <v>1277</v>
      </c>
      <c r="U1318" s="26">
        <f t="shared" si="122"/>
        <v>21.283333333333335</v>
      </c>
      <c r="V1318" s="28">
        <f t="shared" si="123"/>
        <v>39.989265419319175</v>
      </c>
      <c r="W1318" s="28">
        <f t="shared" si="119"/>
        <v>0</v>
      </c>
      <c r="X1318" s="27" t="e">
        <f t="shared" si="120"/>
        <v>#VALUE!</v>
      </c>
      <c r="Y1318" s="28" t="e">
        <f t="shared" si="121"/>
        <v>#VALUE!</v>
      </c>
      <c r="Z1318" s="24"/>
      <c r="AA1318" s="36">
        <f t="shared" si="118"/>
        <v>21.283333333333335</v>
      </c>
      <c r="AB1318" s="8"/>
    </row>
    <row r="1319" spans="9:28" x14ac:dyDescent="0.25">
      <c r="I1319" s="8"/>
      <c r="J1319" s="8"/>
      <c r="K1319" s="8"/>
      <c r="L1319" s="8"/>
      <c r="M1319" s="8"/>
      <c r="N1319" s="8"/>
      <c r="O1319" s="8"/>
      <c r="P1319" s="8"/>
      <c r="Q1319" s="8"/>
      <c r="R1319" s="8"/>
      <c r="S1319" s="23"/>
      <c r="T1319" s="25">
        <v>1278</v>
      </c>
      <c r="U1319" s="26">
        <f t="shared" si="122"/>
        <v>21.3</v>
      </c>
      <c r="V1319" s="28">
        <f t="shared" si="123"/>
        <v>39.994712469355093</v>
      </c>
      <c r="W1319" s="28">
        <f t="shared" si="119"/>
        <v>0</v>
      </c>
      <c r="X1319" s="27" t="e">
        <f t="shared" si="120"/>
        <v>#VALUE!</v>
      </c>
      <c r="Y1319" s="28" t="e">
        <f t="shared" si="121"/>
        <v>#VALUE!</v>
      </c>
      <c r="Z1319" s="24"/>
      <c r="AA1319" s="36">
        <f t="shared" si="118"/>
        <v>21.3</v>
      </c>
      <c r="AB1319" s="8"/>
    </row>
    <row r="1320" spans="9:28" x14ac:dyDescent="0.25">
      <c r="I1320" s="8"/>
      <c r="J1320" s="8"/>
      <c r="K1320" s="8"/>
      <c r="L1320" s="8"/>
      <c r="M1320" s="8"/>
      <c r="N1320" s="8"/>
      <c r="O1320" s="8"/>
      <c r="P1320" s="8"/>
      <c r="Q1320" s="8"/>
      <c r="R1320" s="8"/>
      <c r="S1320" s="23"/>
      <c r="T1320" s="25">
        <v>1279</v>
      </c>
      <c r="U1320" s="26">
        <f t="shared" si="122"/>
        <v>21.316666666666666</v>
      </c>
      <c r="V1320" s="28">
        <f t="shared" si="123"/>
        <v>40.000155999977615</v>
      </c>
      <c r="W1320" s="28">
        <f t="shared" si="119"/>
        <v>0</v>
      </c>
      <c r="X1320" s="27" t="e">
        <f t="shared" si="120"/>
        <v>#VALUE!</v>
      </c>
      <c r="Y1320" s="28" t="e">
        <f t="shared" si="121"/>
        <v>#VALUE!</v>
      </c>
      <c r="Z1320" s="24"/>
      <c r="AA1320" s="36">
        <f t="shared" si="118"/>
        <v>21.316666666666666</v>
      </c>
      <c r="AB1320" s="8"/>
    </row>
    <row r="1321" spans="9:28" x14ac:dyDescent="0.25">
      <c r="I1321" s="8"/>
      <c r="J1321" s="8"/>
      <c r="K1321" s="8"/>
      <c r="L1321" s="8"/>
      <c r="M1321" s="8"/>
      <c r="N1321" s="8"/>
      <c r="O1321" s="8"/>
      <c r="P1321" s="8"/>
      <c r="Q1321" s="8"/>
      <c r="R1321" s="8"/>
      <c r="S1321" s="23"/>
      <c r="T1321" s="25">
        <v>1280</v>
      </c>
      <c r="U1321" s="26">
        <f t="shared" si="122"/>
        <v>21.333333333333332</v>
      </c>
      <c r="V1321" s="28">
        <f t="shared" si="123"/>
        <v>40.005596016209729</v>
      </c>
      <c r="W1321" s="28">
        <f t="shared" si="119"/>
        <v>0</v>
      </c>
      <c r="X1321" s="27" t="e">
        <f t="shared" si="120"/>
        <v>#VALUE!</v>
      </c>
      <c r="Y1321" s="28" t="e">
        <f t="shared" si="121"/>
        <v>#VALUE!</v>
      </c>
      <c r="Z1321" s="24"/>
      <c r="AA1321" s="36">
        <f t="shared" ref="AA1321:AA1384" si="124">U1321</f>
        <v>21.333333333333332</v>
      </c>
      <c r="AB1321" s="8"/>
    </row>
    <row r="1322" spans="9:28" x14ac:dyDescent="0.25">
      <c r="I1322" s="8"/>
      <c r="J1322" s="8"/>
      <c r="K1322" s="8"/>
      <c r="L1322" s="8"/>
      <c r="M1322" s="8"/>
      <c r="N1322" s="8"/>
      <c r="O1322" s="8"/>
      <c r="P1322" s="8"/>
      <c r="Q1322" s="8"/>
      <c r="R1322" s="8"/>
      <c r="S1322" s="23"/>
      <c r="T1322" s="25">
        <v>1281</v>
      </c>
      <c r="U1322" s="26">
        <f t="shared" si="122"/>
        <v>21.35</v>
      </c>
      <c r="V1322" s="28">
        <f t="shared" si="123"/>
        <v>40.011032523063307</v>
      </c>
      <c r="W1322" s="28">
        <f t="shared" ref="W1322:W1385" si="125">V1322*0.001*$G$4</f>
        <v>0</v>
      </c>
      <c r="X1322" s="27" t="e">
        <f t="shared" ref="X1322:X1385" si="126">($G$5/1000)*U1322*3600</f>
        <v>#VALUE!</v>
      </c>
      <c r="Y1322" s="28" t="e">
        <f t="shared" si="121"/>
        <v>#VALUE!</v>
      </c>
      <c r="Z1322" s="24"/>
      <c r="AA1322" s="36">
        <f t="shared" si="124"/>
        <v>21.35</v>
      </c>
      <c r="AB1322" s="8"/>
    </row>
    <row r="1323" spans="9:28" x14ac:dyDescent="0.25">
      <c r="I1323" s="8"/>
      <c r="J1323" s="8"/>
      <c r="K1323" s="8"/>
      <c r="L1323" s="8"/>
      <c r="M1323" s="8"/>
      <c r="N1323" s="8"/>
      <c r="O1323" s="8"/>
      <c r="P1323" s="8"/>
      <c r="Q1323" s="8"/>
      <c r="R1323" s="8"/>
      <c r="S1323" s="23"/>
      <c r="T1323" s="25">
        <v>1282</v>
      </c>
      <c r="U1323" s="26">
        <f t="shared" si="122"/>
        <v>21.366666666666667</v>
      </c>
      <c r="V1323" s="28">
        <f t="shared" si="123"/>
        <v>40.016465525539182</v>
      </c>
      <c r="W1323" s="28">
        <f t="shared" si="125"/>
        <v>0</v>
      </c>
      <c r="X1323" s="27" t="e">
        <f t="shared" si="126"/>
        <v>#VALUE!</v>
      </c>
      <c r="Y1323" s="28" t="e">
        <f t="shared" ref="Y1323:Y1386" si="127">MAX(0,W1323-X1323)</f>
        <v>#VALUE!</v>
      </c>
      <c r="Z1323" s="24"/>
      <c r="AA1323" s="36">
        <f t="shared" si="124"/>
        <v>21.366666666666667</v>
      </c>
      <c r="AB1323" s="8"/>
    </row>
    <row r="1324" spans="9:28" x14ac:dyDescent="0.25">
      <c r="I1324" s="8"/>
      <c r="J1324" s="8"/>
      <c r="K1324" s="8"/>
      <c r="L1324" s="8"/>
      <c r="M1324" s="8"/>
      <c r="N1324" s="8"/>
      <c r="O1324" s="8"/>
      <c r="P1324" s="8"/>
      <c r="Q1324" s="8"/>
      <c r="R1324" s="8"/>
      <c r="S1324" s="23"/>
      <c r="T1324" s="25">
        <v>1283</v>
      </c>
      <c r="U1324" s="26">
        <f t="shared" si="122"/>
        <v>21.383333333333333</v>
      </c>
      <c r="V1324" s="28">
        <f t="shared" si="123"/>
        <v>40.021895028627156</v>
      </c>
      <c r="W1324" s="28">
        <f t="shared" si="125"/>
        <v>0</v>
      </c>
      <c r="X1324" s="27" t="e">
        <f t="shared" si="126"/>
        <v>#VALUE!</v>
      </c>
      <c r="Y1324" s="28" t="e">
        <f t="shared" si="127"/>
        <v>#VALUE!</v>
      </c>
      <c r="Z1324" s="24"/>
      <c r="AA1324" s="36">
        <f t="shared" si="124"/>
        <v>21.383333333333333</v>
      </c>
      <c r="AB1324" s="8"/>
    </row>
    <row r="1325" spans="9:28" x14ac:dyDescent="0.25">
      <c r="I1325" s="8"/>
      <c r="J1325" s="8"/>
      <c r="K1325" s="8"/>
      <c r="L1325" s="8"/>
      <c r="M1325" s="8"/>
      <c r="N1325" s="8"/>
      <c r="O1325" s="8"/>
      <c r="P1325" s="8"/>
      <c r="Q1325" s="8"/>
      <c r="R1325" s="8"/>
      <c r="S1325" s="23"/>
      <c r="T1325" s="25">
        <v>1284</v>
      </c>
      <c r="U1325" s="26">
        <f t="shared" si="122"/>
        <v>21.4</v>
      </c>
      <c r="V1325" s="28">
        <f t="shared" si="123"/>
        <v>40.027321037306045</v>
      </c>
      <c r="W1325" s="28">
        <f t="shared" si="125"/>
        <v>0</v>
      </c>
      <c r="X1325" s="27" t="e">
        <f t="shared" si="126"/>
        <v>#VALUE!</v>
      </c>
      <c r="Y1325" s="28" t="e">
        <f t="shared" si="127"/>
        <v>#VALUE!</v>
      </c>
      <c r="Z1325" s="24"/>
      <c r="AA1325" s="36">
        <f t="shared" si="124"/>
        <v>21.4</v>
      </c>
      <c r="AB1325" s="8"/>
    </row>
    <row r="1326" spans="9:28" x14ac:dyDescent="0.25">
      <c r="I1326" s="8"/>
      <c r="J1326" s="8"/>
      <c r="K1326" s="8"/>
      <c r="L1326" s="8"/>
      <c r="M1326" s="8"/>
      <c r="N1326" s="8"/>
      <c r="O1326" s="8"/>
      <c r="P1326" s="8"/>
      <c r="Q1326" s="8"/>
      <c r="R1326" s="8"/>
      <c r="S1326" s="23"/>
      <c r="T1326" s="25">
        <v>1285</v>
      </c>
      <c r="U1326" s="26">
        <f t="shared" si="122"/>
        <v>21.416666666666668</v>
      </c>
      <c r="V1326" s="28">
        <f t="shared" si="123"/>
        <v>40.032743556543736</v>
      </c>
      <c r="W1326" s="28">
        <f t="shared" si="125"/>
        <v>0</v>
      </c>
      <c r="X1326" s="27" t="e">
        <f t="shared" si="126"/>
        <v>#VALUE!</v>
      </c>
      <c r="Y1326" s="28" t="e">
        <f t="shared" si="127"/>
        <v>#VALUE!</v>
      </c>
      <c r="Z1326" s="24"/>
      <c r="AA1326" s="36">
        <f t="shared" si="124"/>
        <v>21.416666666666668</v>
      </c>
      <c r="AB1326" s="8"/>
    </row>
    <row r="1327" spans="9:28" x14ac:dyDescent="0.25">
      <c r="I1327" s="8"/>
      <c r="J1327" s="8"/>
      <c r="K1327" s="8"/>
      <c r="L1327" s="8"/>
      <c r="M1327" s="8"/>
      <c r="N1327" s="8"/>
      <c r="O1327" s="8"/>
      <c r="P1327" s="8"/>
      <c r="Q1327" s="8"/>
      <c r="R1327" s="8"/>
      <c r="S1327" s="23"/>
      <c r="T1327" s="25">
        <v>1286</v>
      </c>
      <c r="U1327" s="26">
        <f t="shared" si="122"/>
        <v>21.433333333333334</v>
      </c>
      <c r="V1327" s="28">
        <f t="shared" si="123"/>
        <v>40.038162591297144</v>
      </c>
      <c r="W1327" s="28">
        <f t="shared" si="125"/>
        <v>0</v>
      </c>
      <c r="X1327" s="27" t="e">
        <f t="shared" si="126"/>
        <v>#VALUE!</v>
      </c>
      <c r="Y1327" s="28" t="e">
        <f t="shared" si="127"/>
        <v>#VALUE!</v>
      </c>
      <c r="Z1327" s="24"/>
      <c r="AA1327" s="36">
        <f t="shared" si="124"/>
        <v>21.433333333333334</v>
      </c>
      <c r="AB1327" s="8"/>
    </row>
    <row r="1328" spans="9:28" x14ac:dyDescent="0.25">
      <c r="I1328" s="8"/>
      <c r="J1328" s="8"/>
      <c r="K1328" s="8"/>
      <c r="L1328" s="8"/>
      <c r="M1328" s="8"/>
      <c r="N1328" s="8"/>
      <c r="O1328" s="8"/>
      <c r="P1328" s="8"/>
      <c r="Q1328" s="8"/>
      <c r="R1328" s="8"/>
      <c r="S1328" s="23"/>
      <c r="T1328" s="25">
        <v>1287</v>
      </c>
      <c r="U1328" s="26">
        <f t="shared" si="122"/>
        <v>21.45</v>
      </c>
      <c r="V1328" s="28">
        <f t="shared" si="123"/>
        <v>40.04357814651236</v>
      </c>
      <c r="W1328" s="28">
        <f t="shared" si="125"/>
        <v>0</v>
      </c>
      <c r="X1328" s="27" t="e">
        <f t="shared" si="126"/>
        <v>#VALUE!</v>
      </c>
      <c r="Y1328" s="28" t="e">
        <f t="shared" si="127"/>
        <v>#VALUE!</v>
      </c>
      <c r="Z1328" s="24"/>
      <c r="AA1328" s="36">
        <f t="shared" si="124"/>
        <v>21.45</v>
      </c>
      <c r="AB1328" s="8"/>
    </row>
    <row r="1329" spans="9:28" x14ac:dyDescent="0.25">
      <c r="I1329" s="8"/>
      <c r="J1329" s="8"/>
      <c r="K1329" s="8"/>
      <c r="L1329" s="8"/>
      <c r="M1329" s="8"/>
      <c r="N1329" s="8"/>
      <c r="O1329" s="8"/>
      <c r="P1329" s="8"/>
      <c r="Q1329" s="8"/>
      <c r="R1329" s="8"/>
      <c r="S1329" s="23"/>
      <c r="T1329" s="25">
        <v>1288</v>
      </c>
      <c r="U1329" s="26">
        <f t="shared" si="122"/>
        <v>21.466666666666665</v>
      </c>
      <c r="V1329" s="28">
        <f t="shared" si="123"/>
        <v>40.048990227124548</v>
      </c>
      <c r="W1329" s="28">
        <f t="shared" si="125"/>
        <v>0</v>
      </c>
      <c r="X1329" s="27" t="e">
        <f t="shared" si="126"/>
        <v>#VALUE!</v>
      </c>
      <c r="Y1329" s="28" t="e">
        <f t="shared" si="127"/>
        <v>#VALUE!</v>
      </c>
      <c r="Z1329" s="24"/>
      <c r="AA1329" s="36">
        <f t="shared" si="124"/>
        <v>21.466666666666665</v>
      </c>
      <c r="AB1329" s="8"/>
    </row>
    <row r="1330" spans="9:28" x14ac:dyDescent="0.25">
      <c r="I1330" s="8"/>
      <c r="J1330" s="8"/>
      <c r="K1330" s="8"/>
      <c r="L1330" s="8"/>
      <c r="M1330" s="8"/>
      <c r="N1330" s="8"/>
      <c r="O1330" s="8"/>
      <c r="P1330" s="8"/>
      <c r="Q1330" s="8"/>
      <c r="R1330" s="8"/>
      <c r="S1330" s="23"/>
      <c r="T1330" s="25">
        <v>1289</v>
      </c>
      <c r="U1330" s="26">
        <f t="shared" si="122"/>
        <v>21.483333333333334</v>
      </c>
      <c r="V1330" s="28">
        <f t="shared" si="123"/>
        <v>40.054398838058098</v>
      </c>
      <c r="W1330" s="28">
        <f t="shared" si="125"/>
        <v>0</v>
      </c>
      <c r="X1330" s="27" t="e">
        <f t="shared" si="126"/>
        <v>#VALUE!</v>
      </c>
      <c r="Y1330" s="28" t="e">
        <f t="shared" si="127"/>
        <v>#VALUE!</v>
      </c>
      <c r="Z1330" s="24"/>
      <c r="AA1330" s="36">
        <f t="shared" si="124"/>
        <v>21.483333333333334</v>
      </c>
      <c r="AB1330" s="8"/>
    </row>
    <row r="1331" spans="9:28" x14ac:dyDescent="0.25">
      <c r="I1331" s="8"/>
      <c r="J1331" s="8"/>
      <c r="K1331" s="8"/>
      <c r="L1331" s="8"/>
      <c r="M1331" s="8"/>
      <c r="N1331" s="8"/>
      <c r="O1331" s="8"/>
      <c r="P1331" s="8"/>
      <c r="Q1331" s="8"/>
      <c r="R1331" s="8"/>
      <c r="S1331" s="23"/>
      <c r="T1331" s="25">
        <v>1290</v>
      </c>
      <c r="U1331" s="26">
        <f t="shared" si="122"/>
        <v>21.5</v>
      </c>
      <c r="V1331" s="28">
        <f t="shared" si="123"/>
        <v>40.059803984226591</v>
      </c>
      <c r="W1331" s="28">
        <f t="shared" si="125"/>
        <v>0</v>
      </c>
      <c r="X1331" s="27" t="e">
        <f t="shared" si="126"/>
        <v>#VALUE!</v>
      </c>
      <c r="Y1331" s="28" t="e">
        <f t="shared" si="127"/>
        <v>#VALUE!</v>
      </c>
      <c r="Z1331" s="24"/>
      <c r="AA1331" s="36">
        <f t="shared" si="124"/>
        <v>21.5</v>
      </c>
      <c r="AB1331" s="8"/>
    </row>
    <row r="1332" spans="9:28" x14ac:dyDescent="0.25">
      <c r="I1332" s="8"/>
      <c r="J1332" s="8"/>
      <c r="K1332" s="8"/>
      <c r="L1332" s="8"/>
      <c r="M1332" s="8"/>
      <c r="N1332" s="8"/>
      <c r="O1332" s="8"/>
      <c r="P1332" s="8"/>
      <c r="Q1332" s="8"/>
      <c r="R1332" s="8"/>
      <c r="S1332" s="23"/>
      <c r="T1332" s="25">
        <v>1291</v>
      </c>
      <c r="U1332" s="26">
        <f t="shared" si="122"/>
        <v>21.516666666666666</v>
      </c>
      <c r="V1332" s="28">
        <f t="shared" si="123"/>
        <v>40.065205670532841</v>
      </c>
      <c r="W1332" s="28">
        <f t="shared" si="125"/>
        <v>0</v>
      </c>
      <c r="X1332" s="27" t="e">
        <f t="shared" si="126"/>
        <v>#VALUE!</v>
      </c>
      <c r="Y1332" s="28" t="e">
        <f t="shared" si="127"/>
        <v>#VALUE!</v>
      </c>
      <c r="Z1332" s="24"/>
      <c r="AA1332" s="36">
        <f t="shared" si="124"/>
        <v>21.516666666666666</v>
      </c>
      <c r="AB1332" s="8"/>
    </row>
    <row r="1333" spans="9:28" x14ac:dyDescent="0.25">
      <c r="I1333" s="8"/>
      <c r="J1333" s="8"/>
      <c r="K1333" s="8"/>
      <c r="L1333" s="8"/>
      <c r="M1333" s="8"/>
      <c r="N1333" s="8"/>
      <c r="O1333" s="8"/>
      <c r="P1333" s="8"/>
      <c r="Q1333" s="8"/>
      <c r="R1333" s="8"/>
      <c r="S1333" s="23"/>
      <c r="T1333" s="25">
        <v>1292</v>
      </c>
      <c r="U1333" s="26">
        <f t="shared" si="122"/>
        <v>21.533333333333335</v>
      </c>
      <c r="V1333" s="28">
        <f t="shared" si="123"/>
        <v>40.070603901868942</v>
      </c>
      <c r="W1333" s="28">
        <f t="shared" si="125"/>
        <v>0</v>
      </c>
      <c r="X1333" s="27" t="e">
        <f t="shared" si="126"/>
        <v>#VALUE!</v>
      </c>
      <c r="Y1333" s="28" t="e">
        <f t="shared" si="127"/>
        <v>#VALUE!</v>
      </c>
      <c r="Z1333" s="24"/>
      <c r="AA1333" s="36">
        <f t="shared" si="124"/>
        <v>21.533333333333335</v>
      </c>
      <c r="AB1333" s="8"/>
    </row>
    <row r="1334" spans="9:28" x14ac:dyDescent="0.25">
      <c r="I1334" s="8"/>
      <c r="J1334" s="8"/>
      <c r="K1334" s="8"/>
      <c r="L1334" s="8"/>
      <c r="M1334" s="8"/>
      <c r="N1334" s="8"/>
      <c r="O1334" s="8"/>
      <c r="P1334" s="8"/>
      <c r="Q1334" s="8"/>
      <c r="R1334" s="8"/>
      <c r="S1334" s="23"/>
      <c r="T1334" s="25">
        <v>1293</v>
      </c>
      <c r="U1334" s="26">
        <f t="shared" si="122"/>
        <v>21.55</v>
      </c>
      <c r="V1334" s="28">
        <f t="shared" si="123"/>
        <v>40.075998683116282</v>
      </c>
      <c r="W1334" s="28">
        <f t="shared" si="125"/>
        <v>0</v>
      </c>
      <c r="X1334" s="27" t="e">
        <f t="shared" si="126"/>
        <v>#VALUE!</v>
      </c>
      <c r="Y1334" s="28" t="e">
        <f t="shared" si="127"/>
        <v>#VALUE!</v>
      </c>
      <c r="Z1334" s="24"/>
      <c r="AA1334" s="36">
        <f t="shared" si="124"/>
        <v>21.55</v>
      </c>
      <c r="AB1334" s="8"/>
    </row>
    <row r="1335" spans="9:28" x14ac:dyDescent="0.25">
      <c r="I1335" s="8"/>
      <c r="J1335" s="8"/>
      <c r="K1335" s="8"/>
      <c r="L1335" s="8"/>
      <c r="M1335" s="8"/>
      <c r="N1335" s="8"/>
      <c r="O1335" s="8"/>
      <c r="P1335" s="8"/>
      <c r="Q1335" s="8"/>
      <c r="R1335" s="8"/>
      <c r="S1335" s="23"/>
      <c r="T1335" s="25">
        <v>1294</v>
      </c>
      <c r="U1335" s="26">
        <f t="shared" si="122"/>
        <v>21.566666666666666</v>
      </c>
      <c r="V1335" s="28">
        <f t="shared" si="123"/>
        <v>40.081390019145594</v>
      </c>
      <c r="W1335" s="28">
        <f t="shared" si="125"/>
        <v>0</v>
      </c>
      <c r="X1335" s="27" t="e">
        <f t="shared" si="126"/>
        <v>#VALUE!</v>
      </c>
      <c r="Y1335" s="28" t="e">
        <f t="shared" si="127"/>
        <v>#VALUE!</v>
      </c>
      <c r="Z1335" s="24"/>
      <c r="AA1335" s="36">
        <f t="shared" si="124"/>
        <v>21.566666666666666</v>
      </c>
      <c r="AB1335" s="8"/>
    </row>
    <row r="1336" spans="9:28" x14ac:dyDescent="0.25">
      <c r="I1336" s="8"/>
      <c r="J1336" s="8"/>
      <c r="K1336" s="8"/>
      <c r="L1336" s="8"/>
      <c r="M1336" s="8"/>
      <c r="N1336" s="8"/>
      <c r="O1336" s="8"/>
      <c r="P1336" s="8"/>
      <c r="Q1336" s="8"/>
      <c r="R1336" s="8"/>
      <c r="S1336" s="23"/>
      <c r="T1336" s="25">
        <v>1295</v>
      </c>
      <c r="U1336" s="26">
        <f t="shared" si="122"/>
        <v>21.583333333333332</v>
      </c>
      <c r="V1336" s="28">
        <f t="shared" si="123"/>
        <v>40.08677791481697</v>
      </c>
      <c r="W1336" s="28">
        <f t="shared" si="125"/>
        <v>0</v>
      </c>
      <c r="X1336" s="27" t="e">
        <f t="shared" si="126"/>
        <v>#VALUE!</v>
      </c>
      <c r="Y1336" s="28" t="e">
        <f t="shared" si="127"/>
        <v>#VALUE!</v>
      </c>
      <c r="Z1336" s="24"/>
      <c r="AA1336" s="36">
        <f t="shared" si="124"/>
        <v>21.583333333333332</v>
      </c>
      <c r="AB1336" s="8"/>
    </row>
    <row r="1337" spans="9:28" x14ac:dyDescent="0.25">
      <c r="I1337" s="8"/>
      <c r="J1337" s="8"/>
      <c r="K1337" s="8"/>
      <c r="L1337" s="8"/>
      <c r="M1337" s="8"/>
      <c r="N1337" s="8"/>
      <c r="O1337" s="8"/>
      <c r="P1337" s="8"/>
      <c r="Q1337" s="8"/>
      <c r="R1337" s="8"/>
      <c r="S1337" s="23"/>
      <c r="T1337" s="25">
        <v>1296</v>
      </c>
      <c r="U1337" s="26">
        <f t="shared" si="122"/>
        <v>21.6</v>
      </c>
      <c r="V1337" s="28">
        <f t="shared" si="123"/>
        <v>40.0921623749799</v>
      </c>
      <c r="W1337" s="28">
        <f t="shared" si="125"/>
        <v>0</v>
      </c>
      <c r="X1337" s="27" t="e">
        <f t="shared" si="126"/>
        <v>#VALUE!</v>
      </c>
      <c r="Y1337" s="28" t="e">
        <f t="shared" si="127"/>
        <v>#VALUE!</v>
      </c>
      <c r="Z1337" s="24"/>
      <c r="AA1337" s="36">
        <f t="shared" si="124"/>
        <v>21.6</v>
      </c>
      <c r="AB1337" s="8"/>
    </row>
    <row r="1338" spans="9:28" x14ac:dyDescent="0.25">
      <c r="I1338" s="8"/>
      <c r="J1338" s="8"/>
      <c r="K1338" s="8"/>
      <c r="L1338" s="8"/>
      <c r="M1338" s="8"/>
      <c r="N1338" s="8"/>
      <c r="O1338" s="8"/>
      <c r="P1338" s="8"/>
      <c r="Q1338" s="8"/>
      <c r="R1338" s="8"/>
      <c r="S1338" s="23"/>
      <c r="T1338" s="25">
        <v>1297</v>
      </c>
      <c r="U1338" s="26">
        <f t="shared" si="122"/>
        <v>21.616666666666667</v>
      </c>
      <c r="V1338" s="28">
        <f t="shared" si="123"/>
        <v>40.097543404473313</v>
      </c>
      <c r="W1338" s="28">
        <f t="shared" si="125"/>
        <v>0</v>
      </c>
      <c r="X1338" s="27" t="e">
        <f t="shared" si="126"/>
        <v>#VALUE!</v>
      </c>
      <c r="Y1338" s="28" t="e">
        <f t="shared" si="127"/>
        <v>#VALUE!</v>
      </c>
      <c r="Z1338" s="24"/>
      <c r="AA1338" s="36">
        <f t="shared" si="124"/>
        <v>21.616666666666667</v>
      </c>
      <c r="AB1338" s="8"/>
    </row>
    <row r="1339" spans="9:28" x14ac:dyDescent="0.25">
      <c r="I1339" s="8"/>
      <c r="J1339" s="8"/>
      <c r="K1339" s="8"/>
      <c r="L1339" s="8"/>
      <c r="M1339" s="8"/>
      <c r="N1339" s="8"/>
      <c r="O1339" s="8"/>
      <c r="P1339" s="8"/>
      <c r="Q1339" s="8"/>
      <c r="R1339" s="8"/>
      <c r="S1339" s="23"/>
      <c r="T1339" s="25">
        <v>1298</v>
      </c>
      <c r="U1339" s="26">
        <f t="shared" si="122"/>
        <v>21.633333333333333</v>
      </c>
      <c r="V1339" s="28">
        <f t="shared" si="123"/>
        <v>40.102921008125591</v>
      </c>
      <c r="W1339" s="28">
        <f t="shared" si="125"/>
        <v>0</v>
      </c>
      <c r="X1339" s="27" t="e">
        <f t="shared" si="126"/>
        <v>#VALUE!</v>
      </c>
      <c r="Y1339" s="28" t="e">
        <f t="shared" si="127"/>
        <v>#VALUE!</v>
      </c>
      <c r="Z1339" s="24"/>
      <c r="AA1339" s="36">
        <f t="shared" si="124"/>
        <v>21.633333333333333</v>
      </c>
      <c r="AB1339" s="8"/>
    </row>
    <row r="1340" spans="9:28" x14ac:dyDescent="0.25">
      <c r="I1340" s="8"/>
      <c r="J1340" s="8"/>
      <c r="K1340" s="8"/>
      <c r="L1340" s="8"/>
      <c r="M1340" s="8"/>
      <c r="N1340" s="8"/>
      <c r="O1340" s="8"/>
      <c r="P1340" s="8"/>
      <c r="Q1340" s="8"/>
      <c r="R1340" s="8"/>
      <c r="S1340" s="23"/>
      <c r="T1340" s="25">
        <v>1299</v>
      </c>
      <c r="U1340" s="26">
        <f t="shared" si="122"/>
        <v>21.65</v>
      </c>
      <c r="V1340" s="28">
        <f t="shared" si="123"/>
        <v>40.108295190754589</v>
      </c>
      <c r="W1340" s="28">
        <f t="shared" si="125"/>
        <v>0</v>
      </c>
      <c r="X1340" s="27" t="e">
        <f t="shared" si="126"/>
        <v>#VALUE!</v>
      </c>
      <c r="Y1340" s="28" t="e">
        <f t="shared" si="127"/>
        <v>#VALUE!</v>
      </c>
      <c r="Z1340" s="24"/>
      <c r="AA1340" s="36">
        <f t="shared" si="124"/>
        <v>21.65</v>
      </c>
      <c r="AB1340" s="8"/>
    </row>
    <row r="1341" spans="9:28" x14ac:dyDescent="0.25">
      <c r="I1341" s="8"/>
      <c r="J1341" s="8"/>
      <c r="K1341" s="8"/>
      <c r="L1341" s="8"/>
      <c r="M1341" s="8"/>
      <c r="N1341" s="8"/>
      <c r="O1341" s="8"/>
      <c r="P1341" s="8"/>
      <c r="Q1341" s="8"/>
      <c r="R1341" s="8"/>
      <c r="S1341" s="23"/>
      <c r="T1341" s="25">
        <v>1300</v>
      </c>
      <c r="U1341" s="26">
        <f t="shared" si="122"/>
        <v>21.666666666666668</v>
      </c>
      <c r="V1341" s="28">
        <f t="shared" si="123"/>
        <v>40.113665957167711</v>
      </c>
      <c r="W1341" s="28">
        <f t="shared" si="125"/>
        <v>0</v>
      </c>
      <c r="X1341" s="27" t="e">
        <f t="shared" si="126"/>
        <v>#VALUE!</v>
      </c>
      <c r="Y1341" s="28" t="e">
        <f t="shared" si="127"/>
        <v>#VALUE!</v>
      </c>
      <c r="Z1341" s="24"/>
      <c r="AA1341" s="36">
        <f t="shared" si="124"/>
        <v>21.666666666666668</v>
      </c>
      <c r="AB1341" s="8"/>
    </row>
    <row r="1342" spans="9:28" x14ac:dyDescent="0.25">
      <c r="I1342" s="8"/>
      <c r="J1342" s="8"/>
      <c r="K1342" s="8"/>
      <c r="L1342" s="8"/>
      <c r="M1342" s="8"/>
      <c r="N1342" s="8"/>
      <c r="O1342" s="8"/>
      <c r="P1342" s="8"/>
      <c r="Q1342" s="8"/>
      <c r="R1342" s="8"/>
      <c r="S1342" s="23"/>
      <c r="T1342" s="25">
        <v>1301</v>
      </c>
      <c r="U1342" s="26">
        <f t="shared" si="122"/>
        <v>21.683333333333334</v>
      </c>
      <c r="V1342" s="28">
        <f t="shared" si="123"/>
        <v>40.11903331216191</v>
      </c>
      <c r="W1342" s="28">
        <f t="shared" si="125"/>
        <v>0</v>
      </c>
      <c r="X1342" s="27" t="e">
        <f t="shared" si="126"/>
        <v>#VALUE!</v>
      </c>
      <c r="Y1342" s="28" t="e">
        <f t="shared" si="127"/>
        <v>#VALUE!</v>
      </c>
      <c r="Z1342" s="24"/>
      <c r="AA1342" s="36">
        <f t="shared" si="124"/>
        <v>21.683333333333334</v>
      </c>
      <c r="AB1342" s="8"/>
    </row>
    <row r="1343" spans="9:28" x14ac:dyDescent="0.25">
      <c r="I1343" s="8"/>
      <c r="J1343" s="8"/>
      <c r="K1343" s="8"/>
      <c r="L1343" s="8"/>
      <c r="M1343" s="8"/>
      <c r="N1343" s="8"/>
      <c r="O1343" s="8"/>
      <c r="P1343" s="8"/>
      <c r="Q1343" s="8"/>
      <c r="R1343" s="8"/>
      <c r="S1343" s="23"/>
      <c r="T1343" s="25">
        <v>1302</v>
      </c>
      <c r="U1343" s="26">
        <f t="shared" si="122"/>
        <v>21.7</v>
      </c>
      <c r="V1343" s="28">
        <f t="shared" si="123"/>
        <v>40.1243972605237</v>
      </c>
      <c r="W1343" s="28">
        <f t="shared" si="125"/>
        <v>0</v>
      </c>
      <c r="X1343" s="27" t="e">
        <f t="shared" si="126"/>
        <v>#VALUE!</v>
      </c>
      <c r="Y1343" s="28" t="e">
        <f t="shared" si="127"/>
        <v>#VALUE!</v>
      </c>
      <c r="Z1343" s="24"/>
      <c r="AA1343" s="36">
        <f t="shared" si="124"/>
        <v>21.7</v>
      </c>
      <c r="AB1343" s="8"/>
    </row>
    <row r="1344" spans="9:28" x14ac:dyDescent="0.25">
      <c r="I1344" s="8"/>
      <c r="J1344" s="8"/>
      <c r="K1344" s="8"/>
      <c r="L1344" s="8"/>
      <c r="M1344" s="8"/>
      <c r="N1344" s="8"/>
      <c r="O1344" s="8"/>
      <c r="P1344" s="8"/>
      <c r="Q1344" s="8"/>
      <c r="R1344" s="8"/>
      <c r="S1344" s="23"/>
      <c r="T1344" s="25">
        <v>1303</v>
      </c>
      <c r="U1344" s="26">
        <f t="shared" si="122"/>
        <v>21.716666666666665</v>
      </c>
      <c r="V1344" s="28">
        <f t="shared" si="123"/>
        <v>40.129757807029236</v>
      </c>
      <c r="W1344" s="28">
        <f t="shared" si="125"/>
        <v>0</v>
      </c>
      <c r="X1344" s="27" t="e">
        <f t="shared" si="126"/>
        <v>#VALUE!</v>
      </c>
      <c r="Y1344" s="28" t="e">
        <f t="shared" si="127"/>
        <v>#VALUE!</v>
      </c>
      <c r="Z1344" s="24"/>
      <c r="AA1344" s="36">
        <f t="shared" si="124"/>
        <v>21.716666666666665</v>
      </c>
      <c r="AB1344" s="8"/>
    </row>
    <row r="1345" spans="9:28" x14ac:dyDescent="0.25">
      <c r="I1345" s="8"/>
      <c r="J1345" s="8"/>
      <c r="K1345" s="8"/>
      <c r="L1345" s="8"/>
      <c r="M1345" s="8"/>
      <c r="N1345" s="8"/>
      <c r="O1345" s="8"/>
      <c r="P1345" s="8"/>
      <c r="Q1345" s="8"/>
      <c r="R1345" s="8"/>
      <c r="S1345" s="23"/>
      <c r="T1345" s="25">
        <v>1304</v>
      </c>
      <c r="U1345" s="26">
        <f t="shared" si="122"/>
        <v>21.733333333333334</v>
      </c>
      <c r="V1345" s="28">
        <f t="shared" si="123"/>
        <v>40.135114956444298</v>
      </c>
      <c r="W1345" s="28">
        <f t="shared" si="125"/>
        <v>0</v>
      </c>
      <c r="X1345" s="27" t="e">
        <f t="shared" si="126"/>
        <v>#VALUE!</v>
      </c>
      <c r="Y1345" s="28" t="e">
        <f t="shared" si="127"/>
        <v>#VALUE!</v>
      </c>
      <c r="Z1345" s="24"/>
      <c r="AA1345" s="36">
        <f t="shared" si="124"/>
        <v>21.733333333333334</v>
      </c>
      <c r="AB1345" s="8"/>
    </row>
    <row r="1346" spans="9:28" x14ac:dyDescent="0.25">
      <c r="I1346" s="8"/>
      <c r="J1346" s="8"/>
      <c r="K1346" s="8"/>
      <c r="L1346" s="8"/>
      <c r="M1346" s="8"/>
      <c r="N1346" s="8"/>
      <c r="O1346" s="8"/>
      <c r="P1346" s="8"/>
      <c r="Q1346" s="8"/>
      <c r="R1346" s="8"/>
      <c r="S1346" s="23"/>
      <c r="T1346" s="25">
        <v>1305</v>
      </c>
      <c r="U1346" s="26">
        <f t="shared" si="122"/>
        <v>21.75</v>
      </c>
      <c r="V1346" s="28">
        <f t="shared" si="123"/>
        <v>40.140468713524356</v>
      </c>
      <c r="W1346" s="28">
        <f t="shared" si="125"/>
        <v>0</v>
      </c>
      <c r="X1346" s="27" t="e">
        <f t="shared" si="126"/>
        <v>#VALUE!</v>
      </c>
      <c r="Y1346" s="28" t="e">
        <f t="shared" si="127"/>
        <v>#VALUE!</v>
      </c>
      <c r="Z1346" s="24"/>
      <c r="AA1346" s="36">
        <f t="shared" si="124"/>
        <v>21.75</v>
      </c>
      <c r="AB1346" s="8"/>
    </row>
    <row r="1347" spans="9:28" x14ac:dyDescent="0.25">
      <c r="I1347" s="8"/>
      <c r="J1347" s="8"/>
      <c r="K1347" s="8"/>
      <c r="L1347" s="8"/>
      <c r="M1347" s="8"/>
      <c r="N1347" s="8"/>
      <c r="O1347" s="8"/>
      <c r="P1347" s="8"/>
      <c r="Q1347" s="8"/>
      <c r="R1347" s="8"/>
      <c r="S1347" s="23"/>
      <c r="T1347" s="25">
        <v>1306</v>
      </c>
      <c r="U1347" s="26">
        <f t="shared" si="122"/>
        <v>21.766666666666666</v>
      </c>
      <c r="V1347" s="28">
        <f t="shared" si="123"/>
        <v>40.145819083014587</v>
      </c>
      <c r="W1347" s="28">
        <f t="shared" si="125"/>
        <v>0</v>
      </c>
      <c r="X1347" s="27" t="e">
        <f t="shared" si="126"/>
        <v>#VALUE!</v>
      </c>
      <c r="Y1347" s="28" t="e">
        <f t="shared" si="127"/>
        <v>#VALUE!</v>
      </c>
      <c r="Z1347" s="24"/>
      <c r="AA1347" s="36">
        <f t="shared" si="124"/>
        <v>21.766666666666666</v>
      </c>
      <c r="AB1347" s="8"/>
    </row>
    <row r="1348" spans="9:28" x14ac:dyDescent="0.25">
      <c r="I1348" s="8"/>
      <c r="J1348" s="8"/>
      <c r="K1348" s="8"/>
      <c r="L1348" s="8"/>
      <c r="M1348" s="8"/>
      <c r="N1348" s="8"/>
      <c r="O1348" s="8"/>
      <c r="P1348" s="8"/>
      <c r="Q1348" s="8"/>
      <c r="R1348" s="8"/>
      <c r="S1348" s="23"/>
      <c r="T1348" s="25">
        <v>1307</v>
      </c>
      <c r="U1348" s="26">
        <f t="shared" si="122"/>
        <v>21.783333333333335</v>
      </c>
      <c r="V1348" s="28">
        <f t="shared" si="123"/>
        <v>40.151166069649875</v>
      </c>
      <c r="W1348" s="28">
        <f t="shared" si="125"/>
        <v>0</v>
      </c>
      <c r="X1348" s="27" t="e">
        <f t="shared" si="126"/>
        <v>#VALUE!</v>
      </c>
      <c r="Y1348" s="28" t="e">
        <f t="shared" si="127"/>
        <v>#VALUE!</v>
      </c>
      <c r="Z1348" s="24"/>
      <c r="AA1348" s="36">
        <f t="shared" si="124"/>
        <v>21.783333333333335</v>
      </c>
      <c r="AB1348" s="8"/>
    </row>
    <row r="1349" spans="9:28" x14ac:dyDescent="0.25">
      <c r="I1349" s="8"/>
      <c r="J1349" s="8"/>
      <c r="K1349" s="8"/>
      <c r="L1349" s="8"/>
      <c r="M1349" s="8"/>
      <c r="N1349" s="8"/>
      <c r="O1349" s="8"/>
      <c r="P1349" s="8"/>
      <c r="Q1349" s="8"/>
      <c r="R1349" s="8"/>
      <c r="S1349" s="23"/>
      <c r="T1349" s="25">
        <v>1308</v>
      </c>
      <c r="U1349" s="26">
        <f t="shared" si="122"/>
        <v>21.8</v>
      </c>
      <c r="V1349" s="28">
        <f t="shared" si="123"/>
        <v>40.156509678154897</v>
      </c>
      <c r="W1349" s="28">
        <f t="shared" si="125"/>
        <v>0</v>
      </c>
      <c r="X1349" s="27" t="e">
        <f t="shared" si="126"/>
        <v>#VALUE!</v>
      </c>
      <c r="Y1349" s="28" t="e">
        <f t="shared" si="127"/>
        <v>#VALUE!</v>
      </c>
      <c r="Z1349" s="24"/>
      <c r="AA1349" s="36">
        <f t="shared" si="124"/>
        <v>21.8</v>
      </c>
      <c r="AB1349" s="8"/>
    </row>
    <row r="1350" spans="9:28" x14ac:dyDescent="0.25">
      <c r="I1350" s="8"/>
      <c r="J1350" s="8"/>
      <c r="K1350" s="8"/>
      <c r="L1350" s="8"/>
      <c r="M1350" s="8"/>
      <c r="N1350" s="8"/>
      <c r="O1350" s="8"/>
      <c r="P1350" s="8"/>
      <c r="Q1350" s="8"/>
      <c r="R1350" s="8"/>
      <c r="S1350" s="23"/>
      <c r="T1350" s="25">
        <v>1309</v>
      </c>
      <c r="U1350" s="26">
        <f t="shared" si="122"/>
        <v>21.816666666666666</v>
      </c>
      <c r="V1350" s="28">
        <f t="shared" si="123"/>
        <v>40.161849913244126</v>
      </c>
      <c r="W1350" s="28">
        <f t="shared" si="125"/>
        <v>0</v>
      </c>
      <c r="X1350" s="27" t="e">
        <f t="shared" si="126"/>
        <v>#VALUE!</v>
      </c>
      <c r="Y1350" s="28" t="e">
        <f t="shared" si="127"/>
        <v>#VALUE!</v>
      </c>
      <c r="Z1350" s="24"/>
      <c r="AA1350" s="36">
        <f t="shared" si="124"/>
        <v>21.816666666666666</v>
      </c>
      <c r="AB1350" s="8"/>
    </row>
    <row r="1351" spans="9:28" x14ac:dyDescent="0.25">
      <c r="I1351" s="8"/>
      <c r="J1351" s="8"/>
      <c r="K1351" s="8"/>
      <c r="L1351" s="8"/>
      <c r="M1351" s="8"/>
      <c r="N1351" s="8"/>
      <c r="O1351" s="8"/>
      <c r="P1351" s="8"/>
      <c r="Q1351" s="8"/>
      <c r="R1351" s="8"/>
      <c r="S1351" s="23"/>
      <c r="T1351" s="25">
        <v>1310</v>
      </c>
      <c r="U1351" s="26">
        <f t="shared" si="122"/>
        <v>21.833333333333332</v>
      </c>
      <c r="V1351" s="28">
        <f t="shared" si="123"/>
        <v>40.167186779621851</v>
      </c>
      <c r="W1351" s="28">
        <f t="shared" si="125"/>
        <v>0</v>
      </c>
      <c r="X1351" s="27" t="e">
        <f t="shared" si="126"/>
        <v>#VALUE!</v>
      </c>
      <c r="Y1351" s="28" t="e">
        <f t="shared" si="127"/>
        <v>#VALUE!</v>
      </c>
      <c r="Z1351" s="24"/>
      <c r="AA1351" s="36">
        <f t="shared" si="124"/>
        <v>21.833333333333332</v>
      </c>
      <c r="AB1351" s="8"/>
    </row>
    <row r="1352" spans="9:28" x14ac:dyDescent="0.25">
      <c r="I1352" s="8"/>
      <c r="J1352" s="8"/>
      <c r="K1352" s="8"/>
      <c r="L1352" s="8"/>
      <c r="M1352" s="8"/>
      <c r="N1352" s="8"/>
      <c r="O1352" s="8"/>
      <c r="P1352" s="8"/>
      <c r="Q1352" s="8"/>
      <c r="R1352" s="8"/>
      <c r="S1352" s="23"/>
      <c r="T1352" s="25">
        <v>1311</v>
      </c>
      <c r="U1352" s="26">
        <f t="shared" si="122"/>
        <v>21.85</v>
      </c>
      <c r="V1352" s="28">
        <f t="shared" si="123"/>
        <v>40.172520281982194</v>
      </c>
      <c r="W1352" s="28">
        <f t="shared" si="125"/>
        <v>0</v>
      </c>
      <c r="X1352" s="27" t="e">
        <f t="shared" si="126"/>
        <v>#VALUE!</v>
      </c>
      <c r="Y1352" s="28" t="e">
        <f t="shared" si="127"/>
        <v>#VALUE!</v>
      </c>
      <c r="Z1352" s="24"/>
      <c r="AA1352" s="36">
        <f t="shared" si="124"/>
        <v>21.85</v>
      </c>
      <c r="AB1352" s="8"/>
    </row>
    <row r="1353" spans="9:28" x14ac:dyDescent="0.25">
      <c r="I1353" s="8"/>
      <c r="J1353" s="8"/>
      <c r="K1353" s="8"/>
      <c r="L1353" s="8"/>
      <c r="M1353" s="8"/>
      <c r="N1353" s="8"/>
      <c r="O1353" s="8"/>
      <c r="P1353" s="8"/>
      <c r="Q1353" s="8"/>
      <c r="R1353" s="8"/>
      <c r="S1353" s="23"/>
      <c r="T1353" s="25">
        <v>1312</v>
      </c>
      <c r="U1353" s="26">
        <f t="shared" si="122"/>
        <v>21.866666666666667</v>
      </c>
      <c r="V1353" s="28">
        <f t="shared" si="123"/>
        <v>40.177850425009211</v>
      </c>
      <c r="W1353" s="28">
        <f t="shared" si="125"/>
        <v>0</v>
      </c>
      <c r="X1353" s="27" t="e">
        <f t="shared" si="126"/>
        <v>#VALUE!</v>
      </c>
      <c r="Y1353" s="28" t="e">
        <f t="shared" si="127"/>
        <v>#VALUE!</v>
      </c>
      <c r="Z1353" s="24"/>
      <c r="AA1353" s="36">
        <f t="shared" si="124"/>
        <v>21.866666666666667</v>
      </c>
      <c r="AB1353" s="8"/>
    </row>
    <row r="1354" spans="9:28" x14ac:dyDescent="0.25">
      <c r="I1354" s="8"/>
      <c r="J1354" s="8"/>
      <c r="K1354" s="8"/>
      <c r="L1354" s="8"/>
      <c r="M1354" s="8"/>
      <c r="N1354" s="8"/>
      <c r="O1354" s="8"/>
      <c r="P1354" s="8"/>
      <c r="Q1354" s="8"/>
      <c r="R1354" s="8"/>
      <c r="S1354" s="23"/>
      <c r="T1354" s="25">
        <v>1313</v>
      </c>
      <c r="U1354" s="26">
        <f t="shared" si="122"/>
        <v>21.883333333333333</v>
      </c>
      <c r="V1354" s="28">
        <f t="shared" si="123"/>
        <v>40.183177213376837</v>
      </c>
      <c r="W1354" s="28">
        <f t="shared" si="125"/>
        <v>0</v>
      </c>
      <c r="X1354" s="27" t="e">
        <f t="shared" si="126"/>
        <v>#VALUE!</v>
      </c>
      <c r="Y1354" s="28" t="e">
        <f t="shared" si="127"/>
        <v>#VALUE!</v>
      </c>
      <c r="Z1354" s="24"/>
      <c r="AA1354" s="36">
        <f t="shared" si="124"/>
        <v>21.883333333333333</v>
      </c>
      <c r="AB1354" s="8"/>
    </row>
    <row r="1355" spans="9:28" x14ac:dyDescent="0.25">
      <c r="I1355" s="8"/>
      <c r="J1355" s="8"/>
      <c r="K1355" s="8"/>
      <c r="L1355" s="8"/>
      <c r="M1355" s="8"/>
      <c r="N1355" s="8"/>
      <c r="O1355" s="8"/>
      <c r="P1355" s="8"/>
      <c r="Q1355" s="8"/>
      <c r="R1355" s="8"/>
      <c r="S1355" s="23"/>
      <c r="T1355" s="25">
        <v>1314</v>
      </c>
      <c r="U1355" s="26">
        <f t="shared" si="122"/>
        <v>21.9</v>
      </c>
      <c r="V1355" s="28">
        <f t="shared" si="123"/>
        <v>40.18850065174896</v>
      </c>
      <c r="W1355" s="28">
        <f t="shared" si="125"/>
        <v>0</v>
      </c>
      <c r="X1355" s="27" t="e">
        <f t="shared" si="126"/>
        <v>#VALUE!</v>
      </c>
      <c r="Y1355" s="28" t="e">
        <f t="shared" si="127"/>
        <v>#VALUE!</v>
      </c>
      <c r="Z1355" s="24"/>
      <c r="AA1355" s="36">
        <f t="shared" si="124"/>
        <v>21.9</v>
      </c>
      <c r="AB1355" s="8"/>
    </row>
    <row r="1356" spans="9:28" x14ac:dyDescent="0.25">
      <c r="I1356" s="8"/>
      <c r="J1356" s="8"/>
      <c r="K1356" s="8"/>
      <c r="L1356" s="8"/>
      <c r="M1356" s="8"/>
      <c r="N1356" s="8"/>
      <c r="O1356" s="8"/>
      <c r="P1356" s="8"/>
      <c r="Q1356" s="8"/>
      <c r="R1356" s="8"/>
      <c r="S1356" s="23"/>
      <c r="T1356" s="25">
        <v>1315</v>
      </c>
      <c r="U1356" s="26">
        <f t="shared" si="122"/>
        <v>21.916666666666668</v>
      </c>
      <c r="V1356" s="28">
        <f t="shared" si="123"/>
        <v>40.19382074477943</v>
      </c>
      <c r="W1356" s="28">
        <f t="shared" si="125"/>
        <v>0</v>
      </c>
      <c r="X1356" s="27" t="e">
        <f t="shared" si="126"/>
        <v>#VALUE!</v>
      </c>
      <c r="Y1356" s="28" t="e">
        <f t="shared" si="127"/>
        <v>#VALUE!</v>
      </c>
      <c r="Z1356" s="24"/>
      <c r="AA1356" s="36">
        <f t="shared" si="124"/>
        <v>21.916666666666668</v>
      </c>
      <c r="AB1356" s="8"/>
    </row>
    <row r="1357" spans="9:28" x14ac:dyDescent="0.25">
      <c r="I1357" s="8"/>
      <c r="J1357" s="8"/>
      <c r="K1357" s="8"/>
      <c r="L1357" s="8"/>
      <c r="M1357" s="8"/>
      <c r="N1357" s="8"/>
      <c r="O1357" s="8"/>
      <c r="P1357" s="8"/>
      <c r="Q1357" s="8"/>
      <c r="R1357" s="8"/>
      <c r="S1357" s="23"/>
      <c r="T1357" s="25">
        <v>1316</v>
      </c>
      <c r="U1357" s="26">
        <f t="shared" ref="U1357:U1420" si="128">T1357/60</f>
        <v>21.933333333333334</v>
      </c>
      <c r="V1357" s="28">
        <f t="shared" si="123"/>
        <v>40.199137497112126</v>
      </c>
      <c r="W1357" s="28">
        <f t="shared" si="125"/>
        <v>0</v>
      </c>
      <c r="X1357" s="27" t="e">
        <f t="shared" si="126"/>
        <v>#VALUE!</v>
      </c>
      <c r="Y1357" s="28" t="e">
        <f t="shared" si="127"/>
        <v>#VALUE!</v>
      </c>
      <c r="Z1357" s="24"/>
      <c r="AA1357" s="36">
        <f t="shared" si="124"/>
        <v>21.933333333333334</v>
      </c>
      <c r="AB1357" s="8"/>
    </row>
    <row r="1358" spans="9:28" x14ac:dyDescent="0.25">
      <c r="I1358" s="8"/>
      <c r="J1358" s="8"/>
      <c r="K1358" s="8"/>
      <c r="L1358" s="8"/>
      <c r="M1358" s="8"/>
      <c r="N1358" s="8"/>
      <c r="O1358" s="8"/>
      <c r="P1358" s="8"/>
      <c r="Q1358" s="8"/>
      <c r="R1358" s="8"/>
      <c r="S1358" s="23"/>
      <c r="T1358" s="25">
        <v>1317</v>
      </c>
      <c r="U1358" s="26">
        <f t="shared" si="128"/>
        <v>21.95</v>
      </c>
      <c r="V1358" s="28">
        <f t="shared" si="123"/>
        <v>40.20445091338091</v>
      </c>
      <c r="W1358" s="28">
        <f t="shared" si="125"/>
        <v>0</v>
      </c>
      <c r="X1358" s="27" t="e">
        <f t="shared" si="126"/>
        <v>#VALUE!</v>
      </c>
      <c r="Y1358" s="28" t="e">
        <f t="shared" si="127"/>
        <v>#VALUE!</v>
      </c>
      <c r="Z1358" s="24"/>
      <c r="AA1358" s="36">
        <f t="shared" si="124"/>
        <v>21.95</v>
      </c>
      <c r="AB1358" s="8"/>
    </row>
    <row r="1359" spans="9:28" x14ac:dyDescent="0.25">
      <c r="I1359" s="8"/>
      <c r="J1359" s="8"/>
      <c r="K1359" s="8"/>
      <c r="L1359" s="8"/>
      <c r="M1359" s="8"/>
      <c r="N1359" s="8"/>
      <c r="O1359" s="8"/>
      <c r="P1359" s="8"/>
      <c r="Q1359" s="8"/>
      <c r="R1359" s="8"/>
      <c r="S1359" s="23"/>
      <c r="T1359" s="25">
        <v>1318</v>
      </c>
      <c r="U1359" s="26">
        <f t="shared" si="128"/>
        <v>21.966666666666665</v>
      </c>
      <c r="V1359" s="28">
        <f t="shared" si="123"/>
        <v>40.209760998209759</v>
      </c>
      <c r="W1359" s="28">
        <f t="shared" si="125"/>
        <v>0</v>
      </c>
      <c r="X1359" s="27" t="e">
        <f t="shared" si="126"/>
        <v>#VALUE!</v>
      </c>
      <c r="Y1359" s="28" t="e">
        <f t="shared" si="127"/>
        <v>#VALUE!</v>
      </c>
      <c r="Z1359" s="24"/>
      <c r="AA1359" s="36">
        <f t="shared" si="124"/>
        <v>21.966666666666665</v>
      </c>
      <c r="AB1359" s="8"/>
    </row>
    <row r="1360" spans="9:28" x14ac:dyDescent="0.25">
      <c r="I1360" s="8"/>
      <c r="J1360" s="8"/>
      <c r="K1360" s="8"/>
      <c r="L1360" s="8"/>
      <c r="M1360" s="8"/>
      <c r="N1360" s="8"/>
      <c r="O1360" s="8"/>
      <c r="P1360" s="8"/>
      <c r="Q1360" s="8"/>
      <c r="R1360" s="8"/>
      <c r="S1360" s="23"/>
      <c r="T1360" s="25">
        <v>1319</v>
      </c>
      <c r="U1360" s="26">
        <f t="shared" si="128"/>
        <v>21.983333333333334</v>
      </c>
      <c r="V1360" s="28">
        <f t="shared" si="123"/>
        <v>40.215067756212704</v>
      </c>
      <c r="W1360" s="28">
        <f t="shared" si="125"/>
        <v>0</v>
      </c>
      <c r="X1360" s="27" t="e">
        <f t="shared" si="126"/>
        <v>#VALUE!</v>
      </c>
      <c r="Y1360" s="28" t="e">
        <f t="shared" si="127"/>
        <v>#VALUE!</v>
      </c>
      <c r="Z1360" s="24"/>
      <c r="AA1360" s="36">
        <f t="shared" si="124"/>
        <v>21.983333333333334</v>
      </c>
      <c r="AB1360" s="8"/>
    </row>
    <row r="1361" spans="9:28" x14ac:dyDescent="0.25">
      <c r="I1361" s="8"/>
      <c r="J1361" s="8"/>
      <c r="K1361" s="8"/>
      <c r="L1361" s="8"/>
      <c r="M1361" s="8"/>
      <c r="N1361" s="8"/>
      <c r="O1361" s="8"/>
      <c r="P1361" s="8"/>
      <c r="Q1361" s="8"/>
      <c r="R1361" s="8"/>
      <c r="S1361" s="23"/>
      <c r="T1361" s="25">
        <v>1320</v>
      </c>
      <c r="U1361" s="26">
        <f t="shared" si="128"/>
        <v>22</v>
      </c>
      <c r="V1361" s="28">
        <f t="shared" si="123"/>
        <v>40.220371191993905</v>
      </c>
      <c r="W1361" s="28">
        <f t="shared" si="125"/>
        <v>0</v>
      </c>
      <c r="X1361" s="27" t="e">
        <f t="shared" si="126"/>
        <v>#VALUE!</v>
      </c>
      <c r="Y1361" s="28" t="e">
        <f t="shared" si="127"/>
        <v>#VALUE!</v>
      </c>
      <c r="Z1361" s="24"/>
      <c r="AA1361" s="36">
        <f t="shared" si="124"/>
        <v>22</v>
      </c>
      <c r="AB1361" s="8"/>
    </row>
    <row r="1362" spans="9:28" x14ac:dyDescent="0.25">
      <c r="I1362" s="8"/>
      <c r="J1362" s="8"/>
      <c r="K1362" s="8"/>
      <c r="L1362" s="8"/>
      <c r="M1362" s="8"/>
      <c r="N1362" s="8"/>
      <c r="O1362" s="8"/>
      <c r="P1362" s="8"/>
      <c r="Q1362" s="8"/>
      <c r="R1362" s="8"/>
      <c r="S1362" s="23"/>
      <c r="T1362" s="25">
        <v>1321</v>
      </c>
      <c r="U1362" s="26">
        <f t="shared" si="128"/>
        <v>22.016666666666666</v>
      </c>
      <c r="V1362" s="28">
        <f t="shared" ref="V1362:V1425" si="129">$G$12*U1362^(1-$G$13)</f>
        <v>40.225671310147668</v>
      </c>
      <c r="W1362" s="28">
        <f t="shared" si="125"/>
        <v>0</v>
      </c>
      <c r="X1362" s="27" t="e">
        <f t="shared" si="126"/>
        <v>#VALUE!</v>
      </c>
      <c r="Y1362" s="28" t="e">
        <f t="shared" si="127"/>
        <v>#VALUE!</v>
      </c>
      <c r="Z1362" s="24"/>
      <c r="AA1362" s="36">
        <f t="shared" si="124"/>
        <v>22.016666666666666</v>
      </c>
      <c r="AB1362" s="8"/>
    </row>
    <row r="1363" spans="9:28" x14ac:dyDescent="0.25">
      <c r="I1363" s="8"/>
      <c r="J1363" s="8"/>
      <c r="K1363" s="8"/>
      <c r="L1363" s="8"/>
      <c r="M1363" s="8"/>
      <c r="N1363" s="8"/>
      <c r="O1363" s="8"/>
      <c r="P1363" s="8"/>
      <c r="Q1363" s="8"/>
      <c r="R1363" s="8"/>
      <c r="S1363" s="23"/>
      <c r="T1363" s="25">
        <v>1322</v>
      </c>
      <c r="U1363" s="26">
        <f t="shared" si="128"/>
        <v>22.033333333333335</v>
      </c>
      <c r="V1363" s="28">
        <f t="shared" si="129"/>
        <v>40.230968115258456</v>
      </c>
      <c r="W1363" s="28">
        <f t="shared" si="125"/>
        <v>0</v>
      </c>
      <c r="X1363" s="27" t="e">
        <f t="shared" si="126"/>
        <v>#VALUE!</v>
      </c>
      <c r="Y1363" s="28" t="e">
        <f t="shared" si="127"/>
        <v>#VALUE!</v>
      </c>
      <c r="Z1363" s="24"/>
      <c r="AA1363" s="36">
        <f t="shared" si="124"/>
        <v>22.033333333333335</v>
      </c>
      <c r="AB1363" s="8"/>
    </row>
    <row r="1364" spans="9:28" x14ac:dyDescent="0.25">
      <c r="I1364" s="8"/>
      <c r="J1364" s="8"/>
      <c r="K1364" s="8"/>
      <c r="L1364" s="8"/>
      <c r="M1364" s="8"/>
      <c r="N1364" s="8"/>
      <c r="O1364" s="8"/>
      <c r="P1364" s="8"/>
      <c r="Q1364" s="8"/>
      <c r="R1364" s="8"/>
      <c r="S1364" s="23"/>
      <c r="T1364" s="25">
        <v>1323</v>
      </c>
      <c r="U1364" s="26">
        <f t="shared" si="128"/>
        <v>22.05</v>
      </c>
      <c r="V1364" s="28">
        <f t="shared" si="129"/>
        <v>40.236261611900972</v>
      </c>
      <c r="W1364" s="28">
        <f t="shared" si="125"/>
        <v>0</v>
      </c>
      <c r="X1364" s="27" t="e">
        <f t="shared" si="126"/>
        <v>#VALUE!</v>
      </c>
      <c r="Y1364" s="28" t="e">
        <f t="shared" si="127"/>
        <v>#VALUE!</v>
      </c>
      <c r="Z1364" s="24"/>
      <c r="AA1364" s="36">
        <f t="shared" si="124"/>
        <v>22.05</v>
      </c>
      <c r="AB1364" s="8"/>
    </row>
    <row r="1365" spans="9:28" x14ac:dyDescent="0.25">
      <c r="I1365" s="8"/>
      <c r="J1365" s="8"/>
      <c r="K1365" s="8"/>
      <c r="L1365" s="8"/>
      <c r="M1365" s="8"/>
      <c r="N1365" s="8"/>
      <c r="O1365" s="8"/>
      <c r="P1365" s="8"/>
      <c r="Q1365" s="8"/>
      <c r="R1365" s="8"/>
      <c r="S1365" s="23"/>
      <c r="T1365" s="25">
        <v>1324</v>
      </c>
      <c r="U1365" s="26">
        <f t="shared" si="128"/>
        <v>22.066666666666666</v>
      </c>
      <c r="V1365" s="28">
        <f t="shared" si="129"/>
        <v>40.241551804640103</v>
      </c>
      <c r="W1365" s="28">
        <f t="shared" si="125"/>
        <v>0</v>
      </c>
      <c r="X1365" s="27" t="e">
        <f t="shared" si="126"/>
        <v>#VALUE!</v>
      </c>
      <c r="Y1365" s="28" t="e">
        <f t="shared" si="127"/>
        <v>#VALUE!</v>
      </c>
      <c r="Z1365" s="24"/>
      <c r="AA1365" s="36">
        <f t="shared" si="124"/>
        <v>22.066666666666666</v>
      </c>
      <c r="AB1365" s="8"/>
    </row>
    <row r="1366" spans="9:28" x14ac:dyDescent="0.25">
      <c r="I1366" s="8"/>
      <c r="J1366" s="8"/>
      <c r="K1366" s="8"/>
      <c r="L1366" s="8"/>
      <c r="M1366" s="8"/>
      <c r="N1366" s="8"/>
      <c r="O1366" s="8"/>
      <c r="P1366" s="8"/>
      <c r="Q1366" s="8"/>
      <c r="R1366" s="8"/>
      <c r="S1366" s="23"/>
      <c r="T1366" s="25">
        <v>1325</v>
      </c>
      <c r="U1366" s="26">
        <f t="shared" si="128"/>
        <v>22.083333333333332</v>
      </c>
      <c r="V1366" s="28">
        <f t="shared" si="129"/>
        <v>40.246838698031041</v>
      </c>
      <c r="W1366" s="28">
        <f t="shared" si="125"/>
        <v>0</v>
      </c>
      <c r="X1366" s="27" t="e">
        <f t="shared" si="126"/>
        <v>#VALUE!</v>
      </c>
      <c r="Y1366" s="28" t="e">
        <f t="shared" si="127"/>
        <v>#VALUE!</v>
      </c>
      <c r="Z1366" s="24"/>
      <c r="AA1366" s="36">
        <f t="shared" si="124"/>
        <v>22.083333333333332</v>
      </c>
      <c r="AB1366" s="8"/>
    </row>
    <row r="1367" spans="9:28" x14ac:dyDescent="0.25">
      <c r="I1367" s="8"/>
      <c r="J1367" s="8"/>
      <c r="K1367" s="8"/>
      <c r="L1367" s="8"/>
      <c r="M1367" s="8"/>
      <c r="N1367" s="8"/>
      <c r="O1367" s="8"/>
      <c r="P1367" s="8"/>
      <c r="Q1367" s="8"/>
      <c r="R1367" s="8"/>
      <c r="S1367" s="23"/>
      <c r="T1367" s="25">
        <v>1326</v>
      </c>
      <c r="U1367" s="26">
        <f t="shared" si="128"/>
        <v>22.1</v>
      </c>
      <c r="V1367" s="28">
        <f t="shared" si="129"/>
        <v>40.252122296619234</v>
      </c>
      <c r="W1367" s="28">
        <f t="shared" si="125"/>
        <v>0</v>
      </c>
      <c r="X1367" s="27" t="e">
        <f t="shared" si="126"/>
        <v>#VALUE!</v>
      </c>
      <c r="Y1367" s="28" t="e">
        <f t="shared" si="127"/>
        <v>#VALUE!</v>
      </c>
      <c r="Z1367" s="24"/>
      <c r="AA1367" s="36">
        <f t="shared" si="124"/>
        <v>22.1</v>
      </c>
      <c r="AB1367" s="8"/>
    </row>
    <row r="1368" spans="9:28" x14ac:dyDescent="0.25">
      <c r="I1368" s="8"/>
      <c r="J1368" s="8"/>
      <c r="K1368" s="8"/>
      <c r="L1368" s="8"/>
      <c r="M1368" s="8"/>
      <c r="N1368" s="8"/>
      <c r="O1368" s="8"/>
      <c r="P1368" s="8"/>
      <c r="Q1368" s="8"/>
      <c r="R1368" s="8"/>
      <c r="S1368" s="23"/>
      <c r="T1368" s="25">
        <v>1327</v>
      </c>
      <c r="U1368" s="26">
        <f t="shared" si="128"/>
        <v>22.116666666666667</v>
      </c>
      <c r="V1368" s="28">
        <f t="shared" si="129"/>
        <v>40.257402604940467</v>
      </c>
      <c r="W1368" s="28">
        <f t="shared" si="125"/>
        <v>0</v>
      </c>
      <c r="X1368" s="27" t="e">
        <f t="shared" si="126"/>
        <v>#VALUE!</v>
      </c>
      <c r="Y1368" s="28" t="e">
        <f t="shared" si="127"/>
        <v>#VALUE!</v>
      </c>
      <c r="Z1368" s="24"/>
      <c r="AA1368" s="36">
        <f t="shared" si="124"/>
        <v>22.116666666666667</v>
      </c>
      <c r="AB1368" s="8"/>
    </row>
    <row r="1369" spans="9:28" x14ac:dyDescent="0.25">
      <c r="I1369" s="8"/>
      <c r="J1369" s="8"/>
      <c r="K1369" s="8"/>
      <c r="L1369" s="8"/>
      <c r="M1369" s="8"/>
      <c r="N1369" s="8"/>
      <c r="O1369" s="8"/>
      <c r="P1369" s="8"/>
      <c r="Q1369" s="8"/>
      <c r="R1369" s="8"/>
      <c r="S1369" s="23"/>
      <c r="T1369" s="25">
        <v>1328</v>
      </c>
      <c r="U1369" s="26">
        <f t="shared" si="128"/>
        <v>22.133333333333333</v>
      </c>
      <c r="V1369" s="28">
        <f t="shared" si="129"/>
        <v>40.262679627520853</v>
      </c>
      <c r="W1369" s="28">
        <f t="shared" si="125"/>
        <v>0</v>
      </c>
      <c r="X1369" s="27" t="e">
        <f t="shared" si="126"/>
        <v>#VALUE!</v>
      </c>
      <c r="Y1369" s="28" t="e">
        <f t="shared" si="127"/>
        <v>#VALUE!</v>
      </c>
      <c r="Z1369" s="24"/>
      <c r="AA1369" s="36">
        <f t="shared" si="124"/>
        <v>22.133333333333333</v>
      </c>
      <c r="AB1369" s="8"/>
    </row>
    <row r="1370" spans="9:28" x14ac:dyDescent="0.25">
      <c r="I1370" s="8"/>
      <c r="J1370" s="8"/>
      <c r="K1370" s="8"/>
      <c r="L1370" s="8"/>
      <c r="M1370" s="8"/>
      <c r="N1370" s="8"/>
      <c r="O1370" s="8"/>
      <c r="P1370" s="8"/>
      <c r="Q1370" s="8"/>
      <c r="R1370" s="8"/>
      <c r="S1370" s="23"/>
      <c r="T1370" s="25">
        <v>1329</v>
      </c>
      <c r="U1370" s="26">
        <f t="shared" si="128"/>
        <v>22.15</v>
      </c>
      <c r="V1370" s="28">
        <f t="shared" si="129"/>
        <v>40.267953368876867</v>
      </c>
      <c r="W1370" s="28">
        <f t="shared" si="125"/>
        <v>0</v>
      </c>
      <c r="X1370" s="27" t="e">
        <f t="shared" si="126"/>
        <v>#VALUE!</v>
      </c>
      <c r="Y1370" s="28" t="e">
        <f t="shared" si="127"/>
        <v>#VALUE!</v>
      </c>
      <c r="Z1370" s="24"/>
      <c r="AA1370" s="36">
        <f t="shared" si="124"/>
        <v>22.15</v>
      </c>
      <c r="AB1370" s="8"/>
    </row>
    <row r="1371" spans="9:28" x14ac:dyDescent="0.25">
      <c r="I1371" s="8"/>
      <c r="J1371" s="8"/>
      <c r="K1371" s="8"/>
      <c r="L1371" s="8"/>
      <c r="M1371" s="8"/>
      <c r="N1371" s="8"/>
      <c r="O1371" s="8"/>
      <c r="P1371" s="8"/>
      <c r="Q1371" s="8"/>
      <c r="R1371" s="8"/>
      <c r="S1371" s="23"/>
      <c r="T1371" s="25">
        <v>1330</v>
      </c>
      <c r="U1371" s="26">
        <f t="shared" si="128"/>
        <v>22.166666666666668</v>
      </c>
      <c r="V1371" s="28">
        <f t="shared" si="129"/>
        <v>40.273223833515431</v>
      </c>
      <c r="W1371" s="28">
        <f t="shared" si="125"/>
        <v>0</v>
      </c>
      <c r="X1371" s="27" t="e">
        <f t="shared" si="126"/>
        <v>#VALUE!</v>
      </c>
      <c r="Y1371" s="28" t="e">
        <f t="shared" si="127"/>
        <v>#VALUE!</v>
      </c>
      <c r="Z1371" s="24"/>
      <c r="AA1371" s="36">
        <f t="shared" si="124"/>
        <v>22.166666666666668</v>
      </c>
      <c r="AB1371" s="8"/>
    </row>
    <row r="1372" spans="9:28" x14ac:dyDescent="0.25">
      <c r="I1372" s="8"/>
      <c r="J1372" s="8"/>
      <c r="K1372" s="8"/>
      <c r="L1372" s="8"/>
      <c r="M1372" s="8"/>
      <c r="N1372" s="8"/>
      <c r="O1372" s="8"/>
      <c r="P1372" s="8"/>
      <c r="Q1372" s="8"/>
      <c r="R1372" s="8"/>
      <c r="S1372" s="23"/>
      <c r="T1372" s="25">
        <v>1331</v>
      </c>
      <c r="U1372" s="26">
        <f t="shared" si="128"/>
        <v>22.183333333333334</v>
      </c>
      <c r="V1372" s="28">
        <f t="shared" si="129"/>
        <v>40.278491025933832</v>
      </c>
      <c r="W1372" s="28">
        <f t="shared" si="125"/>
        <v>0</v>
      </c>
      <c r="X1372" s="27" t="e">
        <f t="shared" si="126"/>
        <v>#VALUE!</v>
      </c>
      <c r="Y1372" s="28" t="e">
        <f t="shared" si="127"/>
        <v>#VALUE!</v>
      </c>
      <c r="Z1372" s="24"/>
      <c r="AA1372" s="36">
        <f t="shared" si="124"/>
        <v>22.183333333333334</v>
      </c>
      <c r="AB1372" s="8"/>
    </row>
    <row r="1373" spans="9:28" x14ac:dyDescent="0.25">
      <c r="I1373" s="8"/>
      <c r="J1373" s="8"/>
      <c r="K1373" s="8"/>
      <c r="L1373" s="8"/>
      <c r="M1373" s="8"/>
      <c r="N1373" s="8"/>
      <c r="O1373" s="8"/>
      <c r="P1373" s="8"/>
      <c r="Q1373" s="8"/>
      <c r="R1373" s="8"/>
      <c r="S1373" s="23"/>
      <c r="T1373" s="25">
        <v>1332</v>
      </c>
      <c r="U1373" s="26">
        <f t="shared" si="128"/>
        <v>22.2</v>
      </c>
      <c r="V1373" s="28">
        <f t="shared" si="129"/>
        <v>40.283754950619851</v>
      </c>
      <c r="W1373" s="28">
        <f t="shared" si="125"/>
        <v>0</v>
      </c>
      <c r="X1373" s="27" t="e">
        <f t="shared" si="126"/>
        <v>#VALUE!</v>
      </c>
      <c r="Y1373" s="28" t="e">
        <f t="shared" si="127"/>
        <v>#VALUE!</v>
      </c>
      <c r="Z1373" s="24"/>
      <c r="AA1373" s="36">
        <f t="shared" si="124"/>
        <v>22.2</v>
      </c>
      <c r="AB1373" s="8"/>
    </row>
    <row r="1374" spans="9:28" x14ac:dyDescent="0.25">
      <c r="I1374" s="8"/>
      <c r="J1374" s="8"/>
      <c r="K1374" s="8"/>
      <c r="L1374" s="8"/>
      <c r="M1374" s="8"/>
      <c r="N1374" s="8"/>
      <c r="O1374" s="8"/>
      <c r="P1374" s="8"/>
      <c r="Q1374" s="8"/>
      <c r="R1374" s="8"/>
      <c r="S1374" s="23"/>
      <c r="T1374" s="25">
        <v>1333</v>
      </c>
      <c r="U1374" s="26">
        <f t="shared" si="128"/>
        <v>22.216666666666665</v>
      </c>
      <c r="V1374" s="28">
        <f t="shared" si="129"/>
        <v>40.289015612051735</v>
      </c>
      <c r="W1374" s="28">
        <f t="shared" si="125"/>
        <v>0</v>
      </c>
      <c r="X1374" s="27" t="e">
        <f t="shared" si="126"/>
        <v>#VALUE!</v>
      </c>
      <c r="Y1374" s="28" t="e">
        <f t="shared" si="127"/>
        <v>#VALUE!</v>
      </c>
      <c r="Z1374" s="24"/>
      <c r="AA1374" s="36">
        <f t="shared" si="124"/>
        <v>22.216666666666665</v>
      </c>
      <c r="AB1374" s="8"/>
    </row>
    <row r="1375" spans="9:28" x14ac:dyDescent="0.25">
      <c r="I1375" s="8"/>
      <c r="J1375" s="8"/>
      <c r="K1375" s="8"/>
      <c r="L1375" s="8"/>
      <c r="M1375" s="8"/>
      <c r="N1375" s="8"/>
      <c r="O1375" s="8"/>
      <c r="P1375" s="8"/>
      <c r="Q1375" s="8"/>
      <c r="R1375" s="8"/>
      <c r="S1375" s="23"/>
      <c r="T1375" s="25">
        <v>1334</v>
      </c>
      <c r="U1375" s="26">
        <f t="shared" si="128"/>
        <v>22.233333333333334</v>
      </c>
      <c r="V1375" s="28">
        <f t="shared" si="129"/>
        <v>40.294273014698256</v>
      </c>
      <c r="W1375" s="28">
        <f t="shared" si="125"/>
        <v>0</v>
      </c>
      <c r="X1375" s="27" t="e">
        <f t="shared" si="126"/>
        <v>#VALUE!</v>
      </c>
      <c r="Y1375" s="28" t="e">
        <f t="shared" si="127"/>
        <v>#VALUE!</v>
      </c>
      <c r="Z1375" s="24"/>
      <c r="AA1375" s="36">
        <f t="shared" si="124"/>
        <v>22.233333333333334</v>
      </c>
      <c r="AB1375" s="8"/>
    </row>
    <row r="1376" spans="9:28" x14ac:dyDescent="0.25">
      <c r="I1376" s="8"/>
      <c r="J1376" s="8"/>
      <c r="K1376" s="8"/>
      <c r="L1376" s="8"/>
      <c r="M1376" s="8"/>
      <c r="N1376" s="8"/>
      <c r="O1376" s="8"/>
      <c r="P1376" s="8"/>
      <c r="Q1376" s="8"/>
      <c r="R1376" s="8"/>
      <c r="S1376" s="23"/>
      <c r="T1376" s="25">
        <v>1335</v>
      </c>
      <c r="U1376" s="26">
        <f t="shared" si="128"/>
        <v>22.25</v>
      </c>
      <c r="V1376" s="28">
        <f t="shared" si="129"/>
        <v>40.299527163018688</v>
      </c>
      <c r="W1376" s="28">
        <f t="shared" si="125"/>
        <v>0</v>
      </c>
      <c r="X1376" s="27" t="e">
        <f t="shared" si="126"/>
        <v>#VALUE!</v>
      </c>
      <c r="Y1376" s="28" t="e">
        <f t="shared" si="127"/>
        <v>#VALUE!</v>
      </c>
      <c r="Z1376" s="24"/>
      <c r="AA1376" s="36">
        <f t="shared" si="124"/>
        <v>22.25</v>
      </c>
      <c r="AB1376" s="8"/>
    </row>
    <row r="1377" spans="9:28" x14ac:dyDescent="0.25">
      <c r="I1377" s="8"/>
      <c r="J1377" s="8"/>
      <c r="K1377" s="8"/>
      <c r="L1377" s="8"/>
      <c r="M1377" s="8"/>
      <c r="N1377" s="8"/>
      <c r="O1377" s="8"/>
      <c r="P1377" s="8"/>
      <c r="Q1377" s="8"/>
      <c r="R1377" s="8"/>
      <c r="S1377" s="23"/>
      <c r="T1377" s="25">
        <v>1336</v>
      </c>
      <c r="U1377" s="26">
        <f t="shared" si="128"/>
        <v>22.266666666666666</v>
      </c>
      <c r="V1377" s="28">
        <f t="shared" si="129"/>
        <v>40.304778061462912</v>
      </c>
      <c r="W1377" s="28">
        <f t="shared" si="125"/>
        <v>0</v>
      </c>
      <c r="X1377" s="27" t="e">
        <f t="shared" si="126"/>
        <v>#VALUE!</v>
      </c>
      <c r="Y1377" s="28" t="e">
        <f t="shared" si="127"/>
        <v>#VALUE!</v>
      </c>
      <c r="Z1377" s="24"/>
      <c r="AA1377" s="36">
        <f t="shared" si="124"/>
        <v>22.266666666666666</v>
      </c>
      <c r="AB1377" s="8"/>
    </row>
    <row r="1378" spans="9:28" x14ac:dyDescent="0.25">
      <c r="I1378" s="8"/>
      <c r="J1378" s="8"/>
      <c r="K1378" s="8"/>
      <c r="L1378" s="8"/>
      <c r="M1378" s="8"/>
      <c r="N1378" s="8"/>
      <c r="O1378" s="8"/>
      <c r="P1378" s="8"/>
      <c r="Q1378" s="8"/>
      <c r="R1378" s="8"/>
      <c r="S1378" s="23"/>
      <c r="T1378" s="25">
        <v>1337</v>
      </c>
      <c r="U1378" s="26">
        <f t="shared" si="128"/>
        <v>22.283333333333335</v>
      </c>
      <c r="V1378" s="28">
        <f t="shared" si="129"/>
        <v>40.310025714471372</v>
      </c>
      <c r="W1378" s="28">
        <f t="shared" si="125"/>
        <v>0</v>
      </c>
      <c r="X1378" s="27" t="e">
        <f t="shared" si="126"/>
        <v>#VALUE!</v>
      </c>
      <c r="Y1378" s="28" t="e">
        <f t="shared" si="127"/>
        <v>#VALUE!</v>
      </c>
      <c r="Z1378" s="24"/>
      <c r="AA1378" s="36">
        <f t="shared" si="124"/>
        <v>22.283333333333335</v>
      </c>
      <c r="AB1378" s="8"/>
    </row>
    <row r="1379" spans="9:28" x14ac:dyDescent="0.25">
      <c r="I1379" s="8"/>
      <c r="J1379" s="8"/>
      <c r="K1379" s="8"/>
      <c r="L1379" s="8"/>
      <c r="M1379" s="8"/>
      <c r="N1379" s="8"/>
      <c r="O1379" s="8"/>
      <c r="P1379" s="8"/>
      <c r="Q1379" s="8"/>
      <c r="R1379" s="8"/>
      <c r="S1379" s="23"/>
      <c r="T1379" s="25">
        <v>1338</v>
      </c>
      <c r="U1379" s="26">
        <f t="shared" si="128"/>
        <v>22.3</v>
      </c>
      <c r="V1379" s="28">
        <f t="shared" si="129"/>
        <v>40.31527012647512</v>
      </c>
      <c r="W1379" s="28">
        <f t="shared" si="125"/>
        <v>0</v>
      </c>
      <c r="X1379" s="27" t="e">
        <f t="shared" si="126"/>
        <v>#VALUE!</v>
      </c>
      <c r="Y1379" s="28" t="e">
        <f t="shared" si="127"/>
        <v>#VALUE!</v>
      </c>
      <c r="Z1379" s="24"/>
      <c r="AA1379" s="36">
        <f t="shared" si="124"/>
        <v>22.3</v>
      </c>
      <c r="AB1379" s="8"/>
    </row>
    <row r="1380" spans="9:28" x14ac:dyDescent="0.25">
      <c r="I1380" s="8"/>
      <c r="J1380" s="8"/>
      <c r="K1380" s="8"/>
      <c r="L1380" s="8"/>
      <c r="M1380" s="8"/>
      <c r="N1380" s="8"/>
      <c r="O1380" s="8"/>
      <c r="P1380" s="8"/>
      <c r="Q1380" s="8"/>
      <c r="R1380" s="8"/>
      <c r="S1380" s="23"/>
      <c r="T1380" s="25">
        <v>1339</v>
      </c>
      <c r="U1380" s="26">
        <f t="shared" si="128"/>
        <v>22.316666666666666</v>
      </c>
      <c r="V1380" s="28">
        <f t="shared" si="129"/>
        <v>40.320511301895891</v>
      </c>
      <c r="W1380" s="28">
        <f t="shared" si="125"/>
        <v>0</v>
      </c>
      <c r="X1380" s="27" t="e">
        <f t="shared" si="126"/>
        <v>#VALUE!</v>
      </c>
      <c r="Y1380" s="28" t="e">
        <f t="shared" si="127"/>
        <v>#VALUE!</v>
      </c>
      <c r="Z1380" s="24"/>
      <c r="AA1380" s="36">
        <f t="shared" si="124"/>
        <v>22.316666666666666</v>
      </c>
      <c r="AB1380" s="8"/>
    </row>
    <row r="1381" spans="9:28" x14ac:dyDescent="0.25">
      <c r="I1381" s="8"/>
      <c r="J1381" s="8"/>
      <c r="K1381" s="8"/>
      <c r="L1381" s="8"/>
      <c r="M1381" s="8"/>
      <c r="N1381" s="8"/>
      <c r="O1381" s="8"/>
      <c r="P1381" s="8"/>
      <c r="Q1381" s="8"/>
      <c r="R1381" s="8"/>
      <c r="S1381" s="23"/>
      <c r="T1381" s="25">
        <v>1340</v>
      </c>
      <c r="U1381" s="26">
        <f t="shared" si="128"/>
        <v>22.333333333333332</v>
      </c>
      <c r="V1381" s="28">
        <f t="shared" si="129"/>
        <v>40.325749245146049</v>
      </c>
      <c r="W1381" s="28">
        <f t="shared" si="125"/>
        <v>0</v>
      </c>
      <c r="X1381" s="27" t="e">
        <f t="shared" si="126"/>
        <v>#VALUE!</v>
      </c>
      <c r="Y1381" s="28" t="e">
        <f t="shared" si="127"/>
        <v>#VALUE!</v>
      </c>
      <c r="Z1381" s="24"/>
      <c r="AA1381" s="36">
        <f t="shared" si="124"/>
        <v>22.333333333333332</v>
      </c>
      <c r="AB1381" s="8"/>
    </row>
    <row r="1382" spans="9:28" x14ac:dyDescent="0.25">
      <c r="I1382" s="8"/>
      <c r="J1382" s="8"/>
      <c r="K1382" s="8"/>
      <c r="L1382" s="8"/>
      <c r="M1382" s="8"/>
      <c r="N1382" s="8"/>
      <c r="O1382" s="8"/>
      <c r="P1382" s="8"/>
      <c r="Q1382" s="8"/>
      <c r="R1382" s="8"/>
      <c r="S1382" s="23"/>
      <c r="T1382" s="25">
        <v>1341</v>
      </c>
      <c r="U1382" s="26">
        <f t="shared" si="128"/>
        <v>22.35</v>
      </c>
      <c r="V1382" s="28">
        <f t="shared" si="129"/>
        <v>40.330983960628686</v>
      </c>
      <c r="W1382" s="28">
        <f t="shared" si="125"/>
        <v>0</v>
      </c>
      <c r="X1382" s="27" t="e">
        <f t="shared" si="126"/>
        <v>#VALUE!</v>
      </c>
      <c r="Y1382" s="28" t="e">
        <f t="shared" si="127"/>
        <v>#VALUE!</v>
      </c>
      <c r="Z1382" s="24"/>
      <c r="AA1382" s="36">
        <f t="shared" si="124"/>
        <v>22.35</v>
      </c>
      <c r="AB1382" s="8"/>
    </row>
    <row r="1383" spans="9:28" x14ac:dyDescent="0.25">
      <c r="I1383" s="8"/>
      <c r="J1383" s="8"/>
      <c r="K1383" s="8"/>
      <c r="L1383" s="8"/>
      <c r="M1383" s="8"/>
      <c r="N1383" s="8"/>
      <c r="O1383" s="8"/>
      <c r="P1383" s="8"/>
      <c r="Q1383" s="8"/>
      <c r="R1383" s="8"/>
      <c r="S1383" s="23"/>
      <c r="T1383" s="25">
        <v>1342</v>
      </c>
      <c r="U1383" s="26">
        <f t="shared" si="128"/>
        <v>22.366666666666667</v>
      </c>
      <c r="V1383" s="28">
        <f t="shared" si="129"/>
        <v>40.336215452737598</v>
      </c>
      <c r="W1383" s="28">
        <f t="shared" si="125"/>
        <v>0</v>
      </c>
      <c r="X1383" s="27" t="e">
        <f t="shared" si="126"/>
        <v>#VALUE!</v>
      </c>
      <c r="Y1383" s="28" t="e">
        <f t="shared" si="127"/>
        <v>#VALUE!</v>
      </c>
      <c r="Z1383" s="24"/>
      <c r="AA1383" s="36">
        <f t="shared" si="124"/>
        <v>22.366666666666667</v>
      </c>
      <c r="AB1383" s="8"/>
    </row>
    <row r="1384" spans="9:28" x14ac:dyDescent="0.25">
      <c r="I1384" s="8"/>
      <c r="J1384" s="8"/>
      <c r="K1384" s="8"/>
      <c r="L1384" s="8"/>
      <c r="M1384" s="8"/>
      <c r="N1384" s="8"/>
      <c r="O1384" s="8"/>
      <c r="P1384" s="8"/>
      <c r="Q1384" s="8"/>
      <c r="R1384" s="8"/>
      <c r="S1384" s="23"/>
      <c r="T1384" s="25">
        <v>1343</v>
      </c>
      <c r="U1384" s="26">
        <f t="shared" si="128"/>
        <v>22.383333333333333</v>
      </c>
      <c r="V1384" s="28">
        <f t="shared" si="129"/>
        <v>40.341443725857339</v>
      </c>
      <c r="W1384" s="28">
        <f t="shared" si="125"/>
        <v>0</v>
      </c>
      <c r="X1384" s="27" t="e">
        <f t="shared" si="126"/>
        <v>#VALUE!</v>
      </c>
      <c r="Y1384" s="28" t="e">
        <f t="shared" si="127"/>
        <v>#VALUE!</v>
      </c>
      <c r="Z1384" s="24"/>
      <c r="AA1384" s="36">
        <f t="shared" si="124"/>
        <v>22.383333333333333</v>
      </c>
      <c r="AB1384" s="8"/>
    </row>
    <row r="1385" spans="9:28" x14ac:dyDescent="0.25">
      <c r="I1385" s="8"/>
      <c r="J1385" s="8"/>
      <c r="K1385" s="8"/>
      <c r="L1385" s="8"/>
      <c r="M1385" s="8"/>
      <c r="N1385" s="8"/>
      <c r="O1385" s="8"/>
      <c r="P1385" s="8"/>
      <c r="Q1385" s="8"/>
      <c r="R1385" s="8"/>
      <c r="S1385" s="23"/>
      <c r="T1385" s="25">
        <v>1344</v>
      </c>
      <c r="U1385" s="26">
        <f t="shared" si="128"/>
        <v>22.4</v>
      </c>
      <c r="V1385" s="28">
        <f t="shared" si="129"/>
        <v>40.346668784363231</v>
      </c>
      <c r="W1385" s="28">
        <f t="shared" si="125"/>
        <v>0</v>
      </c>
      <c r="X1385" s="27" t="e">
        <f t="shared" si="126"/>
        <v>#VALUE!</v>
      </c>
      <c r="Y1385" s="28" t="e">
        <f t="shared" si="127"/>
        <v>#VALUE!</v>
      </c>
      <c r="Z1385" s="24"/>
      <c r="AA1385" s="36">
        <f t="shared" ref="AA1385:AA1448" si="130">U1385</f>
        <v>22.4</v>
      </c>
      <c r="AB1385" s="8"/>
    </row>
    <row r="1386" spans="9:28" x14ac:dyDescent="0.25">
      <c r="I1386" s="8"/>
      <c r="J1386" s="8"/>
      <c r="K1386" s="8"/>
      <c r="L1386" s="8"/>
      <c r="M1386" s="8"/>
      <c r="N1386" s="8"/>
      <c r="O1386" s="8"/>
      <c r="P1386" s="8"/>
      <c r="Q1386" s="8"/>
      <c r="R1386" s="8"/>
      <c r="S1386" s="23"/>
      <c r="T1386" s="25">
        <v>1345</v>
      </c>
      <c r="U1386" s="26">
        <f t="shared" si="128"/>
        <v>22.416666666666668</v>
      </c>
      <c r="V1386" s="28">
        <f t="shared" si="129"/>
        <v>40.351890632621412</v>
      </c>
      <c r="W1386" s="28">
        <f t="shared" ref="W1386:W1449" si="131">V1386*0.001*$G$4</f>
        <v>0</v>
      </c>
      <c r="X1386" s="27" t="e">
        <f t="shared" ref="X1386:X1449" si="132">($G$5/1000)*U1386*3600</f>
        <v>#VALUE!</v>
      </c>
      <c r="Y1386" s="28" t="e">
        <f t="shared" si="127"/>
        <v>#VALUE!</v>
      </c>
      <c r="Z1386" s="24"/>
      <c r="AA1386" s="36">
        <f t="shared" si="130"/>
        <v>22.416666666666668</v>
      </c>
      <c r="AB1386" s="8"/>
    </row>
    <row r="1387" spans="9:28" x14ac:dyDescent="0.25">
      <c r="I1387" s="8"/>
      <c r="J1387" s="8"/>
      <c r="K1387" s="8"/>
      <c r="L1387" s="8"/>
      <c r="M1387" s="8"/>
      <c r="N1387" s="8"/>
      <c r="O1387" s="8"/>
      <c r="P1387" s="8"/>
      <c r="Q1387" s="8"/>
      <c r="R1387" s="8"/>
      <c r="S1387" s="23"/>
      <c r="T1387" s="25">
        <v>1346</v>
      </c>
      <c r="U1387" s="26">
        <f t="shared" si="128"/>
        <v>22.433333333333334</v>
      </c>
      <c r="V1387" s="28">
        <f t="shared" si="129"/>
        <v>40.357109274988858</v>
      </c>
      <c r="W1387" s="28">
        <f t="shared" si="131"/>
        <v>0</v>
      </c>
      <c r="X1387" s="27" t="e">
        <f t="shared" si="132"/>
        <v>#VALUE!</v>
      </c>
      <c r="Y1387" s="28" t="e">
        <f t="shared" ref="Y1387:Y1450" si="133">MAX(0,W1387-X1387)</f>
        <v>#VALUE!</v>
      </c>
      <c r="Z1387" s="24"/>
      <c r="AA1387" s="36">
        <f t="shared" si="130"/>
        <v>22.433333333333334</v>
      </c>
      <c r="AB1387" s="8"/>
    </row>
    <row r="1388" spans="9:28" x14ac:dyDescent="0.25">
      <c r="I1388" s="8"/>
      <c r="J1388" s="8"/>
      <c r="K1388" s="8"/>
      <c r="L1388" s="8"/>
      <c r="M1388" s="8"/>
      <c r="N1388" s="8"/>
      <c r="O1388" s="8"/>
      <c r="P1388" s="8"/>
      <c r="Q1388" s="8"/>
      <c r="R1388" s="8"/>
      <c r="S1388" s="23"/>
      <c r="T1388" s="25">
        <v>1347</v>
      </c>
      <c r="U1388" s="26">
        <f t="shared" si="128"/>
        <v>22.45</v>
      </c>
      <c r="V1388" s="28">
        <f t="shared" si="129"/>
        <v>40.362324715813372</v>
      </c>
      <c r="W1388" s="28">
        <f t="shared" si="131"/>
        <v>0</v>
      </c>
      <c r="X1388" s="27" t="e">
        <f t="shared" si="132"/>
        <v>#VALUE!</v>
      </c>
      <c r="Y1388" s="28" t="e">
        <f t="shared" si="133"/>
        <v>#VALUE!</v>
      </c>
      <c r="Z1388" s="24"/>
      <c r="AA1388" s="36">
        <f t="shared" si="130"/>
        <v>22.45</v>
      </c>
      <c r="AB1388" s="8"/>
    </row>
    <row r="1389" spans="9:28" x14ac:dyDescent="0.25">
      <c r="I1389" s="8"/>
      <c r="J1389" s="8"/>
      <c r="K1389" s="8"/>
      <c r="L1389" s="8"/>
      <c r="M1389" s="8"/>
      <c r="N1389" s="8"/>
      <c r="O1389" s="8"/>
      <c r="P1389" s="8"/>
      <c r="Q1389" s="8"/>
      <c r="R1389" s="8"/>
      <c r="S1389" s="23"/>
      <c r="T1389" s="25">
        <v>1348</v>
      </c>
      <c r="U1389" s="26">
        <f t="shared" si="128"/>
        <v>22.466666666666665</v>
      </c>
      <c r="V1389" s="28">
        <f t="shared" si="129"/>
        <v>40.36753695943365</v>
      </c>
      <c r="W1389" s="28">
        <f t="shared" si="131"/>
        <v>0</v>
      </c>
      <c r="X1389" s="27" t="e">
        <f t="shared" si="132"/>
        <v>#VALUE!</v>
      </c>
      <c r="Y1389" s="28" t="e">
        <f t="shared" si="133"/>
        <v>#VALUE!</v>
      </c>
      <c r="Z1389" s="24"/>
      <c r="AA1389" s="36">
        <f t="shared" si="130"/>
        <v>22.466666666666665</v>
      </c>
      <c r="AB1389" s="8"/>
    </row>
    <row r="1390" spans="9:28" x14ac:dyDescent="0.25">
      <c r="I1390" s="8"/>
      <c r="J1390" s="8"/>
      <c r="K1390" s="8"/>
      <c r="L1390" s="8"/>
      <c r="M1390" s="8"/>
      <c r="N1390" s="8"/>
      <c r="O1390" s="8"/>
      <c r="P1390" s="8"/>
      <c r="Q1390" s="8"/>
      <c r="R1390" s="8"/>
      <c r="S1390" s="23"/>
      <c r="T1390" s="25">
        <v>1349</v>
      </c>
      <c r="U1390" s="26">
        <f t="shared" si="128"/>
        <v>22.483333333333334</v>
      </c>
      <c r="V1390" s="28">
        <f t="shared" si="129"/>
        <v>40.372746010179306</v>
      </c>
      <c r="W1390" s="28">
        <f t="shared" si="131"/>
        <v>0</v>
      </c>
      <c r="X1390" s="27" t="e">
        <f t="shared" si="132"/>
        <v>#VALUE!</v>
      </c>
      <c r="Y1390" s="28" t="e">
        <f t="shared" si="133"/>
        <v>#VALUE!</v>
      </c>
      <c r="Z1390" s="24"/>
      <c r="AA1390" s="36">
        <f t="shared" si="130"/>
        <v>22.483333333333334</v>
      </c>
      <c r="AB1390" s="8"/>
    </row>
    <row r="1391" spans="9:28" x14ac:dyDescent="0.25">
      <c r="I1391" s="8"/>
      <c r="J1391" s="8"/>
      <c r="K1391" s="8"/>
      <c r="L1391" s="8"/>
      <c r="M1391" s="8"/>
      <c r="N1391" s="8"/>
      <c r="O1391" s="8"/>
      <c r="P1391" s="8"/>
      <c r="Q1391" s="8"/>
      <c r="R1391" s="8"/>
      <c r="S1391" s="23"/>
      <c r="T1391" s="25">
        <v>1350</v>
      </c>
      <c r="U1391" s="26">
        <f t="shared" si="128"/>
        <v>22.5</v>
      </c>
      <c r="V1391" s="28">
        <f t="shared" si="129"/>
        <v>40.377951872370872</v>
      </c>
      <c r="W1391" s="28">
        <f t="shared" si="131"/>
        <v>0</v>
      </c>
      <c r="X1391" s="27" t="e">
        <f t="shared" si="132"/>
        <v>#VALUE!</v>
      </c>
      <c r="Y1391" s="28" t="e">
        <f t="shared" si="133"/>
        <v>#VALUE!</v>
      </c>
      <c r="Z1391" s="24"/>
      <c r="AA1391" s="36">
        <f t="shared" si="130"/>
        <v>22.5</v>
      </c>
      <c r="AB1391" s="8"/>
    </row>
    <row r="1392" spans="9:28" x14ac:dyDescent="0.25">
      <c r="I1392" s="8"/>
      <c r="J1392" s="8"/>
      <c r="K1392" s="8"/>
      <c r="L1392" s="8"/>
      <c r="M1392" s="8"/>
      <c r="N1392" s="8"/>
      <c r="O1392" s="8"/>
      <c r="P1392" s="8"/>
      <c r="Q1392" s="8"/>
      <c r="R1392" s="8"/>
      <c r="S1392" s="23"/>
      <c r="T1392" s="25">
        <v>1351</v>
      </c>
      <c r="U1392" s="26">
        <f t="shared" si="128"/>
        <v>22.516666666666666</v>
      </c>
      <c r="V1392" s="28">
        <f t="shared" si="129"/>
        <v>40.383154550319844</v>
      </c>
      <c r="W1392" s="28">
        <f t="shared" si="131"/>
        <v>0</v>
      </c>
      <c r="X1392" s="27" t="e">
        <f t="shared" si="132"/>
        <v>#VALUE!</v>
      </c>
      <c r="Y1392" s="28" t="e">
        <f t="shared" si="133"/>
        <v>#VALUE!</v>
      </c>
      <c r="Z1392" s="24"/>
      <c r="AA1392" s="36">
        <f t="shared" si="130"/>
        <v>22.516666666666666</v>
      </c>
      <c r="AB1392" s="8"/>
    </row>
    <row r="1393" spans="9:28" x14ac:dyDescent="0.25">
      <c r="I1393" s="8"/>
      <c r="J1393" s="8"/>
      <c r="K1393" s="8"/>
      <c r="L1393" s="8"/>
      <c r="M1393" s="8"/>
      <c r="N1393" s="8"/>
      <c r="O1393" s="8"/>
      <c r="P1393" s="8"/>
      <c r="Q1393" s="8"/>
      <c r="R1393" s="8"/>
      <c r="S1393" s="23"/>
      <c r="T1393" s="25">
        <v>1352</v>
      </c>
      <c r="U1393" s="26">
        <f t="shared" si="128"/>
        <v>22.533333333333335</v>
      </c>
      <c r="V1393" s="28">
        <f t="shared" si="129"/>
        <v>40.388354048328708</v>
      </c>
      <c r="W1393" s="28">
        <f t="shared" si="131"/>
        <v>0</v>
      </c>
      <c r="X1393" s="27" t="e">
        <f t="shared" si="132"/>
        <v>#VALUE!</v>
      </c>
      <c r="Y1393" s="28" t="e">
        <f t="shared" si="133"/>
        <v>#VALUE!</v>
      </c>
      <c r="Z1393" s="24"/>
      <c r="AA1393" s="36">
        <f t="shared" si="130"/>
        <v>22.533333333333335</v>
      </c>
      <c r="AB1393" s="8"/>
    </row>
    <row r="1394" spans="9:28" x14ac:dyDescent="0.25">
      <c r="I1394" s="8"/>
      <c r="J1394" s="8"/>
      <c r="K1394" s="8"/>
      <c r="L1394" s="8"/>
      <c r="M1394" s="8"/>
      <c r="N1394" s="8"/>
      <c r="O1394" s="8"/>
      <c r="P1394" s="8"/>
      <c r="Q1394" s="8"/>
      <c r="R1394" s="8"/>
      <c r="S1394" s="23"/>
      <c r="T1394" s="25">
        <v>1353</v>
      </c>
      <c r="U1394" s="26">
        <f t="shared" si="128"/>
        <v>22.55</v>
      </c>
      <c r="V1394" s="28">
        <f t="shared" si="129"/>
        <v>40.393550370690946</v>
      </c>
      <c r="W1394" s="28">
        <f t="shared" si="131"/>
        <v>0</v>
      </c>
      <c r="X1394" s="27" t="e">
        <f t="shared" si="132"/>
        <v>#VALUE!</v>
      </c>
      <c r="Y1394" s="28" t="e">
        <f t="shared" si="133"/>
        <v>#VALUE!</v>
      </c>
      <c r="Z1394" s="24"/>
      <c r="AA1394" s="36">
        <f t="shared" si="130"/>
        <v>22.55</v>
      </c>
      <c r="AB1394" s="8"/>
    </row>
    <row r="1395" spans="9:28" x14ac:dyDescent="0.25">
      <c r="I1395" s="8"/>
      <c r="J1395" s="8"/>
      <c r="K1395" s="8"/>
      <c r="L1395" s="8"/>
      <c r="M1395" s="8"/>
      <c r="N1395" s="8"/>
      <c r="O1395" s="8"/>
      <c r="P1395" s="8"/>
      <c r="Q1395" s="8"/>
      <c r="R1395" s="8"/>
      <c r="S1395" s="23"/>
      <c r="T1395" s="25">
        <v>1354</v>
      </c>
      <c r="U1395" s="26">
        <f t="shared" si="128"/>
        <v>22.566666666666666</v>
      </c>
      <c r="V1395" s="28">
        <f t="shared" si="129"/>
        <v>40.398743521691088</v>
      </c>
      <c r="W1395" s="28">
        <f t="shared" si="131"/>
        <v>0</v>
      </c>
      <c r="X1395" s="27" t="e">
        <f t="shared" si="132"/>
        <v>#VALUE!</v>
      </c>
      <c r="Y1395" s="28" t="e">
        <f t="shared" si="133"/>
        <v>#VALUE!</v>
      </c>
      <c r="Z1395" s="24"/>
      <c r="AA1395" s="36">
        <f t="shared" si="130"/>
        <v>22.566666666666666</v>
      </c>
      <c r="AB1395" s="8"/>
    </row>
    <row r="1396" spans="9:28" x14ac:dyDescent="0.25">
      <c r="I1396" s="8"/>
      <c r="J1396" s="8"/>
      <c r="K1396" s="8"/>
      <c r="L1396" s="8"/>
      <c r="M1396" s="8"/>
      <c r="N1396" s="8"/>
      <c r="O1396" s="8"/>
      <c r="P1396" s="8"/>
      <c r="Q1396" s="8"/>
      <c r="R1396" s="8"/>
      <c r="S1396" s="23"/>
      <c r="T1396" s="25">
        <v>1355</v>
      </c>
      <c r="U1396" s="26">
        <f t="shared" si="128"/>
        <v>22.583333333333332</v>
      </c>
      <c r="V1396" s="28">
        <f t="shared" si="129"/>
        <v>40.403933505604719</v>
      </c>
      <c r="W1396" s="28">
        <f t="shared" si="131"/>
        <v>0</v>
      </c>
      <c r="X1396" s="27" t="e">
        <f t="shared" si="132"/>
        <v>#VALUE!</v>
      </c>
      <c r="Y1396" s="28" t="e">
        <f t="shared" si="133"/>
        <v>#VALUE!</v>
      </c>
      <c r="Z1396" s="24"/>
      <c r="AA1396" s="36">
        <f t="shared" si="130"/>
        <v>22.583333333333332</v>
      </c>
      <c r="AB1396" s="8"/>
    </row>
    <row r="1397" spans="9:28" x14ac:dyDescent="0.25">
      <c r="I1397" s="8"/>
      <c r="J1397" s="8"/>
      <c r="K1397" s="8"/>
      <c r="L1397" s="8"/>
      <c r="M1397" s="8"/>
      <c r="N1397" s="8"/>
      <c r="O1397" s="8"/>
      <c r="P1397" s="8"/>
      <c r="Q1397" s="8"/>
      <c r="R1397" s="8"/>
      <c r="S1397" s="23"/>
      <c r="T1397" s="25">
        <v>1356</v>
      </c>
      <c r="U1397" s="26">
        <f t="shared" si="128"/>
        <v>22.6</v>
      </c>
      <c r="V1397" s="28">
        <f t="shared" si="129"/>
        <v>40.409120326698513</v>
      </c>
      <c r="W1397" s="28">
        <f t="shared" si="131"/>
        <v>0</v>
      </c>
      <c r="X1397" s="27" t="e">
        <f t="shared" si="132"/>
        <v>#VALUE!</v>
      </c>
      <c r="Y1397" s="28" t="e">
        <f t="shared" si="133"/>
        <v>#VALUE!</v>
      </c>
      <c r="Z1397" s="24"/>
      <c r="AA1397" s="36">
        <f t="shared" si="130"/>
        <v>22.6</v>
      </c>
      <c r="AB1397" s="8"/>
    </row>
    <row r="1398" spans="9:28" x14ac:dyDescent="0.25">
      <c r="I1398" s="8"/>
      <c r="J1398" s="8"/>
      <c r="K1398" s="8"/>
      <c r="L1398" s="8"/>
      <c r="M1398" s="8"/>
      <c r="N1398" s="8"/>
      <c r="O1398" s="8"/>
      <c r="P1398" s="8"/>
      <c r="Q1398" s="8"/>
      <c r="R1398" s="8"/>
      <c r="S1398" s="23"/>
      <c r="T1398" s="25">
        <v>1357</v>
      </c>
      <c r="U1398" s="26">
        <f t="shared" si="128"/>
        <v>22.616666666666667</v>
      </c>
      <c r="V1398" s="28">
        <f t="shared" si="129"/>
        <v>40.414303989230234</v>
      </c>
      <c r="W1398" s="28">
        <f t="shared" si="131"/>
        <v>0</v>
      </c>
      <c r="X1398" s="27" t="e">
        <f t="shared" si="132"/>
        <v>#VALUE!</v>
      </c>
      <c r="Y1398" s="28" t="e">
        <f t="shared" si="133"/>
        <v>#VALUE!</v>
      </c>
      <c r="Z1398" s="24"/>
      <c r="AA1398" s="36">
        <f t="shared" si="130"/>
        <v>22.616666666666667</v>
      </c>
      <c r="AB1398" s="8"/>
    </row>
    <row r="1399" spans="9:28" x14ac:dyDescent="0.25">
      <c r="I1399" s="8"/>
      <c r="J1399" s="8"/>
      <c r="K1399" s="8"/>
      <c r="L1399" s="8"/>
      <c r="M1399" s="8"/>
      <c r="N1399" s="8"/>
      <c r="O1399" s="8"/>
      <c r="P1399" s="8"/>
      <c r="Q1399" s="8"/>
      <c r="R1399" s="8"/>
      <c r="S1399" s="23"/>
      <c r="T1399" s="25">
        <v>1358</v>
      </c>
      <c r="U1399" s="26">
        <f t="shared" si="128"/>
        <v>22.633333333333333</v>
      </c>
      <c r="V1399" s="28">
        <f t="shared" si="129"/>
        <v>40.419484497448828</v>
      </c>
      <c r="W1399" s="28">
        <f t="shared" si="131"/>
        <v>0</v>
      </c>
      <c r="X1399" s="27" t="e">
        <f t="shared" si="132"/>
        <v>#VALUE!</v>
      </c>
      <c r="Y1399" s="28" t="e">
        <f t="shared" si="133"/>
        <v>#VALUE!</v>
      </c>
      <c r="Z1399" s="24"/>
      <c r="AA1399" s="36">
        <f t="shared" si="130"/>
        <v>22.633333333333333</v>
      </c>
      <c r="AB1399" s="8"/>
    </row>
    <row r="1400" spans="9:28" x14ac:dyDescent="0.25">
      <c r="I1400" s="8"/>
      <c r="J1400" s="8"/>
      <c r="K1400" s="8"/>
      <c r="L1400" s="8"/>
      <c r="M1400" s="8"/>
      <c r="N1400" s="8"/>
      <c r="O1400" s="8"/>
      <c r="P1400" s="8"/>
      <c r="Q1400" s="8"/>
      <c r="R1400" s="8"/>
      <c r="S1400" s="23"/>
      <c r="T1400" s="25">
        <v>1359</v>
      </c>
      <c r="U1400" s="26">
        <f t="shared" si="128"/>
        <v>22.65</v>
      </c>
      <c r="V1400" s="28">
        <f t="shared" si="129"/>
        <v>40.424661855594337</v>
      </c>
      <c r="W1400" s="28">
        <f t="shared" si="131"/>
        <v>0</v>
      </c>
      <c r="X1400" s="27" t="e">
        <f t="shared" si="132"/>
        <v>#VALUE!</v>
      </c>
      <c r="Y1400" s="28" t="e">
        <f t="shared" si="133"/>
        <v>#VALUE!</v>
      </c>
      <c r="Z1400" s="24"/>
      <c r="AA1400" s="36">
        <f t="shared" si="130"/>
        <v>22.65</v>
      </c>
      <c r="AB1400" s="8"/>
    </row>
    <row r="1401" spans="9:28" x14ac:dyDescent="0.25">
      <c r="I1401" s="8"/>
      <c r="J1401" s="8"/>
      <c r="K1401" s="8"/>
      <c r="L1401" s="8"/>
      <c r="M1401" s="8"/>
      <c r="N1401" s="8"/>
      <c r="O1401" s="8"/>
      <c r="P1401" s="8"/>
      <c r="Q1401" s="8"/>
      <c r="R1401" s="8"/>
      <c r="S1401" s="23"/>
      <c r="T1401" s="25">
        <v>1360</v>
      </c>
      <c r="U1401" s="26">
        <f t="shared" si="128"/>
        <v>22.666666666666668</v>
      </c>
      <c r="V1401" s="28">
        <f t="shared" si="129"/>
        <v>40.429836067898059</v>
      </c>
      <c r="W1401" s="28">
        <f t="shared" si="131"/>
        <v>0</v>
      </c>
      <c r="X1401" s="27" t="e">
        <f t="shared" si="132"/>
        <v>#VALUE!</v>
      </c>
      <c r="Y1401" s="28" t="e">
        <f t="shared" si="133"/>
        <v>#VALUE!</v>
      </c>
      <c r="Z1401" s="24"/>
      <c r="AA1401" s="36">
        <f t="shared" si="130"/>
        <v>22.666666666666668</v>
      </c>
      <c r="AB1401" s="8"/>
    </row>
    <row r="1402" spans="9:28" x14ac:dyDescent="0.25">
      <c r="I1402" s="8"/>
      <c r="J1402" s="8"/>
      <c r="K1402" s="8"/>
      <c r="L1402" s="8"/>
      <c r="M1402" s="8"/>
      <c r="N1402" s="8"/>
      <c r="O1402" s="8"/>
      <c r="P1402" s="8"/>
      <c r="Q1402" s="8"/>
      <c r="R1402" s="8"/>
      <c r="S1402" s="23"/>
      <c r="T1402" s="25">
        <v>1361</v>
      </c>
      <c r="U1402" s="26">
        <f t="shared" si="128"/>
        <v>22.683333333333334</v>
      </c>
      <c r="V1402" s="28">
        <f t="shared" si="129"/>
        <v>40.435007138582456</v>
      </c>
      <c r="W1402" s="28">
        <f t="shared" si="131"/>
        <v>0</v>
      </c>
      <c r="X1402" s="27" t="e">
        <f t="shared" si="132"/>
        <v>#VALUE!</v>
      </c>
      <c r="Y1402" s="28" t="e">
        <f t="shared" si="133"/>
        <v>#VALUE!</v>
      </c>
      <c r="Z1402" s="24"/>
      <c r="AA1402" s="36">
        <f t="shared" si="130"/>
        <v>22.683333333333334</v>
      </c>
      <c r="AB1402" s="8"/>
    </row>
    <row r="1403" spans="9:28" x14ac:dyDescent="0.25">
      <c r="I1403" s="8"/>
      <c r="J1403" s="8"/>
      <c r="K1403" s="8"/>
      <c r="L1403" s="8"/>
      <c r="M1403" s="8"/>
      <c r="N1403" s="8"/>
      <c r="O1403" s="8"/>
      <c r="P1403" s="8"/>
      <c r="Q1403" s="8"/>
      <c r="R1403" s="8"/>
      <c r="S1403" s="23"/>
      <c r="T1403" s="25">
        <v>1362</v>
      </c>
      <c r="U1403" s="26">
        <f t="shared" si="128"/>
        <v>22.7</v>
      </c>
      <c r="V1403" s="28">
        <f t="shared" si="129"/>
        <v>40.440175071861219</v>
      </c>
      <c r="W1403" s="28">
        <f t="shared" si="131"/>
        <v>0</v>
      </c>
      <c r="X1403" s="27" t="e">
        <f t="shared" si="132"/>
        <v>#VALUE!</v>
      </c>
      <c r="Y1403" s="28" t="e">
        <f t="shared" si="133"/>
        <v>#VALUE!</v>
      </c>
      <c r="Z1403" s="24"/>
      <c r="AA1403" s="36">
        <f t="shared" si="130"/>
        <v>22.7</v>
      </c>
      <c r="AB1403" s="8"/>
    </row>
    <row r="1404" spans="9:28" x14ac:dyDescent="0.25">
      <c r="I1404" s="8"/>
      <c r="J1404" s="8"/>
      <c r="K1404" s="8"/>
      <c r="L1404" s="8"/>
      <c r="M1404" s="8"/>
      <c r="N1404" s="8"/>
      <c r="O1404" s="8"/>
      <c r="P1404" s="8"/>
      <c r="Q1404" s="8"/>
      <c r="R1404" s="8"/>
      <c r="S1404" s="23"/>
      <c r="T1404" s="25">
        <v>1363</v>
      </c>
      <c r="U1404" s="26">
        <f t="shared" si="128"/>
        <v>22.716666666666665</v>
      </c>
      <c r="V1404" s="28">
        <f t="shared" si="129"/>
        <v>40.445339871939339</v>
      </c>
      <c r="W1404" s="28">
        <f t="shared" si="131"/>
        <v>0</v>
      </c>
      <c r="X1404" s="27" t="e">
        <f t="shared" si="132"/>
        <v>#VALUE!</v>
      </c>
      <c r="Y1404" s="28" t="e">
        <f t="shared" si="133"/>
        <v>#VALUE!</v>
      </c>
      <c r="Z1404" s="24"/>
      <c r="AA1404" s="36">
        <f t="shared" si="130"/>
        <v>22.716666666666665</v>
      </c>
      <c r="AB1404" s="8"/>
    </row>
    <row r="1405" spans="9:28" x14ac:dyDescent="0.25">
      <c r="I1405" s="8"/>
      <c r="J1405" s="8"/>
      <c r="K1405" s="8"/>
      <c r="L1405" s="8"/>
      <c r="M1405" s="8"/>
      <c r="N1405" s="8"/>
      <c r="O1405" s="8"/>
      <c r="P1405" s="8"/>
      <c r="Q1405" s="8"/>
      <c r="R1405" s="8"/>
      <c r="S1405" s="23"/>
      <c r="T1405" s="25">
        <v>1364</v>
      </c>
      <c r="U1405" s="26">
        <f t="shared" si="128"/>
        <v>22.733333333333334</v>
      </c>
      <c r="V1405" s="28">
        <f t="shared" si="129"/>
        <v>40.450501543013061</v>
      </c>
      <c r="W1405" s="28">
        <f t="shared" si="131"/>
        <v>0</v>
      </c>
      <c r="X1405" s="27" t="e">
        <f t="shared" si="132"/>
        <v>#VALUE!</v>
      </c>
      <c r="Y1405" s="28" t="e">
        <f t="shared" si="133"/>
        <v>#VALUE!</v>
      </c>
      <c r="Z1405" s="24"/>
      <c r="AA1405" s="36">
        <f t="shared" si="130"/>
        <v>22.733333333333334</v>
      </c>
      <c r="AB1405" s="8"/>
    </row>
    <row r="1406" spans="9:28" x14ac:dyDescent="0.25">
      <c r="I1406" s="8"/>
      <c r="J1406" s="8"/>
      <c r="K1406" s="8"/>
      <c r="L1406" s="8"/>
      <c r="M1406" s="8"/>
      <c r="N1406" s="8"/>
      <c r="O1406" s="8"/>
      <c r="P1406" s="8"/>
      <c r="Q1406" s="8"/>
      <c r="R1406" s="8"/>
      <c r="S1406" s="23"/>
      <c r="T1406" s="25">
        <v>1365</v>
      </c>
      <c r="U1406" s="26">
        <f t="shared" si="128"/>
        <v>22.75</v>
      </c>
      <c r="V1406" s="28">
        <f t="shared" si="129"/>
        <v>40.455660089269941</v>
      </c>
      <c r="W1406" s="28">
        <f t="shared" si="131"/>
        <v>0</v>
      </c>
      <c r="X1406" s="27" t="e">
        <f t="shared" si="132"/>
        <v>#VALUE!</v>
      </c>
      <c r="Y1406" s="28" t="e">
        <f t="shared" si="133"/>
        <v>#VALUE!</v>
      </c>
      <c r="Z1406" s="24"/>
      <c r="AA1406" s="36">
        <f t="shared" si="130"/>
        <v>22.75</v>
      </c>
      <c r="AB1406" s="8"/>
    </row>
    <row r="1407" spans="9:28" x14ac:dyDescent="0.25">
      <c r="I1407" s="8"/>
      <c r="J1407" s="8"/>
      <c r="K1407" s="8"/>
      <c r="L1407" s="8"/>
      <c r="M1407" s="8"/>
      <c r="N1407" s="8"/>
      <c r="O1407" s="8"/>
      <c r="P1407" s="8"/>
      <c r="Q1407" s="8"/>
      <c r="R1407" s="8"/>
      <c r="S1407" s="23"/>
      <c r="T1407" s="25">
        <v>1366</v>
      </c>
      <c r="U1407" s="26">
        <f t="shared" si="128"/>
        <v>22.766666666666666</v>
      </c>
      <c r="V1407" s="28">
        <f t="shared" si="129"/>
        <v>40.460815514888886</v>
      </c>
      <c r="W1407" s="28">
        <f t="shared" si="131"/>
        <v>0</v>
      </c>
      <c r="X1407" s="27" t="e">
        <f t="shared" si="132"/>
        <v>#VALUE!</v>
      </c>
      <c r="Y1407" s="28" t="e">
        <f t="shared" si="133"/>
        <v>#VALUE!</v>
      </c>
      <c r="Z1407" s="24"/>
      <c r="AA1407" s="36">
        <f t="shared" si="130"/>
        <v>22.766666666666666</v>
      </c>
      <c r="AB1407" s="8"/>
    </row>
    <row r="1408" spans="9:28" x14ac:dyDescent="0.25">
      <c r="I1408" s="8"/>
      <c r="J1408" s="8"/>
      <c r="K1408" s="8"/>
      <c r="L1408" s="8"/>
      <c r="M1408" s="8"/>
      <c r="N1408" s="8"/>
      <c r="O1408" s="8"/>
      <c r="P1408" s="8"/>
      <c r="Q1408" s="8"/>
      <c r="R1408" s="8"/>
      <c r="S1408" s="23"/>
      <c r="T1408" s="25">
        <v>1367</v>
      </c>
      <c r="U1408" s="26">
        <f t="shared" si="128"/>
        <v>22.783333333333335</v>
      </c>
      <c r="V1408" s="28">
        <f t="shared" si="129"/>
        <v>40.465967824040128</v>
      </c>
      <c r="W1408" s="28">
        <f t="shared" si="131"/>
        <v>0</v>
      </c>
      <c r="X1408" s="27" t="e">
        <f t="shared" si="132"/>
        <v>#VALUE!</v>
      </c>
      <c r="Y1408" s="28" t="e">
        <f t="shared" si="133"/>
        <v>#VALUE!</v>
      </c>
      <c r="Z1408" s="24"/>
      <c r="AA1408" s="36">
        <f t="shared" si="130"/>
        <v>22.783333333333335</v>
      </c>
      <c r="AB1408" s="8"/>
    </row>
    <row r="1409" spans="9:28" x14ac:dyDescent="0.25">
      <c r="I1409" s="8"/>
      <c r="J1409" s="8"/>
      <c r="K1409" s="8"/>
      <c r="L1409" s="8"/>
      <c r="M1409" s="8"/>
      <c r="N1409" s="8"/>
      <c r="O1409" s="8"/>
      <c r="P1409" s="8"/>
      <c r="Q1409" s="8"/>
      <c r="R1409" s="8"/>
      <c r="S1409" s="23"/>
      <c r="T1409" s="25">
        <v>1368</v>
      </c>
      <c r="U1409" s="26">
        <f t="shared" si="128"/>
        <v>22.8</v>
      </c>
      <c r="V1409" s="28">
        <f t="shared" si="129"/>
        <v>40.471117020885316</v>
      </c>
      <c r="W1409" s="28">
        <f t="shared" si="131"/>
        <v>0</v>
      </c>
      <c r="X1409" s="27" t="e">
        <f t="shared" si="132"/>
        <v>#VALUE!</v>
      </c>
      <c r="Y1409" s="28" t="e">
        <f t="shared" si="133"/>
        <v>#VALUE!</v>
      </c>
      <c r="Z1409" s="24"/>
      <c r="AA1409" s="36">
        <f t="shared" si="130"/>
        <v>22.8</v>
      </c>
      <c r="AB1409" s="8"/>
    </row>
    <row r="1410" spans="9:28" x14ac:dyDescent="0.25">
      <c r="I1410" s="8"/>
      <c r="J1410" s="8"/>
      <c r="K1410" s="8"/>
      <c r="L1410" s="8"/>
      <c r="M1410" s="8"/>
      <c r="N1410" s="8"/>
      <c r="O1410" s="8"/>
      <c r="P1410" s="8"/>
      <c r="Q1410" s="8"/>
      <c r="R1410" s="8"/>
      <c r="S1410" s="23"/>
      <c r="T1410" s="25">
        <v>1369</v>
      </c>
      <c r="U1410" s="26">
        <f t="shared" si="128"/>
        <v>22.816666666666666</v>
      </c>
      <c r="V1410" s="28">
        <f t="shared" si="129"/>
        <v>40.476263109577481</v>
      </c>
      <c r="W1410" s="28">
        <f t="shared" si="131"/>
        <v>0</v>
      </c>
      <c r="X1410" s="27" t="e">
        <f t="shared" si="132"/>
        <v>#VALUE!</v>
      </c>
      <c r="Y1410" s="28" t="e">
        <f t="shared" si="133"/>
        <v>#VALUE!</v>
      </c>
      <c r="Z1410" s="24"/>
      <c r="AA1410" s="36">
        <f t="shared" si="130"/>
        <v>22.816666666666666</v>
      </c>
      <c r="AB1410" s="8"/>
    </row>
    <row r="1411" spans="9:28" x14ac:dyDescent="0.25">
      <c r="I1411" s="8"/>
      <c r="J1411" s="8"/>
      <c r="K1411" s="8"/>
      <c r="L1411" s="8"/>
      <c r="M1411" s="8"/>
      <c r="N1411" s="8"/>
      <c r="O1411" s="8"/>
      <c r="P1411" s="8"/>
      <c r="Q1411" s="8"/>
      <c r="R1411" s="8"/>
      <c r="S1411" s="23"/>
      <c r="T1411" s="25">
        <v>1370</v>
      </c>
      <c r="U1411" s="26">
        <f t="shared" si="128"/>
        <v>22.833333333333332</v>
      </c>
      <c r="V1411" s="28">
        <f t="shared" si="129"/>
        <v>40.481406094261089</v>
      </c>
      <c r="W1411" s="28">
        <f t="shared" si="131"/>
        <v>0</v>
      </c>
      <c r="X1411" s="27" t="e">
        <f t="shared" si="132"/>
        <v>#VALUE!</v>
      </c>
      <c r="Y1411" s="28" t="e">
        <f t="shared" si="133"/>
        <v>#VALUE!</v>
      </c>
      <c r="Z1411" s="24"/>
      <c r="AA1411" s="36">
        <f t="shared" si="130"/>
        <v>22.833333333333332</v>
      </c>
      <c r="AB1411" s="8"/>
    </row>
    <row r="1412" spans="9:28" x14ac:dyDescent="0.25">
      <c r="I1412" s="8"/>
      <c r="J1412" s="8"/>
      <c r="K1412" s="8"/>
      <c r="L1412" s="8"/>
      <c r="M1412" s="8"/>
      <c r="N1412" s="8"/>
      <c r="O1412" s="8"/>
      <c r="P1412" s="8"/>
      <c r="Q1412" s="8"/>
      <c r="R1412" s="8"/>
      <c r="S1412" s="23"/>
      <c r="T1412" s="25">
        <v>1371</v>
      </c>
      <c r="U1412" s="26">
        <f t="shared" si="128"/>
        <v>22.85</v>
      </c>
      <c r="V1412" s="28">
        <f t="shared" si="129"/>
        <v>40.486545979072069</v>
      </c>
      <c r="W1412" s="28">
        <f t="shared" si="131"/>
        <v>0</v>
      </c>
      <c r="X1412" s="27" t="e">
        <f t="shared" si="132"/>
        <v>#VALUE!</v>
      </c>
      <c r="Y1412" s="28" t="e">
        <f t="shared" si="133"/>
        <v>#VALUE!</v>
      </c>
      <c r="Z1412" s="24"/>
      <c r="AA1412" s="36">
        <f t="shared" si="130"/>
        <v>22.85</v>
      </c>
      <c r="AB1412" s="8"/>
    </row>
    <row r="1413" spans="9:28" x14ac:dyDescent="0.25">
      <c r="I1413" s="8"/>
      <c r="J1413" s="8"/>
      <c r="K1413" s="8"/>
      <c r="L1413" s="8"/>
      <c r="M1413" s="8"/>
      <c r="N1413" s="8"/>
      <c r="O1413" s="8"/>
      <c r="P1413" s="8"/>
      <c r="Q1413" s="8"/>
      <c r="R1413" s="8"/>
      <c r="S1413" s="23"/>
      <c r="T1413" s="25">
        <v>1372</v>
      </c>
      <c r="U1413" s="26">
        <f t="shared" si="128"/>
        <v>22.866666666666667</v>
      </c>
      <c r="V1413" s="28">
        <f t="shared" si="129"/>
        <v>40.491682768137821</v>
      </c>
      <c r="W1413" s="28">
        <f t="shared" si="131"/>
        <v>0</v>
      </c>
      <c r="X1413" s="27" t="e">
        <f t="shared" si="132"/>
        <v>#VALUE!</v>
      </c>
      <c r="Y1413" s="28" t="e">
        <f t="shared" si="133"/>
        <v>#VALUE!</v>
      </c>
      <c r="Z1413" s="24"/>
      <c r="AA1413" s="36">
        <f t="shared" si="130"/>
        <v>22.866666666666667</v>
      </c>
      <c r="AB1413" s="8"/>
    </row>
    <row r="1414" spans="9:28" x14ac:dyDescent="0.25">
      <c r="I1414" s="8"/>
      <c r="J1414" s="8"/>
      <c r="K1414" s="8"/>
      <c r="L1414" s="8"/>
      <c r="M1414" s="8"/>
      <c r="N1414" s="8"/>
      <c r="O1414" s="8"/>
      <c r="P1414" s="8"/>
      <c r="Q1414" s="8"/>
      <c r="R1414" s="8"/>
      <c r="S1414" s="23"/>
      <c r="T1414" s="25">
        <v>1373</v>
      </c>
      <c r="U1414" s="26">
        <f t="shared" si="128"/>
        <v>22.883333333333333</v>
      </c>
      <c r="V1414" s="28">
        <f t="shared" si="129"/>
        <v>40.496816465577226</v>
      </c>
      <c r="W1414" s="28">
        <f t="shared" si="131"/>
        <v>0</v>
      </c>
      <c r="X1414" s="27" t="e">
        <f t="shared" si="132"/>
        <v>#VALUE!</v>
      </c>
      <c r="Y1414" s="28" t="e">
        <f t="shared" si="133"/>
        <v>#VALUE!</v>
      </c>
      <c r="Z1414" s="24"/>
      <c r="AA1414" s="36">
        <f t="shared" si="130"/>
        <v>22.883333333333333</v>
      </c>
      <c r="AB1414" s="8"/>
    </row>
    <row r="1415" spans="9:28" x14ac:dyDescent="0.25">
      <c r="I1415" s="8"/>
      <c r="J1415" s="8"/>
      <c r="K1415" s="8"/>
      <c r="L1415" s="8"/>
      <c r="M1415" s="8"/>
      <c r="N1415" s="8"/>
      <c r="O1415" s="8"/>
      <c r="P1415" s="8"/>
      <c r="Q1415" s="8"/>
      <c r="R1415" s="8"/>
      <c r="S1415" s="23"/>
      <c r="T1415" s="25">
        <v>1374</v>
      </c>
      <c r="U1415" s="26">
        <f t="shared" si="128"/>
        <v>22.9</v>
      </c>
      <c r="V1415" s="28">
        <f t="shared" si="129"/>
        <v>40.501947075500738</v>
      </c>
      <c r="W1415" s="28">
        <f t="shared" si="131"/>
        <v>0</v>
      </c>
      <c r="X1415" s="27" t="e">
        <f t="shared" si="132"/>
        <v>#VALUE!</v>
      </c>
      <c r="Y1415" s="28" t="e">
        <f t="shared" si="133"/>
        <v>#VALUE!</v>
      </c>
      <c r="Z1415" s="24"/>
      <c r="AA1415" s="36">
        <f t="shared" si="130"/>
        <v>22.9</v>
      </c>
      <c r="AB1415" s="8"/>
    </row>
    <row r="1416" spans="9:28" x14ac:dyDescent="0.25">
      <c r="I1416" s="8"/>
      <c r="J1416" s="8"/>
      <c r="K1416" s="8"/>
      <c r="L1416" s="8"/>
      <c r="M1416" s="8"/>
      <c r="N1416" s="8"/>
      <c r="O1416" s="8"/>
      <c r="P1416" s="8"/>
      <c r="Q1416" s="8"/>
      <c r="R1416" s="8"/>
      <c r="S1416" s="23"/>
      <c r="T1416" s="25">
        <v>1375</v>
      </c>
      <c r="U1416" s="26">
        <f t="shared" si="128"/>
        <v>22.916666666666668</v>
      </c>
      <c r="V1416" s="28">
        <f t="shared" si="129"/>
        <v>40.507074602010306</v>
      </c>
      <c r="W1416" s="28">
        <f t="shared" si="131"/>
        <v>0</v>
      </c>
      <c r="X1416" s="27" t="e">
        <f t="shared" si="132"/>
        <v>#VALUE!</v>
      </c>
      <c r="Y1416" s="28" t="e">
        <f t="shared" si="133"/>
        <v>#VALUE!</v>
      </c>
      <c r="Z1416" s="24"/>
      <c r="AA1416" s="36">
        <f t="shared" si="130"/>
        <v>22.916666666666668</v>
      </c>
      <c r="AB1416" s="8"/>
    </row>
    <row r="1417" spans="9:28" x14ac:dyDescent="0.25">
      <c r="I1417" s="8"/>
      <c r="J1417" s="8"/>
      <c r="K1417" s="8"/>
      <c r="L1417" s="8"/>
      <c r="M1417" s="8"/>
      <c r="N1417" s="8"/>
      <c r="O1417" s="8"/>
      <c r="P1417" s="8"/>
      <c r="Q1417" s="8"/>
      <c r="R1417" s="8"/>
      <c r="S1417" s="23"/>
      <c r="T1417" s="25">
        <v>1376</v>
      </c>
      <c r="U1417" s="26">
        <f t="shared" si="128"/>
        <v>22.933333333333334</v>
      </c>
      <c r="V1417" s="28">
        <f t="shared" si="129"/>
        <v>40.512199049199488</v>
      </c>
      <c r="W1417" s="28">
        <f t="shared" si="131"/>
        <v>0</v>
      </c>
      <c r="X1417" s="27" t="e">
        <f t="shared" si="132"/>
        <v>#VALUE!</v>
      </c>
      <c r="Y1417" s="28" t="e">
        <f t="shared" si="133"/>
        <v>#VALUE!</v>
      </c>
      <c r="Z1417" s="24"/>
      <c r="AA1417" s="36">
        <f t="shared" si="130"/>
        <v>22.933333333333334</v>
      </c>
      <c r="AB1417" s="8"/>
    </row>
    <row r="1418" spans="9:28" x14ac:dyDescent="0.25">
      <c r="I1418" s="8"/>
      <c r="J1418" s="8"/>
      <c r="K1418" s="8"/>
      <c r="L1418" s="8"/>
      <c r="M1418" s="8"/>
      <c r="N1418" s="8"/>
      <c r="O1418" s="8"/>
      <c r="P1418" s="8"/>
      <c r="Q1418" s="8"/>
      <c r="R1418" s="8"/>
      <c r="S1418" s="23"/>
      <c r="T1418" s="25">
        <v>1377</v>
      </c>
      <c r="U1418" s="26">
        <f t="shared" si="128"/>
        <v>22.95</v>
      </c>
      <c r="V1418" s="28">
        <f t="shared" si="129"/>
        <v>40.517320421153414</v>
      </c>
      <c r="W1418" s="28">
        <f t="shared" si="131"/>
        <v>0</v>
      </c>
      <c r="X1418" s="27" t="e">
        <f t="shared" si="132"/>
        <v>#VALUE!</v>
      </c>
      <c r="Y1418" s="28" t="e">
        <f t="shared" si="133"/>
        <v>#VALUE!</v>
      </c>
      <c r="Z1418" s="24"/>
      <c r="AA1418" s="36">
        <f t="shared" si="130"/>
        <v>22.95</v>
      </c>
      <c r="AB1418" s="8"/>
    </row>
    <row r="1419" spans="9:28" x14ac:dyDescent="0.25">
      <c r="I1419" s="8"/>
      <c r="J1419" s="8"/>
      <c r="K1419" s="8"/>
      <c r="L1419" s="8"/>
      <c r="M1419" s="8"/>
      <c r="N1419" s="8"/>
      <c r="O1419" s="8"/>
      <c r="P1419" s="8"/>
      <c r="Q1419" s="8"/>
      <c r="R1419" s="8"/>
      <c r="S1419" s="23"/>
      <c r="T1419" s="25">
        <v>1378</v>
      </c>
      <c r="U1419" s="26">
        <f t="shared" si="128"/>
        <v>22.966666666666665</v>
      </c>
      <c r="V1419" s="28">
        <f t="shared" si="129"/>
        <v>40.522438721948852</v>
      </c>
      <c r="W1419" s="28">
        <f t="shared" si="131"/>
        <v>0</v>
      </c>
      <c r="X1419" s="27" t="e">
        <f t="shared" si="132"/>
        <v>#VALUE!</v>
      </c>
      <c r="Y1419" s="28" t="e">
        <f t="shared" si="133"/>
        <v>#VALUE!</v>
      </c>
      <c r="Z1419" s="24"/>
      <c r="AA1419" s="36">
        <f t="shared" si="130"/>
        <v>22.966666666666665</v>
      </c>
      <c r="AB1419" s="8"/>
    </row>
    <row r="1420" spans="9:28" x14ac:dyDescent="0.25">
      <c r="I1420" s="8"/>
      <c r="J1420" s="8"/>
      <c r="K1420" s="8"/>
      <c r="L1420" s="8"/>
      <c r="M1420" s="8"/>
      <c r="N1420" s="8"/>
      <c r="O1420" s="8"/>
      <c r="P1420" s="8"/>
      <c r="Q1420" s="8"/>
      <c r="R1420" s="8"/>
      <c r="S1420" s="23"/>
      <c r="T1420" s="25">
        <v>1379</v>
      </c>
      <c r="U1420" s="26">
        <f t="shared" si="128"/>
        <v>22.983333333333334</v>
      </c>
      <c r="V1420" s="28">
        <f t="shared" si="129"/>
        <v>40.527553955654191</v>
      </c>
      <c r="W1420" s="28">
        <f t="shared" si="131"/>
        <v>0</v>
      </c>
      <c r="X1420" s="27" t="e">
        <f t="shared" si="132"/>
        <v>#VALUE!</v>
      </c>
      <c r="Y1420" s="28" t="e">
        <f t="shared" si="133"/>
        <v>#VALUE!</v>
      </c>
      <c r="Z1420" s="24"/>
      <c r="AA1420" s="36">
        <f t="shared" si="130"/>
        <v>22.983333333333334</v>
      </c>
      <c r="AB1420" s="8"/>
    </row>
    <row r="1421" spans="9:28" x14ac:dyDescent="0.25">
      <c r="I1421" s="8"/>
      <c r="J1421" s="8"/>
      <c r="K1421" s="8"/>
      <c r="L1421" s="8"/>
      <c r="M1421" s="8"/>
      <c r="N1421" s="8"/>
      <c r="O1421" s="8"/>
      <c r="P1421" s="8"/>
      <c r="Q1421" s="8"/>
      <c r="R1421" s="8"/>
      <c r="S1421" s="23"/>
      <c r="T1421" s="25">
        <v>1380</v>
      </c>
      <c r="U1421" s="26">
        <f t="shared" ref="U1421:U1451" si="134">T1421/60</f>
        <v>23</v>
      </c>
      <c r="V1421" s="28">
        <f t="shared" si="129"/>
        <v>40.532666126329509</v>
      </c>
      <c r="W1421" s="28">
        <f t="shared" si="131"/>
        <v>0</v>
      </c>
      <c r="X1421" s="27" t="e">
        <f t="shared" si="132"/>
        <v>#VALUE!</v>
      </c>
      <c r="Y1421" s="28" t="e">
        <f t="shared" si="133"/>
        <v>#VALUE!</v>
      </c>
      <c r="Z1421" s="24"/>
      <c r="AA1421" s="36">
        <f t="shared" si="130"/>
        <v>23</v>
      </c>
      <c r="AB1421" s="8"/>
    </row>
    <row r="1422" spans="9:28" x14ac:dyDescent="0.25">
      <c r="I1422" s="8"/>
      <c r="J1422" s="8"/>
      <c r="K1422" s="8"/>
      <c r="L1422" s="8"/>
      <c r="M1422" s="8"/>
      <c r="N1422" s="8"/>
      <c r="O1422" s="8"/>
      <c r="P1422" s="8"/>
      <c r="Q1422" s="8"/>
      <c r="R1422" s="8"/>
      <c r="S1422" s="23"/>
      <c r="T1422" s="25">
        <v>1381</v>
      </c>
      <c r="U1422" s="26">
        <f t="shared" si="134"/>
        <v>23.016666666666666</v>
      </c>
      <c r="V1422" s="28">
        <f t="shared" si="129"/>
        <v>40.537775238026555</v>
      </c>
      <c r="W1422" s="28">
        <f t="shared" si="131"/>
        <v>0</v>
      </c>
      <c r="X1422" s="27" t="e">
        <f t="shared" si="132"/>
        <v>#VALUE!</v>
      </c>
      <c r="Y1422" s="28" t="e">
        <f t="shared" si="133"/>
        <v>#VALUE!</v>
      </c>
      <c r="Z1422" s="24"/>
      <c r="AA1422" s="36">
        <f t="shared" si="130"/>
        <v>23.016666666666666</v>
      </c>
      <c r="AB1422" s="8"/>
    </row>
    <row r="1423" spans="9:28" x14ac:dyDescent="0.25">
      <c r="I1423" s="8"/>
      <c r="J1423" s="8"/>
      <c r="K1423" s="8"/>
      <c r="L1423" s="8"/>
      <c r="M1423" s="8"/>
      <c r="N1423" s="8"/>
      <c r="O1423" s="8"/>
      <c r="P1423" s="8"/>
      <c r="Q1423" s="8"/>
      <c r="R1423" s="8"/>
      <c r="S1423" s="23"/>
      <c r="T1423" s="25">
        <v>1382</v>
      </c>
      <c r="U1423" s="26">
        <f t="shared" si="134"/>
        <v>23.033333333333335</v>
      </c>
      <c r="V1423" s="28">
        <f t="shared" si="129"/>
        <v>40.542881294788799</v>
      </c>
      <c r="W1423" s="28">
        <f t="shared" si="131"/>
        <v>0</v>
      </c>
      <c r="X1423" s="27" t="e">
        <f t="shared" si="132"/>
        <v>#VALUE!</v>
      </c>
      <c r="Y1423" s="28" t="e">
        <f t="shared" si="133"/>
        <v>#VALUE!</v>
      </c>
      <c r="Z1423" s="24"/>
      <c r="AA1423" s="36">
        <f t="shared" si="130"/>
        <v>23.033333333333335</v>
      </c>
      <c r="AB1423" s="8"/>
    </row>
    <row r="1424" spans="9:28" x14ac:dyDescent="0.25">
      <c r="I1424" s="8"/>
      <c r="J1424" s="8"/>
      <c r="K1424" s="8"/>
      <c r="L1424" s="8"/>
      <c r="M1424" s="8"/>
      <c r="N1424" s="8"/>
      <c r="O1424" s="8"/>
      <c r="P1424" s="8"/>
      <c r="Q1424" s="8"/>
      <c r="R1424" s="8"/>
      <c r="S1424" s="23"/>
      <c r="T1424" s="25">
        <v>1383</v>
      </c>
      <c r="U1424" s="26">
        <f t="shared" si="134"/>
        <v>23.05</v>
      </c>
      <c r="V1424" s="28">
        <f t="shared" si="129"/>
        <v>40.547984300651429</v>
      </c>
      <c r="W1424" s="28">
        <f t="shared" si="131"/>
        <v>0</v>
      </c>
      <c r="X1424" s="27" t="e">
        <f t="shared" si="132"/>
        <v>#VALUE!</v>
      </c>
      <c r="Y1424" s="28" t="e">
        <f t="shared" si="133"/>
        <v>#VALUE!</v>
      </c>
      <c r="Z1424" s="24"/>
      <c r="AA1424" s="36">
        <f t="shared" si="130"/>
        <v>23.05</v>
      </c>
      <c r="AB1424" s="8"/>
    </row>
    <row r="1425" spans="9:28" x14ac:dyDescent="0.25">
      <c r="I1425" s="8"/>
      <c r="J1425" s="8"/>
      <c r="K1425" s="8"/>
      <c r="L1425" s="8"/>
      <c r="M1425" s="8"/>
      <c r="N1425" s="8"/>
      <c r="O1425" s="8"/>
      <c r="P1425" s="8"/>
      <c r="Q1425" s="8"/>
      <c r="R1425" s="8"/>
      <c r="S1425" s="23"/>
      <c r="T1425" s="25">
        <v>1384</v>
      </c>
      <c r="U1425" s="26">
        <f t="shared" si="134"/>
        <v>23.066666666666666</v>
      </c>
      <c r="V1425" s="28">
        <f t="shared" si="129"/>
        <v>40.553084259641402</v>
      </c>
      <c r="W1425" s="28">
        <f t="shared" si="131"/>
        <v>0</v>
      </c>
      <c r="X1425" s="27" t="e">
        <f t="shared" si="132"/>
        <v>#VALUE!</v>
      </c>
      <c r="Y1425" s="28" t="e">
        <f t="shared" si="133"/>
        <v>#VALUE!</v>
      </c>
      <c r="Z1425" s="24"/>
      <c r="AA1425" s="36">
        <f t="shared" si="130"/>
        <v>23.066666666666666</v>
      </c>
      <c r="AB1425" s="8"/>
    </row>
    <row r="1426" spans="9:28" x14ac:dyDescent="0.25">
      <c r="I1426" s="8"/>
      <c r="J1426" s="8"/>
      <c r="K1426" s="8"/>
      <c r="L1426" s="8"/>
      <c r="M1426" s="8"/>
      <c r="N1426" s="8"/>
      <c r="O1426" s="8"/>
      <c r="P1426" s="8"/>
      <c r="Q1426" s="8"/>
      <c r="R1426" s="8"/>
      <c r="S1426" s="23"/>
      <c r="T1426" s="25">
        <v>1385</v>
      </c>
      <c r="U1426" s="26">
        <f t="shared" si="134"/>
        <v>23.083333333333332</v>
      </c>
      <c r="V1426" s="28">
        <f t="shared" ref="V1426:V1489" si="135">$G$12*U1426^(1-$G$13)</f>
        <v>40.558181175777463</v>
      </c>
      <c r="W1426" s="28">
        <f t="shared" si="131"/>
        <v>0</v>
      </c>
      <c r="X1426" s="27" t="e">
        <f t="shared" si="132"/>
        <v>#VALUE!</v>
      </c>
      <c r="Y1426" s="28" t="e">
        <f t="shared" si="133"/>
        <v>#VALUE!</v>
      </c>
      <c r="Z1426" s="24"/>
      <c r="AA1426" s="36">
        <f t="shared" si="130"/>
        <v>23.083333333333332</v>
      </c>
      <c r="AB1426" s="8"/>
    </row>
    <row r="1427" spans="9:28" x14ac:dyDescent="0.25">
      <c r="I1427" s="8"/>
      <c r="J1427" s="8"/>
      <c r="K1427" s="8"/>
      <c r="L1427" s="8"/>
      <c r="M1427" s="8"/>
      <c r="N1427" s="8"/>
      <c r="O1427" s="8"/>
      <c r="P1427" s="8"/>
      <c r="Q1427" s="8"/>
      <c r="R1427" s="8"/>
      <c r="S1427" s="23"/>
      <c r="T1427" s="25">
        <v>1386</v>
      </c>
      <c r="U1427" s="26">
        <f t="shared" si="134"/>
        <v>23.1</v>
      </c>
      <c r="V1427" s="28">
        <f t="shared" si="135"/>
        <v>40.56327505307015</v>
      </c>
      <c r="W1427" s="28">
        <f t="shared" si="131"/>
        <v>0</v>
      </c>
      <c r="X1427" s="27" t="e">
        <f t="shared" si="132"/>
        <v>#VALUE!</v>
      </c>
      <c r="Y1427" s="28" t="e">
        <f t="shared" si="133"/>
        <v>#VALUE!</v>
      </c>
      <c r="Z1427" s="24"/>
      <c r="AA1427" s="36">
        <f t="shared" si="130"/>
        <v>23.1</v>
      </c>
      <c r="AB1427" s="8"/>
    </row>
    <row r="1428" spans="9:28" x14ac:dyDescent="0.25">
      <c r="I1428" s="8"/>
      <c r="J1428" s="8"/>
      <c r="K1428" s="8"/>
      <c r="L1428" s="8"/>
      <c r="M1428" s="8"/>
      <c r="N1428" s="8"/>
      <c r="O1428" s="8"/>
      <c r="P1428" s="8"/>
      <c r="Q1428" s="8"/>
      <c r="R1428" s="8"/>
      <c r="S1428" s="23"/>
      <c r="T1428" s="25">
        <v>1387</v>
      </c>
      <c r="U1428" s="26">
        <f t="shared" si="134"/>
        <v>23.116666666666667</v>
      </c>
      <c r="V1428" s="28">
        <f t="shared" si="135"/>
        <v>40.568365895521815</v>
      </c>
      <c r="W1428" s="28">
        <f t="shared" si="131"/>
        <v>0</v>
      </c>
      <c r="X1428" s="27" t="e">
        <f t="shared" si="132"/>
        <v>#VALUE!</v>
      </c>
      <c r="Y1428" s="28" t="e">
        <f t="shared" si="133"/>
        <v>#VALUE!</v>
      </c>
      <c r="Z1428" s="24"/>
      <c r="AA1428" s="36">
        <f t="shared" si="130"/>
        <v>23.116666666666667</v>
      </c>
      <c r="AB1428" s="8"/>
    </row>
    <row r="1429" spans="9:28" x14ac:dyDescent="0.25">
      <c r="I1429" s="8"/>
      <c r="J1429" s="8"/>
      <c r="K1429" s="8"/>
      <c r="L1429" s="8"/>
      <c r="M1429" s="8"/>
      <c r="N1429" s="8"/>
      <c r="O1429" s="8"/>
      <c r="P1429" s="8"/>
      <c r="Q1429" s="8"/>
      <c r="R1429" s="8"/>
      <c r="S1429" s="23"/>
      <c r="T1429" s="25">
        <v>1388</v>
      </c>
      <c r="U1429" s="26">
        <f t="shared" si="134"/>
        <v>23.133333333333333</v>
      </c>
      <c r="V1429" s="28">
        <f t="shared" si="135"/>
        <v>40.573453707126689</v>
      </c>
      <c r="W1429" s="28">
        <f t="shared" si="131"/>
        <v>0</v>
      </c>
      <c r="X1429" s="27" t="e">
        <f t="shared" si="132"/>
        <v>#VALUE!</v>
      </c>
      <c r="Y1429" s="28" t="e">
        <f t="shared" si="133"/>
        <v>#VALUE!</v>
      </c>
      <c r="Z1429" s="24"/>
      <c r="AA1429" s="36">
        <f t="shared" si="130"/>
        <v>23.133333333333333</v>
      </c>
      <c r="AB1429" s="8"/>
    </row>
    <row r="1430" spans="9:28" x14ac:dyDescent="0.25">
      <c r="I1430" s="8"/>
      <c r="J1430" s="8"/>
      <c r="K1430" s="8"/>
      <c r="L1430" s="8"/>
      <c r="M1430" s="8"/>
      <c r="N1430" s="8"/>
      <c r="O1430" s="8"/>
      <c r="P1430" s="8"/>
      <c r="Q1430" s="8"/>
      <c r="R1430" s="8"/>
      <c r="S1430" s="23"/>
      <c r="T1430" s="25">
        <v>1389</v>
      </c>
      <c r="U1430" s="26">
        <f t="shared" si="134"/>
        <v>23.15</v>
      </c>
      <c r="V1430" s="28">
        <f t="shared" si="135"/>
        <v>40.578538491870837</v>
      </c>
      <c r="W1430" s="28">
        <f t="shared" si="131"/>
        <v>0</v>
      </c>
      <c r="X1430" s="27" t="e">
        <f t="shared" si="132"/>
        <v>#VALUE!</v>
      </c>
      <c r="Y1430" s="28" t="e">
        <f t="shared" si="133"/>
        <v>#VALUE!</v>
      </c>
      <c r="Z1430" s="24"/>
      <c r="AA1430" s="36">
        <f t="shared" si="130"/>
        <v>23.15</v>
      </c>
      <c r="AB1430" s="8"/>
    </row>
    <row r="1431" spans="9:28" x14ac:dyDescent="0.25">
      <c r="I1431" s="8"/>
      <c r="J1431" s="8"/>
      <c r="K1431" s="8"/>
      <c r="L1431" s="8"/>
      <c r="M1431" s="8"/>
      <c r="N1431" s="8"/>
      <c r="O1431" s="8"/>
      <c r="P1431" s="8"/>
      <c r="Q1431" s="8"/>
      <c r="R1431" s="8"/>
      <c r="S1431" s="23"/>
      <c r="T1431" s="25">
        <v>1390</v>
      </c>
      <c r="U1431" s="26">
        <f t="shared" si="134"/>
        <v>23.166666666666668</v>
      </c>
      <c r="V1431" s="28">
        <f t="shared" si="135"/>
        <v>40.583620253732228</v>
      </c>
      <c r="W1431" s="28">
        <f t="shared" si="131"/>
        <v>0</v>
      </c>
      <c r="X1431" s="27" t="e">
        <f t="shared" si="132"/>
        <v>#VALUE!</v>
      </c>
      <c r="Y1431" s="28" t="e">
        <f t="shared" si="133"/>
        <v>#VALUE!</v>
      </c>
      <c r="Z1431" s="24"/>
      <c r="AA1431" s="36">
        <f t="shared" si="130"/>
        <v>23.166666666666668</v>
      </c>
      <c r="AB1431" s="8"/>
    </row>
    <row r="1432" spans="9:28" x14ac:dyDescent="0.25">
      <c r="I1432" s="8"/>
      <c r="J1432" s="8"/>
      <c r="K1432" s="8"/>
      <c r="L1432" s="8"/>
      <c r="M1432" s="8"/>
      <c r="N1432" s="8"/>
      <c r="O1432" s="8"/>
      <c r="P1432" s="8"/>
      <c r="Q1432" s="8"/>
      <c r="R1432" s="8"/>
      <c r="S1432" s="23"/>
      <c r="T1432" s="25">
        <v>1391</v>
      </c>
      <c r="U1432" s="26">
        <f t="shared" si="134"/>
        <v>23.183333333333334</v>
      </c>
      <c r="V1432" s="28">
        <f t="shared" si="135"/>
        <v>40.588698996680769</v>
      </c>
      <c r="W1432" s="28">
        <f t="shared" si="131"/>
        <v>0</v>
      </c>
      <c r="X1432" s="27" t="e">
        <f t="shared" si="132"/>
        <v>#VALUE!</v>
      </c>
      <c r="Y1432" s="28" t="e">
        <f t="shared" si="133"/>
        <v>#VALUE!</v>
      </c>
      <c r="Z1432" s="24"/>
      <c r="AA1432" s="36">
        <f t="shared" si="130"/>
        <v>23.183333333333334</v>
      </c>
      <c r="AB1432" s="8"/>
    </row>
    <row r="1433" spans="9:28" x14ac:dyDescent="0.25">
      <c r="I1433" s="8"/>
      <c r="J1433" s="8"/>
      <c r="K1433" s="8"/>
      <c r="L1433" s="8"/>
      <c r="M1433" s="8"/>
      <c r="N1433" s="8"/>
      <c r="O1433" s="8"/>
      <c r="P1433" s="8"/>
      <c r="Q1433" s="8"/>
      <c r="R1433" s="8"/>
      <c r="S1433" s="23"/>
      <c r="T1433" s="25">
        <v>1392</v>
      </c>
      <c r="U1433" s="26">
        <f t="shared" si="134"/>
        <v>23.2</v>
      </c>
      <c r="V1433" s="28">
        <f t="shared" si="135"/>
        <v>40.593774724678276</v>
      </c>
      <c r="W1433" s="28">
        <f t="shared" si="131"/>
        <v>0</v>
      </c>
      <c r="X1433" s="27" t="e">
        <f t="shared" si="132"/>
        <v>#VALUE!</v>
      </c>
      <c r="Y1433" s="28" t="e">
        <f t="shared" si="133"/>
        <v>#VALUE!</v>
      </c>
      <c r="Z1433" s="24"/>
      <c r="AA1433" s="36">
        <f t="shared" si="130"/>
        <v>23.2</v>
      </c>
      <c r="AB1433" s="8"/>
    </row>
    <row r="1434" spans="9:28" x14ac:dyDescent="0.25">
      <c r="I1434" s="8"/>
      <c r="J1434" s="8"/>
      <c r="K1434" s="8"/>
      <c r="L1434" s="8"/>
      <c r="M1434" s="8"/>
      <c r="N1434" s="8"/>
      <c r="O1434" s="8"/>
      <c r="P1434" s="8"/>
      <c r="Q1434" s="8"/>
      <c r="R1434" s="8"/>
      <c r="S1434" s="23"/>
      <c r="T1434" s="25">
        <v>1393</v>
      </c>
      <c r="U1434" s="26">
        <f t="shared" si="134"/>
        <v>23.216666666666665</v>
      </c>
      <c r="V1434" s="28">
        <f t="shared" si="135"/>
        <v>40.598847441678529</v>
      </c>
      <c r="W1434" s="28">
        <f t="shared" si="131"/>
        <v>0</v>
      </c>
      <c r="X1434" s="27" t="e">
        <f t="shared" si="132"/>
        <v>#VALUE!</v>
      </c>
      <c r="Y1434" s="28" t="e">
        <f t="shared" si="133"/>
        <v>#VALUE!</v>
      </c>
      <c r="Z1434" s="24"/>
      <c r="AA1434" s="36">
        <f t="shared" si="130"/>
        <v>23.216666666666665</v>
      </c>
      <c r="AB1434" s="8"/>
    </row>
    <row r="1435" spans="9:28" x14ac:dyDescent="0.25">
      <c r="I1435" s="8"/>
      <c r="J1435" s="8"/>
      <c r="K1435" s="8"/>
      <c r="L1435" s="8"/>
      <c r="M1435" s="8"/>
      <c r="N1435" s="8"/>
      <c r="O1435" s="8"/>
      <c r="P1435" s="8"/>
      <c r="Q1435" s="8"/>
      <c r="R1435" s="8"/>
      <c r="S1435" s="23"/>
      <c r="T1435" s="25">
        <v>1394</v>
      </c>
      <c r="U1435" s="26">
        <f t="shared" si="134"/>
        <v>23.233333333333334</v>
      </c>
      <c r="V1435" s="28">
        <f t="shared" si="135"/>
        <v>40.6039171516273</v>
      </c>
      <c r="W1435" s="28">
        <f t="shared" si="131"/>
        <v>0</v>
      </c>
      <c r="X1435" s="27" t="e">
        <f t="shared" si="132"/>
        <v>#VALUE!</v>
      </c>
      <c r="Y1435" s="28" t="e">
        <f t="shared" si="133"/>
        <v>#VALUE!</v>
      </c>
      <c r="Z1435" s="24"/>
      <c r="AA1435" s="36">
        <f t="shared" si="130"/>
        <v>23.233333333333334</v>
      </c>
      <c r="AB1435" s="8"/>
    </row>
    <row r="1436" spans="9:28" x14ac:dyDescent="0.25">
      <c r="I1436" s="8"/>
      <c r="J1436" s="8"/>
      <c r="K1436" s="8"/>
      <c r="L1436" s="8"/>
      <c r="M1436" s="8"/>
      <c r="N1436" s="8"/>
      <c r="O1436" s="8"/>
      <c r="P1436" s="8"/>
      <c r="Q1436" s="8"/>
      <c r="R1436" s="8"/>
      <c r="S1436" s="23"/>
      <c r="T1436" s="25">
        <v>1395</v>
      </c>
      <c r="U1436" s="26">
        <f t="shared" si="134"/>
        <v>23.25</v>
      </c>
      <c r="V1436" s="28">
        <f t="shared" si="135"/>
        <v>40.608983858462359</v>
      </c>
      <c r="W1436" s="28">
        <f t="shared" si="131"/>
        <v>0</v>
      </c>
      <c r="X1436" s="27" t="e">
        <f t="shared" si="132"/>
        <v>#VALUE!</v>
      </c>
      <c r="Y1436" s="28" t="e">
        <f t="shared" si="133"/>
        <v>#VALUE!</v>
      </c>
      <c r="Z1436" s="24"/>
      <c r="AA1436" s="36">
        <f t="shared" si="130"/>
        <v>23.25</v>
      </c>
      <c r="AB1436" s="8"/>
    </row>
    <row r="1437" spans="9:28" x14ac:dyDescent="0.25">
      <c r="I1437" s="8"/>
      <c r="J1437" s="8"/>
      <c r="K1437" s="8"/>
      <c r="L1437" s="8"/>
      <c r="M1437" s="8"/>
      <c r="N1437" s="8"/>
      <c r="O1437" s="8"/>
      <c r="P1437" s="8"/>
      <c r="Q1437" s="8"/>
      <c r="R1437" s="8"/>
      <c r="S1437" s="23"/>
      <c r="T1437" s="25">
        <v>1396</v>
      </c>
      <c r="U1437" s="26">
        <f t="shared" si="134"/>
        <v>23.266666666666666</v>
      </c>
      <c r="V1437" s="28">
        <f t="shared" si="135"/>
        <v>40.614047566113499</v>
      </c>
      <c r="W1437" s="28">
        <f t="shared" si="131"/>
        <v>0</v>
      </c>
      <c r="X1437" s="27" t="e">
        <f t="shared" si="132"/>
        <v>#VALUE!</v>
      </c>
      <c r="Y1437" s="28" t="e">
        <f t="shared" si="133"/>
        <v>#VALUE!</v>
      </c>
      <c r="Z1437" s="24"/>
      <c r="AA1437" s="36">
        <f t="shared" si="130"/>
        <v>23.266666666666666</v>
      </c>
      <c r="AB1437" s="8"/>
    </row>
    <row r="1438" spans="9:28" x14ac:dyDescent="0.25">
      <c r="I1438" s="8"/>
      <c r="J1438" s="8"/>
      <c r="K1438" s="8"/>
      <c r="L1438" s="8"/>
      <c r="M1438" s="8"/>
      <c r="N1438" s="8"/>
      <c r="O1438" s="8"/>
      <c r="P1438" s="8"/>
      <c r="Q1438" s="8"/>
      <c r="R1438" s="8"/>
      <c r="S1438" s="23"/>
      <c r="T1438" s="25">
        <v>1397</v>
      </c>
      <c r="U1438" s="26">
        <f t="shared" si="134"/>
        <v>23.283333333333335</v>
      </c>
      <c r="V1438" s="28">
        <f t="shared" si="135"/>
        <v>40.619108278502559</v>
      </c>
      <c r="W1438" s="28">
        <f t="shared" si="131"/>
        <v>0</v>
      </c>
      <c r="X1438" s="27" t="e">
        <f t="shared" si="132"/>
        <v>#VALUE!</v>
      </c>
      <c r="Y1438" s="28" t="e">
        <f t="shared" si="133"/>
        <v>#VALUE!</v>
      </c>
      <c r="Z1438" s="24"/>
      <c r="AA1438" s="36">
        <f t="shared" si="130"/>
        <v>23.283333333333335</v>
      </c>
      <c r="AB1438" s="8"/>
    </row>
    <row r="1439" spans="9:28" x14ac:dyDescent="0.25">
      <c r="I1439" s="8"/>
      <c r="J1439" s="8"/>
      <c r="K1439" s="8"/>
      <c r="L1439" s="8"/>
      <c r="M1439" s="8"/>
      <c r="N1439" s="8"/>
      <c r="O1439" s="8"/>
      <c r="P1439" s="8"/>
      <c r="Q1439" s="8"/>
      <c r="R1439" s="8"/>
      <c r="S1439" s="23"/>
      <c r="T1439" s="25">
        <v>1398</v>
      </c>
      <c r="U1439" s="26">
        <f t="shared" si="134"/>
        <v>23.3</v>
      </c>
      <c r="V1439" s="28">
        <f t="shared" si="135"/>
        <v>40.624165999543457</v>
      </c>
      <c r="W1439" s="28">
        <f t="shared" si="131"/>
        <v>0</v>
      </c>
      <c r="X1439" s="27" t="e">
        <f t="shared" si="132"/>
        <v>#VALUE!</v>
      </c>
      <c r="Y1439" s="28" t="e">
        <f t="shared" si="133"/>
        <v>#VALUE!</v>
      </c>
      <c r="Z1439" s="24"/>
      <c r="AA1439" s="36">
        <f t="shared" si="130"/>
        <v>23.3</v>
      </c>
      <c r="AB1439" s="8"/>
    </row>
    <row r="1440" spans="9:28" x14ac:dyDescent="0.25">
      <c r="I1440" s="8"/>
      <c r="J1440" s="8"/>
      <c r="K1440" s="8"/>
      <c r="L1440" s="8"/>
      <c r="M1440" s="8"/>
      <c r="N1440" s="8"/>
      <c r="O1440" s="8"/>
      <c r="P1440" s="8"/>
      <c r="Q1440" s="8"/>
      <c r="R1440" s="8"/>
      <c r="S1440" s="23"/>
      <c r="T1440" s="25">
        <v>1399</v>
      </c>
      <c r="U1440" s="26">
        <f t="shared" si="134"/>
        <v>23.316666666666666</v>
      </c>
      <c r="V1440" s="28">
        <f t="shared" si="135"/>
        <v>40.629220733142184</v>
      </c>
      <c r="W1440" s="28">
        <f t="shared" si="131"/>
        <v>0</v>
      </c>
      <c r="X1440" s="27" t="e">
        <f t="shared" si="132"/>
        <v>#VALUE!</v>
      </c>
      <c r="Y1440" s="28" t="e">
        <f t="shared" si="133"/>
        <v>#VALUE!</v>
      </c>
      <c r="Z1440" s="24"/>
      <c r="AA1440" s="36">
        <f t="shared" si="130"/>
        <v>23.316666666666666</v>
      </c>
      <c r="AB1440" s="8"/>
    </row>
    <row r="1441" spans="9:28" x14ac:dyDescent="0.25">
      <c r="I1441" s="8"/>
      <c r="J1441" s="8"/>
      <c r="K1441" s="8"/>
      <c r="L1441" s="8"/>
      <c r="M1441" s="8"/>
      <c r="N1441" s="8"/>
      <c r="O1441" s="8"/>
      <c r="P1441" s="8"/>
      <c r="Q1441" s="8"/>
      <c r="R1441" s="8"/>
      <c r="S1441" s="23"/>
      <c r="T1441" s="25">
        <v>1400</v>
      </c>
      <c r="U1441" s="26">
        <f t="shared" si="134"/>
        <v>23.333333333333332</v>
      </c>
      <c r="V1441" s="28">
        <f t="shared" si="135"/>
        <v>40.63427248319686</v>
      </c>
      <c r="W1441" s="28">
        <f t="shared" si="131"/>
        <v>0</v>
      </c>
      <c r="X1441" s="27" t="e">
        <f t="shared" si="132"/>
        <v>#VALUE!</v>
      </c>
      <c r="Y1441" s="28" t="e">
        <f t="shared" si="133"/>
        <v>#VALUE!</v>
      </c>
      <c r="Z1441" s="24"/>
      <c r="AA1441" s="36">
        <f t="shared" si="130"/>
        <v>23.333333333333332</v>
      </c>
      <c r="AB1441" s="8"/>
    </row>
    <row r="1442" spans="9:28" x14ac:dyDescent="0.25">
      <c r="I1442" s="8"/>
      <c r="J1442" s="8"/>
      <c r="K1442" s="8"/>
      <c r="L1442" s="8"/>
      <c r="M1442" s="8"/>
      <c r="N1442" s="8"/>
      <c r="O1442" s="8"/>
      <c r="P1442" s="8"/>
      <c r="Q1442" s="8"/>
      <c r="R1442" s="8"/>
      <c r="S1442" s="23"/>
      <c r="T1442" s="25">
        <v>1401</v>
      </c>
      <c r="U1442" s="26">
        <f t="shared" si="134"/>
        <v>23.35</v>
      </c>
      <c r="V1442" s="28">
        <f t="shared" si="135"/>
        <v>40.639321253597736</v>
      </c>
      <c r="W1442" s="28">
        <f t="shared" si="131"/>
        <v>0</v>
      </c>
      <c r="X1442" s="27" t="e">
        <f t="shared" si="132"/>
        <v>#VALUE!</v>
      </c>
      <c r="Y1442" s="28" t="e">
        <f t="shared" si="133"/>
        <v>#VALUE!</v>
      </c>
      <c r="Z1442" s="24"/>
      <c r="AA1442" s="36">
        <f t="shared" si="130"/>
        <v>23.35</v>
      </c>
      <c r="AB1442" s="8"/>
    </row>
    <row r="1443" spans="9:28" x14ac:dyDescent="0.25">
      <c r="I1443" s="8"/>
      <c r="J1443" s="8"/>
      <c r="K1443" s="8"/>
      <c r="L1443" s="8"/>
      <c r="M1443" s="8"/>
      <c r="N1443" s="8"/>
      <c r="O1443" s="8"/>
      <c r="P1443" s="8"/>
      <c r="Q1443" s="8"/>
      <c r="R1443" s="8"/>
      <c r="S1443" s="23"/>
      <c r="T1443" s="25">
        <v>1402</v>
      </c>
      <c r="U1443" s="26">
        <f t="shared" si="134"/>
        <v>23.366666666666667</v>
      </c>
      <c r="V1443" s="28">
        <f t="shared" si="135"/>
        <v>40.644367048227203</v>
      </c>
      <c r="W1443" s="28">
        <f t="shared" si="131"/>
        <v>0</v>
      </c>
      <c r="X1443" s="27" t="e">
        <f t="shared" si="132"/>
        <v>#VALUE!</v>
      </c>
      <c r="Y1443" s="28" t="e">
        <f t="shared" si="133"/>
        <v>#VALUE!</v>
      </c>
      <c r="Z1443" s="24"/>
      <c r="AA1443" s="36">
        <f t="shared" si="130"/>
        <v>23.366666666666667</v>
      </c>
      <c r="AB1443" s="8"/>
    </row>
    <row r="1444" spans="9:28" x14ac:dyDescent="0.25">
      <c r="I1444" s="8"/>
      <c r="J1444" s="8"/>
      <c r="K1444" s="8"/>
      <c r="L1444" s="8"/>
      <c r="M1444" s="8"/>
      <c r="N1444" s="8"/>
      <c r="O1444" s="8"/>
      <c r="P1444" s="8"/>
      <c r="Q1444" s="8"/>
      <c r="R1444" s="8"/>
      <c r="S1444" s="23"/>
      <c r="T1444" s="25">
        <v>1403</v>
      </c>
      <c r="U1444" s="26">
        <f t="shared" si="134"/>
        <v>23.383333333333333</v>
      </c>
      <c r="V1444" s="28">
        <f t="shared" si="135"/>
        <v>40.64940987095985</v>
      </c>
      <c r="W1444" s="28">
        <f t="shared" si="131"/>
        <v>0</v>
      </c>
      <c r="X1444" s="27" t="e">
        <f t="shared" si="132"/>
        <v>#VALUE!</v>
      </c>
      <c r="Y1444" s="28" t="e">
        <f t="shared" si="133"/>
        <v>#VALUE!</v>
      </c>
      <c r="Z1444" s="24"/>
      <c r="AA1444" s="36">
        <f t="shared" si="130"/>
        <v>23.383333333333333</v>
      </c>
      <c r="AB1444" s="8"/>
    </row>
    <row r="1445" spans="9:28" x14ac:dyDescent="0.25">
      <c r="I1445" s="8"/>
      <c r="J1445" s="8"/>
      <c r="K1445" s="8"/>
      <c r="L1445" s="8"/>
      <c r="M1445" s="8"/>
      <c r="N1445" s="8"/>
      <c r="O1445" s="8"/>
      <c r="P1445" s="8"/>
      <c r="Q1445" s="8"/>
      <c r="R1445" s="8"/>
      <c r="S1445" s="23"/>
      <c r="T1445" s="25">
        <v>1404</v>
      </c>
      <c r="U1445" s="26">
        <f t="shared" si="134"/>
        <v>23.4</v>
      </c>
      <c r="V1445" s="28">
        <f t="shared" si="135"/>
        <v>40.654449725662438</v>
      </c>
      <c r="W1445" s="28">
        <f t="shared" si="131"/>
        <v>0</v>
      </c>
      <c r="X1445" s="27" t="e">
        <f t="shared" si="132"/>
        <v>#VALUE!</v>
      </c>
      <c r="Y1445" s="28" t="e">
        <f t="shared" si="133"/>
        <v>#VALUE!</v>
      </c>
      <c r="Z1445" s="24"/>
      <c r="AA1445" s="36">
        <f t="shared" si="130"/>
        <v>23.4</v>
      </c>
      <c r="AB1445" s="8"/>
    </row>
    <row r="1446" spans="9:28" x14ac:dyDescent="0.25">
      <c r="I1446" s="8"/>
      <c r="J1446" s="8"/>
      <c r="K1446" s="8"/>
      <c r="L1446" s="8"/>
      <c r="M1446" s="8"/>
      <c r="N1446" s="8"/>
      <c r="O1446" s="8"/>
      <c r="P1446" s="8"/>
      <c r="Q1446" s="8"/>
      <c r="R1446" s="8"/>
      <c r="S1446" s="23"/>
      <c r="T1446" s="25">
        <v>1405</v>
      </c>
      <c r="U1446" s="26">
        <f t="shared" si="134"/>
        <v>23.416666666666668</v>
      </c>
      <c r="V1446" s="28">
        <f t="shared" si="135"/>
        <v>40.659486616193981</v>
      </c>
      <c r="W1446" s="28">
        <f t="shared" si="131"/>
        <v>0</v>
      </c>
      <c r="X1446" s="27" t="e">
        <f t="shared" si="132"/>
        <v>#VALUE!</v>
      </c>
      <c r="Y1446" s="28" t="e">
        <f t="shared" si="133"/>
        <v>#VALUE!</v>
      </c>
      <c r="Z1446" s="24"/>
      <c r="AA1446" s="36">
        <f t="shared" si="130"/>
        <v>23.416666666666668</v>
      </c>
      <c r="AB1446" s="8"/>
    </row>
    <row r="1447" spans="9:28" x14ac:dyDescent="0.25">
      <c r="I1447" s="8"/>
      <c r="J1447" s="8"/>
      <c r="K1447" s="8"/>
      <c r="L1447" s="8"/>
      <c r="M1447" s="8"/>
      <c r="N1447" s="8"/>
      <c r="O1447" s="8"/>
      <c r="P1447" s="8"/>
      <c r="Q1447" s="8"/>
      <c r="R1447" s="8"/>
      <c r="S1447" s="23"/>
      <c r="T1447" s="25">
        <v>1406</v>
      </c>
      <c r="U1447" s="26">
        <f t="shared" si="134"/>
        <v>23.433333333333334</v>
      </c>
      <c r="V1447" s="28">
        <f t="shared" si="135"/>
        <v>40.664520546405704</v>
      </c>
      <c r="W1447" s="28">
        <f t="shared" si="131"/>
        <v>0</v>
      </c>
      <c r="X1447" s="27" t="e">
        <f t="shared" si="132"/>
        <v>#VALUE!</v>
      </c>
      <c r="Y1447" s="28" t="e">
        <f t="shared" si="133"/>
        <v>#VALUE!</v>
      </c>
      <c r="Z1447" s="24"/>
      <c r="AA1447" s="36">
        <f t="shared" si="130"/>
        <v>23.433333333333334</v>
      </c>
      <c r="AB1447" s="8"/>
    </row>
    <row r="1448" spans="9:28" x14ac:dyDescent="0.25">
      <c r="I1448" s="8"/>
      <c r="J1448" s="8"/>
      <c r="K1448" s="8"/>
      <c r="L1448" s="8"/>
      <c r="M1448" s="8"/>
      <c r="N1448" s="8"/>
      <c r="O1448" s="8"/>
      <c r="P1448" s="8"/>
      <c r="Q1448" s="8"/>
      <c r="R1448" s="8"/>
      <c r="S1448" s="23"/>
      <c r="T1448" s="25">
        <v>1407</v>
      </c>
      <c r="U1448" s="26">
        <f t="shared" si="134"/>
        <v>23.45</v>
      </c>
      <c r="V1448" s="28">
        <f t="shared" si="135"/>
        <v>40.669551520141106</v>
      </c>
      <c r="W1448" s="28">
        <f t="shared" si="131"/>
        <v>0</v>
      </c>
      <c r="X1448" s="27" t="e">
        <f t="shared" si="132"/>
        <v>#VALUE!</v>
      </c>
      <c r="Y1448" s="28" t="e">
        <f t="shared" si="133"/>
        <v>#VALUE!</v>
      </c>
      <c r="Z1448" s="24"/>
      <c r="AA1448" s="36">
        <f t="shared" si="130"/>
        <v>23.45</v>
      </c>
      <c r="AB1448" s="8"/>
    </row>
    <row r="1449" spans="9:28" x14ac:dyDescent="0.25">
      <c r="I1449" s="8"/>
      <c r="J1449" s="8"/>
      <c r="K1449" s="8"/>
      <c r="L1449" s="8"/>
      <c r="M1449" s="8"/>
      <c r="N1449" s="8"/>
      <c r="O1449" s="8"/>
      <c r="P1449" s="8"/>
      <c r="Q1449" s="8"/>
      <c r="R1449" s="8"/>
      <c r="S1449" s="23"/>
      <c r="T1449" s="25">
        <v>1408</v>
      </c>
      <c r="U1449" s="26">
        <f t="shared" si="134"/>
        <v>23.466666666666665</v>
      </c>
      <c r="V1449" s="28">
        <f t="shared" si="135"/>
        <v>40.674579541235971</v>
      </c>
      <c r="W1449" s="28">
        <f t="shared" si="131"/>
        <v>0</v>
      </c>
      <c r="X1449" s="27" t="e">
        <f t="shared" si="132"/>
        <v>#VALUE!</v>
      </c>
      <c r="Y1449" s="28" t="e">
        <f t="shared" si="133"/>
        <v>#VALUE!</v>
      </c>
      <c r="Z1449" s="24"/>
      <c r="AA1449" s="36">
        <f t="shared" ref="AA1449:AA1512" si="136">U1449</f>
        <v>23.466666666666665</v>
      </c>
      <c r="AB1449" s="8"/>
    </row>
    <row r="1450" spans="9:28" x14ac:dyDescent="0.25">
      <c r="I1450" s="8"/>
      <c r="J1450" s="8"/>
      <c r="K1450" s="8"/>
      <c r="L1450" s="8"/>
      <c r="M1450" s="8"/>
      <c r="N1450" s="8"/>
      <c r="O1450" s="8"/>
      <c r="P1450" s="8"/>
      <c r="Q1450" s="8"/>
      <c r="R1450" s="8"/>
      <c r="S1450" s="23"/>
      <c r="T1450" s="25">
        <v>1409</v>
      </c>
      <c r="U1450" s="26">
        <f t="shared" si="134"/>
        <v>23.483333333333334</v>
      </c>
      <c r="V1450" s="28">
        <f t="shared" si="135"/>
        <v>40.679604613518372</v>
      </c>
      <c r="W1450" s="28">
        <f t="shared" ref="W1450:W1513" si="137">V1450*0.001*$G$4</f>
        <v>0</v>
      </c>
      <c r="X1450" s="27" t="e">
        <f t="shared" ref="X1450:X1513" si="138">($G$5/1000)*U1450*3600</f>
        <v>#VALUE!</v>
      </c>
      <c r="Y1450" s="28" t="e">
        <f t="shared" si="133"/>
        <v>#VALUE!</v>
      </c>
      <c r="Z1450" s="24"/>
      <c r="AA1450" s="36">
        <f t="shared" si="136"/>
        <v>23.483333333333334</v>
      </c>
      <c r="AB1450" s="8"/>
    </row>
    <row r="1451" spans="9:28" x14ac:dyDescent="0.25">
      <c r="I1451" s="8"/>
      <c r="J1451" s="8"/>
      <c r="K1451" s="8"/>
      <c r="L1451" s="8"/>
      <c r="M1451" s="8"/>
      <c r="N1451" s="8"/>
      <c r="O1451" s="8"/>
      <c r="P1451" s="8"/>
      <c r="Q1451" s="8"/>
      <c r="R1451" s="8"/>
      <c r="S1451" s="23"/>
      <c r="T1451" s="25">
        <v>1410</v>
      </c>
      <c r="U1451" s="26">
        <f t="shared" si="134"/>
        <v>23.5</v>
      </c>
      <c r="V1451" s="28">
        <f t="shared" si="135"/>
        <v>40.684626740808731</v>
      </c>
      <c r="W1451" s="28">
        <f t="shared" si="137"/>
        <v>0</v>
      </c>
      <c r="X1451" s="27" t="e">
        <f t="shared" si="138"/>
        <v>#VALUE!</v>
      </c>
      <c r="Y1451" s="28" t="e">
        <f t="shared" ref="Y1451:Y1514" si="139">MAX(0,W1451-X1451)</f>
        <v>#VALUE!</v>
      </c>
      <c r="Z1451" s="24"/>
      <c r="AA1451" s="36">
        <f t="shared" si="136"/>
        <v>23.5</v>
      </c>
      <c r="AB1451" s="8"/>
    </row>
    <row r="1452" spans="9:28" x14ac:dyDescent="0.25">
      <c r="I1452" s="8"/>
      <c r="J1452" s="8"/>
      <c r="K1452" s="8"/>
      <c r="L1452" s="8"/>
      <c r="M1452" s="8"/>
      <c r="N1452" s="8"/>
      <c r="O1452" s="8"/>
      <c r="P1452" s="8"/>
      <c r="Q1452" s="8"/>
      <c r="R1452" s="8"/>
      <c r="S1452" s="23"/>
      <c r="T1452" s="25">
        <v>1411</v>
      </c>
      <c r="U1452" s="26">
        <f>T1452/60</f>
        <v>23.516666666666666</v>
      </c>
      <c r="V1452" s="28">
        <f t="shared" si="135"/>
        <v>40.689645926919788</v>
      </c>
      <c r="W1452" s="28">
        <f t="shared" si="137"/>
        <v>0</v>
      </c>
      <c r="X1452" s="27" t="e">
        <f t="shared" si="138"/>
        <v>#VALUE!</v>
      </c>
      <c r="Y1452" s="28" t="e">
        <f t="shared" si="139"/>
        <v>#VALUE!</v>
      </c>
      <c r="Z1452" s="24"/>
      <c r="AA1452" s="36">
        <f t="shared" si="136"/>
        <v>23.516666666666666</v>
      </c>
      <c r="AB1452" s="8"/>
    </row>
    <row r="1453" spans="9:28" x14ac:dyDescent="0.25">
      <c r="I1453" s="8"/>
      <c r="J1453" s="8"/>
      <c r="K1453" s="8"/>
      <c r="L1453" s="8"/>
      <c r="M1453" s="8"/>
      <c r="N1453" s="8"/>
      <c r="O1453" s="8"/>
      <c r="P1453" s="8"/>
      <c r="Q1453" s="8"/>
      <c r="R1453" s="8"/>
      <c r="S1453" s="23"/>
      <c r="T1453" s="25">
        <v>1412</v>
      </c>
      <c r="U1453" s="26">
        <f t="shared" ref="U1453:U1469" si="140">T1453/60</f>
        <v>23.533333333333335</v>
      </c>
      <c r="V1453" s="28">
        <f t="shared" si="135"/>
        <v>40.694662175656674</v>
      </c>
      <c r="W1453" s="28">
        <f t="shared" si="137"/>
        <v>0</v>
      </c>
      <c r="X1453" s="27" t="e">
        <f t="shared" si="138"/>
        <v>#VALUE!</v>
      </c>
      <c r="Y1453" s="28" t="e">
        <f t="shared" si="139"/>
        <v>#VALUE!</v>
      </c>
      <c r="Z1453" s="24"/>
      <c r="AA1453" s="36">
        <f t="shared" si="136"/>
        <v>23.533333333333335</v>
      </c>
      <c r="AB1453" s="8"/>
    </row>
    <row r="1454" spans="9:28" x14ac:dyDescent="0.25">
      <c r="I1454" s="8"/>
      <c r="J1454" s="8"/>
      <c r="K1454" s="8"/>
      <c r="L1454" s="8"/>
      <c r="M1454" s="8"/>
      <c r="N1454" s="8"/>
      <c r="O1454" s="8"/>
      <c r="P1454" s="8"/>
      <c r="Q1454" s="8"/>
      <c r="R1454" s="8"/>
      <c r="S1454" s="23"/>
      <c r="T1454" s="25">
        <v>1413</v>
      </c>
      <c r="U1454" s="26">
        <f t="shared" si="140"/>
        <v>23.55</v>
      </c>
      <c r="V1454" s="28">
        <f t="shared" si="135"/>
        <v>40.699675490816887</v>
      </c>
      <c r="W1454" s="28">
        <f t="shared" si="137"/>
        <v>0</v>
      </c>
      <c r="X1454" s="27" t="e">
        <f t="shared" si="138"/>
        <v>#VALUE!</v>
      </c>
      <c r="Y1454" s="28" t="e">
        <f t="shared" si="139"/>
        <v>#VALUE!</v>
      </c>
      <c r="Z1454" s="24"/>
      <c r="AA1454" s="36">
        <f t="shared" si="136"/>
        <v>23.55</v>
      </c>
      <c r="AB1454" s="8"/>
    </row>
    <row r="1455" spans="9:28" x14ac:dyDescent="0.25">
      <c r="I1455" s="8"/>
      <c r="J1455" s="8"/>
      <c r="K1455" s="8"/>
      <c r="L1455" s="8"/>
      <c r="M1455" s="8"/>
      <c r="N1455" s="8"/>
      <c r="O1455" s="8"/>
      <c r="P1455" s="8"/>
      <c r="Q1455" s="8"/>
      <c r="R1455" s="8"/>
      <c r="S1455" s="23"/>
      <c r="T1455" s="25">
        <v>1414</v>
      </c>
      <c r="U1455" s="26">
        <f t="shared" si="140"/>
        <v>23.566666666666666</v>
      </c>
      <c r="V1455" s="28">
        <f t="shared" si="135"/>
        <v>40.704685876190339</v>
      </c>
      <c r="W1455" s="28">
        <f t="shared" si="137"/>
        <v>0</v>
      </c>
      <c r="X1455" s="27" t="e">
        <f t="shared" si="138"/>
        <v>#VALUE!</v>
      </c>
      <c r="Y1455" s="28" t="e">
        <f t="shared" si="139"/>
        <v>#VALUE!</v>
      </c>
      <c r="Z1455" s="24"/>
      <c r="AA1455" s="36">
        <f t="shared" si="136"/>
        <v>23.566666666666666</v>
      </c>
      <c r="AB1455" s="8"/>
    </row>
    <row r="1456" spans="9:28" x14ac:dyDescent="0.25">
      <c r="I1456" s="8"/>
      <c r="J1456" s="8"/>
      <c r="K1456" s="8"/>
      <c r="L1456" s="8"/>
      <c r="M1456" s="8"/>
      <c r="N1456" s="8"/>
      <c r="O1456" s="8"/>
      <c r="P1456" s="8"/>
      <c r="Q1456" s="8"/>
      <c r="R1456" s="8"/>
      <c r="S1456" s="23"/>
      <c r="T1456" s="25">
        <v>1415</v>
      </c>
      <c r="U1456" s="26">
        <f t="shared" si="140"/>
        <v>23.583333333333332</v>
      </c>
      <c r="V1456" s="28">
        <f t="shared" si="135"/>
        <v>40.709693335559372</v>
      </c>
      <c r="W1456" s="28">
        <f t="shared" si="137"/>
        <v>0</v>
      </c>
      <c r="X1456" s="27" t="e">
        <f t="shared" si="138"/>
        <v>#VALUE!</v>
      </c>
      <c r="Y1456" s="28" t="e">
        <f t="shared" si="139"/>
        <v>#VALUE!</v>
      </c>
      <c r="Z1456" s="24"/>
      <c r="AA1456" s="36">
        <f t="shared" si="136"/>
        <v>23.583333333333332</v>
      </c>
      <c r="AB1456" s="8"/>
    </row>
    <row r="1457" spans="9:28" x14ac:dyDescent="0.25">
      <c r="I1457" s="8"/>
      <c r="J1457" s="8"/>
      <c r="K1457" s="8"/>
      <c r="L1457" s="8"/>
      <c r="M1457" s="8"/>
      <c r="N1457" s="8"/>
      <c r="O1457" s="8"/>
      <c r="P1457" s="8"/>
      <c r="Q1457" s="8"/>
      <c r="R1457" s="8"/>
      <c r="S1457" s="23"/>
      <c r="T1457" s="25">
        <v>1416</v>
      </c>
      <c r="U1457" s="26">
        <f t="shared" si="140"/>
        <v>23.6</v>
      </c>
      <c r="V1457" s="28">
        <f t="shared" si="135"/>
        <v>40.714697872698778</v>
      </c>
      <c r="W1457" s="28">
        <f t="shared" si="137"/>
        <v>0</v>
      </c>
      <c r="X1457" s="27" t="e">
        <f t="shared" si="138"/>
        <v>#VALUE!</v>
      </c>
      <c r="Y1457" s="28" t="e">
        <f t="shared" si="139"/>
        <v>#VALUE!</v>
      </c>
      <c r="Z1457" s="24"/>
      <c r="AA1457" s="36">
        <f t="shared" si="136"/>
        <v>23.6</v>
      </c>
      <c r="AB1457" s="8"/>
    </row>
    <row r="1458" spans="9:28" x14ac:dyDescent="0.25">
      <c r="I1458" s="8"/>
      <c r="J1458" s="8"/>
      <c r="K1458" s="8"/>
      <c r="L1458" s="8"/>
      <c r="M1458" s="8"/>
      <c r="N1458" s="8"/>
      <c r="O1458" s="8"/>
      <c r="P1458" s="8"/>
      <c r="Q1458" s="8"/>
      <c r="R1458" s="8"/>
      <c r="S1458" s="23"/>
      <c r="T1458" s="25">
        <v>1417</v>
      </c>
      <c r="U1458" s="26">
        <f t="shared" si="140"/>
        <v>23.616666666666667</v>
      </c>
      <c r="V1458" s="28">
        <f t="shared" si="135"/>
        <v>40.719699491375806</v>
      </c>
      <c r="W1458" s="28">
        <f t="shared" si="137"/>
        <v>0</v>
      </c>
      <c r="X1458" s="27" t="e">
        <f t="shared" si="138"/>
        <v>#VALUE!</v>
      </c>
      <c r="Y1458" s="28" t="e">
        <f t="shared" si="139"/>
        <v>#VALUE!</v>
      </c>
      <c r="Z1458" s="24"/>
      <c r="AA1458" s="36">
        <f t="shared" si="136"/>
        <v>23.616666666666667</v>
      </c>
      <c r="AB1458" s="8"/>
    </row>
    <row r="1459" spans="9:28" x14ac:dyDescent="0.25">
      <c r="I1459" s="8"/>
      <c r="J1459" s="8"/>
      <c r="K1459" s="8"/>
      <c r="L1459" s="8"/>
      <c r="M1459" s="8"/>
      <c r="N1459" s="8"/>
      <c r="O1459" s="8"/>
      <c r="P1459" s="8"/>
      <c r="Q1459" s="8"/>
      <c r="R1459" s="8"/>
      <c r="S1459" s="23"/>
      <c r="T1459" s="25">
        <v>1418</v>
      </c>
      <c r="U1459" s="26">
        <f t="shared" si="140"/>
        <v>23.633333333333333</v>
      </c>
      <c r="V1459" s="28">
        <f t="shared" si="135"/>
        <v>40.724698195350207</v>
      </c>
      <c r="W1459" s="28">
        <f t="shared" si="137"/>
        <v>0</v>
      </c>
      <c r="X1459" s="27" t="e">
        <f t="shared" si="138"/>
        <v>#VALUE!</v>
      </c>
      <c r="Y1459" s="28" t="e">
        <f t="shared" si="139"/>
        <v>#VALUE!</v>
      </c>
      <c r="Z1459" s="24"/>
      <c r="AA1459" s="36">
        <f t="shared" si="136"/>
        <v>23.633333333333333</v>
      </c>
      <c r="AB1459" s="8"/>
    </row>
    <row r="1460" spans="9:28" x14ac:dyDescent="0.25">
      <c r="I1460" s="8"/>
      <c r="J1460" s="8"/>
      <c r="K1460" s="8"/>
      <c r="L1460" s="8"/>
      <c r="M1460" s="8"/>
      <c r="N1460" s="8"/>
      <c r="O1460" s="8"/>
      <c r="P1460" s="8"/>
      <c r="Q1460" s="8"/>
      <c r="R1460" s="8"/>
      <c r="S1460" s="23"/>
      <c r="T1460" s="25">
        <v>1419</v>
      </c>
      <c r="U1460" s="26">
        <f t="shared" si="140"/>
        <v>23.65</v>
      </c>
      <c r="V1460" s="28">
        <f t="shared" si="135"/>
        <v>40.729693988374237</v>
      </c>
      <c r="W1460" s="28">
        <f t="shared" si="137"/>
        <v>0</v>
      </c>
      <c r="X1460" s="27" t="e">
        <f t="shared" si="138"/>
        <v>#VALUE!</v>
      </c>
      <c r="Y1460" s="28" t="e">
        <f t="shared" si="139"/>
        <v>#VALUE!</v>
      </c>
      <c r="Z1460" s="24"/>
      <c r="AA1460" s="36">
        <f t="shared" si="136"/>
        <v>23.65</v>
      </c>
      <c r="AB1460" s="8"/>
    </row>
    <row r="1461" spans="9:28" x14ac:dyDescent="0.25">
      <c r="I1461" s="8"/>
      <c r="J1461" s="8"/>
      <c r="K1461" s="8"/>
      <c r="L1461" s="8"/>
      <c r="M1461" s="8"/>
      <c r="N1461" s="8"/>
      <c r="O1461" s="8"/>
      <c r="P1461" s="8"/>
      <c r="Q1461" s="8"/>
      <c r="R1461" s="8"/>
      <c r="S1461" s="23"/>
      <c r="T1461" s="25">
        <v>1420</v>
      </c>
      <c r="U1461" s="26">
        <f t="shared" si="140"/>
        <v>23.666666666666668</v>
      </c>
      <c r="V1461" s="28">
        <f t="shared" si="135"/>
        <v>40.73468687419269</v>
      </c>
      <c r="W1461" s="28">
        <f t="shared" si="137"/>
        <v>0</v>
      </c>
      <c r="X1461" s="27" t="e">
        <f t="shared" si="138"/>
        <v>#VALUE!</v>
      </c>
      <c r="Y1461" s="28" t="e">
        <f t="shared" si="139"/>
        <v>#VALUE!</v>
      </c>
      <c r="Z1461" s="24"/>
      <c r="AA1461" s="36">
        <f t="shared" si="136"/>
        <v>23.666666666666668</v>
      </c>
      <c r="AB1461" s="8"/>
    </row>
    <row r="1462" spans="9:28" x14ac:dyDescent="0.25">
      <c r="I1462" s="8"/>
      <c r="J1462" s="8"/>
      <c r="K1462" s="8"/>
      <c r="L1462" s="8"/>
      <c r="M1462" s="8"/>
      <c r="N1462" s="8"/>
      <c r="O1462" s="8"/>
      <c r="P1462" s="8"/>
      <c r="Q1462" s="8"/>
      <c r="R1462" s="8"/>
      <c r="S1462" s="23"/>
      <c r="T1462" s="25">
        <v>1421</v>
      </c>
      <c r="U1462" s="26">
        <f t="shared" si="140"/>
        <v>23.683333333333334</v>
      </c>
      <c r="V1462" s="28">
        <f t="shared" si="135"/>
        <v>40.739676856542879</v>
      </c>
      <c r="W1462" s="28">
        <f t="shared" si="137"/>
        <v>0</v>
      </c>
      <c r="X1462" s="27" t="e">
        <f t="shared" si="138"/>
        <v>#VALUE!</v>
      </c>
      <c r="Y1462" s="28" t="e">
        <f t="shared" si="139"/>
        <v>#VALUE!</v>
      </c>
      <c r="Z1462" s="24"/>
      <c r="AA1462" s="36">
        <f t="shared" si="136"/>
        <v>23.683333333333334</v>
      </c>
      <c r="AB1462" s="8"/>
    </row>
    <row r="1463" spans="9:28" x14ac:dyDescent="0.25">
      <c r="I1463" s="8"/>
      <c r="J1463" s="8"/>
      <c r="K1463" s="8"/>
      <c r="L1463" s="8"/>
      <c r="M1463" s="8"/>
      <c r="N1463" s="8"/>
      <c r="O1463" s="8"/>
      <c r="P1463" s="8"/>
      <c r="Q1463" s="8"/>
      <c r="R1463" s="8"/>
      <c r="S1463" s="23"/>
      <c r="T1463" s="25">
        <v>1422</v>
      </c>
      <c r="U1463" s="26">
        <f t="shared" si="140"/>
        <v>23.7</v>
      </c>
      <c r="V1463" s="28">
        <f t="shared" si="135"/>
        <v>40.744663939154719</v>
      </c>
      <c r="W1463" s="28">
        <f t="shared" si="137"/>
        <v>0</v>
      </c>
      <c r="X1463" s="27" t="e">
        <f t="shared" si="138"/>
        <v>#VALUE!</v>
      </c>
      <c r="Y1463" s="28" t="e">
        <f t="shared" si="139"/>
        <v>#VALUE!</v>
      </c>
      <c r="Z1463" s="24"/>
      <c r="AA1463" s="36">
        <f t="shared" si="136"/>
        <v>23.7</v>
      </c>
      <c r="AB1463" s="8"/>
    </row>
    <row r="1464" spans="9:28" x14ac:dyDescent="0.25">
      <c r="I1464" s="8"/>
      <c r="J1464" s="8"/>
      <c r="K1464" s="8"/>
      <c r="L1464" s="8"/>
      <c r="M1464" s="8"/>
      <c r="N1464" s="8"/>
      <c r="O1464" s="8"/>
      <c r="P1464" s="8"/>
      <c r="Q1464" s="8"/>
      <c r="S1464" s="23"/>
      <c r="T1464" s="25">
        <v>1423</v>
      </c>
      <c r="U1464" s="26">
        <f t="shared" si="140"/>
        <v>23.716666666666665</v>
      </c>
      <c r="V1464" s="28">
        <f t="shared" si="135"/>
        <v>40.74964812575071</v>
      </c>
      <c r="W1464" s="28">
        <f t="shared" si="137"/>
        <v>0</v>
      </c>
      <c r="X1464" s="27" t="e">
        <f t="shared" si="138"/>
        <v>#VALUE!</v>
      </c>
      <c r="Y1464" s="28" t="e">
        <f t="shared" si="139"/>
        <v>#VALUE!</v>
      </c>
      <c r="Z1464" s="24"/>
      <c r="AA1464" s="36">
        <f t="shared" si="136"/>
        <v>23.716666666666665</v>
      </c>
    </row>
    <row r="1465" spans="9:28" x14ac:dyDescent="0.25">
      <c r="I1465" s="8"/>
      <c r="J1465" s="8"/>
      <c r="K1465" s="8"/>
      <c r="L1465" s="8"/>
      <c r="M1465" s="8"/>
      <c r="N1465" s="8"/>
      <c r="O1465" s="8"/>
      <c r="P1465" s="8"/>
      <c r="Q1465" s="8"/>
      <c r="S1465" s="23"/>
      <c r="T1465" s="25">
        <v>1424</v>
      </c>
      <c r="U1465" s="26">
        <f t="shared" si="140"/>
        <v>23.733333333333334</v>
      </c>
      <c r="V1465" s="28">
        <f t="shared" si="135"/>
        <v>40.754629420045937</v>
      </c>
      <c r="W1465" s="28">
        <f t="shared" si="137"/>
        <v>0</v>
      </c>
      <c r="X1465" s="27" t="e">
        <f t="shared" si="138"/>
        <v>#VALUE!</v>
      </c>
      <c r="Y1465" s="28" t="e">
        <f t="shared" si="139"/>
        <v>#VALUE!</v>
      </c>
      <c r="Z1465" s="24"/>
      <c r="AA1465" s="36">
        <f t="shared" si="136"/>
        <v>23.733333333333334</v>
      </c>
    </row>
    <row r="1466" spans="9:28" x14ac:dyDescent="0.25">
      <c r="J1466" s="8"/>
      <c r="K1466" s="8"/>
      <c r="L1466" s="8"/>
      <c r="M1466" s="8"/>
      <c r="N1466" s="8"/>
      <c r="O1466" s="8"/>
      <c r="P1466" s="8"/>
      <c r="Q1466" s="8"/>
      <c r="S1466" s="23"/>
      <c r="T1466" s="25">
        <v>1425</v>
      </c>
      <c r="U1466" s="26">
        <f t="shared" si="140"/>
        <v>23.75</v>
      </c>
      <c r="V1466" s="28">
        <f t="shared" si="135"/>
        <v>40.759607825748155</v>
      </c>
      <c r="W1466" s="28">
        <f t="shared" si="137"/>
        <v>0</v>
      </c>
      <c r="X1466" s="27" t="e">
        <f t="shared" si="138"/>
        <v>#VALUE!</v>
      </c>
      <c r="Y1466" s="28" t="e">
        <f t="shared" si="139"/>
        <v>#VALUE!</v>
      </c>
      <c r="Z1466" s="24"/>
      <c r="AA1466" s="36">
        <f t="shared" si="136"/>
        <v>23.75</v>
      </c>
    </row>
    <row r="1467" spans="9:28" x14ac:dyDescent="0.25">
      <c r="J1467" s="8"/>
      <c r="K1467" s="8"/>
      <c r="L1467" s="8"/>
      <c r="M1467" s="8"/>
      <c r="N1467" s="8"/>
      <c r="O1467" s="8"/>
      <c r="P1467" s="8"/>
      <c r="Q1467" s="8"/>
      <c r="S1467" s="23"/>
      <c r="T1467" s="25">
        <v>1426</v>
      </c>
      <c r="U1467" s="26">
        <f t="shared" si="140"/>
        <v>23.766666666666666</v>
      </c>
      <c r="V1467" s="28">
        <f t="shared" si="135"/>
        <v>40.764583346557735</v>
      </c>
      <c r="W1467" s="28">
        <f t="shared" si="137"/>
        <v>0</v>
      </c>
      <c r="X1467" s="27" t="e">
        <f t="shared" si="138"/>
        <v>#VALUE!</v>
      </c>
      <c r="Y1467" s="28" t="e">
        <f t="shared" si="139"/>
        <v>#VALUE!</v>
      </c>
      <c r="Z1467" s="24"/>
      <c r="AA1467" s="36">
        <f t="shared" si="136"/>
        <v>23.766666666666666</v>
      </c>
    </row>
    <row r="1468" spans="9:28" x14ac:dyDescent="0.25">
      <c r="J1468" s="8"/>
      <c r="K1468" s="8"/>
      <c r="L1468" s="8"/>
      <c r="M1468" s="8"/>
      <c r="N1468" s="8"/>
      <c r="O1468" s="8"/>
      <c r="P1468" s="8"/>
      <c r="Q1468" s="8"/>
      <c r="S1468" s="23"/>
      <c r="T1468" s="25">
        <v>1427</v>
      </c>
      <c r="U1468" s="26">
        <f t="shared" si="140"/>
        <v>23.783333333333335</v>
      </c>
      <c r="V1468" s="28">
        <f t="shared" si="135"/>
        <v>40.769555986167717</v>
      </c>
      <c r="W1468" s="28">
        <f t="shared" si="137"/>
        <v>0</v>
      </c>
      <c r="X1468" s="27" t="e">
        <f t="shared" si="138"/>
        <v>#VALUE!</v>
      </c>
      <c r="Y1468" s="28" t="e">
        <f t="shared" si="139"/>
        <v>#VALUE!</v>
      </c>
      <c r="Z1468" s="24"/>
      <c r="AA1468" s="36">
        <f t="shared" si="136"/>
        <v>23.783333333333335</v>
      </c>
    </row>
    <row r="1469" spans="9:28" x14ac:dyDescent="0.25">
      <c r="J1469" s="8"/>
      <c r="K1469" s="8"/>
      <c r="L1469" s="8"/>
      <c r="M1469" s="8"/>
      <c r="N1469" s="8"/>
      <c r="O1469" s="8"/>
      <c r="P1469" s="8"/>
      <c r="Q1469" s="8"/>
      <c r="S1469" s="23"/>
      <c r="T1469" s="25">
        <v>1428</v>
      </c>
      <c r="U1469" s="26">
        <f t="shared" si="140"/>
        <v>23.8</v>
      </c>
      <c r="V1469" s="28">
        <f t="shared" si="135"/>
        <v>40.774525748263848</v>
      </c>
      <c r="W1469" s="28">
        <f t="shared" si="137"/>
        <v>0</v>
      </c>
      <c r="X1469" s="27" t="e">
        <f t="shared" si="138"/>
        <v>#VALUE!</v>
      </c>
      <c r="Y1469" s="28" t="e">
        <f t="shared" si="139"/>
        <v>#VALUE!</v>
      </c>
      <c r="Z1469" s="24"/>
      <c r="AA1469" s="36">
        <f t="shared" si="136"/>
        <v>23.8</v>
      </c>
    </row>
    <row r="1470" spans="9:28" x14ac:dyDescent="0.25">
      <c r="J1470" s="8"/>
      <c r="K1470" s="8"/>
      <c r="L1470" s="8"/>
      <c r="M1470" s="8"/>
      <c r="N1470" s="8"/>
      <c r="O1470" s="8"/>
      <c r="P1470" s="8"/>
      <c r="Q1470" s="8"/>
      <c r="S1470" s="23"/>
      <c r="T1470" s="25">
        <v>1429</v>
      </c>
      <c r="U1470" s="26">
        <f>T1470/60</f>
        <v>23.816666666666666</v>
      </c>
      <c r="V1470" s="28">
        <f t="shared" si="135"/>
        <v>40.77949263652458</v>
      </c>
      <c r="W1470" s="28">
        <f t="shared" si="137"/>
        <v>0</v>
      </c>
      <c r="X1470" s="27" t="e">
        <f t="shared" si="138"/>
        <v>#VALUE!</v>
      </c>
      <c r="Y1470" s="28" t="e">
        <f t="shared" si="139"/>
        <v>#VALUE!</v>
      </c>
      <c r="Z1470" s="24"/>
      <c r="AA1470" s="36">
        <f t="shared" si="136"/>
        <v>23.816666666666666</v>
      </c>
    </row>
    <row r="1471" spans="9:28" x14ac:dyDescent="0.25">
      <c r="J1471" s="8"/>
      <c r="K1471" s="8"/>
      <c r="L1471" s="8"/>
      <c r="M1471" s="8"/>
      <c r="N1471" s="8"/>
      <c r="O1471" s="8"/>
      <c r="P1471" s="8"/>
      <c r="Q1471" s="8"/>
      <c r="S1471" s="23"/>
      <c r="T1471" s="25">
        <v>1430</v>
      </c>
      <c r="U1471" s="26">
        <f>T1471/60</f>
        <v>23.833333333333332</v>
      </c>
      <c r="V1471" s="28">
        <f t="shared" si="135"/>
        <v>40.784456654621088</v>
      </c>
      <c r="W1471" s="28">
        <f t="shared" si="137"/>
        <v>0</v>
      </c>
      <c r="X1471" s="27" t="e">
        <f t="shared" si="138"/>
        <v>#VALUE!</v>
      </c>
      <c r="Y1471" s="28" t="e">
        <f t="shared" si="139"/>
        <v>#VALUE!</v>
      </c>
      <c r="Z1471" s="24"/>
      <c r="AA1471" s="36">
        <f t="shared" si="136"/>
        <v>23.833333333333332</v>
      </c>
    </row>
    <row r="1472" spans="9:28" x14ac:dyDescent="0.25">
      <c r="J1472" s="8"/>
      <c r="K1472" s="8"/>
      <c r="L1472" s="8"/>
      <c r="M1472" s="8"/>
      <c r="N1472" s="8"/>
      <c r="O1472" s="8"/>
      <c r="P1472" s="8"/>
      <c r="Q1472" s="8"/>
      <c r="S1472" s="15"/>
      <c r="T1472" s="25">
        <v>1431</v>
      </c>
      <c r="U1472" s="26">
        <f>T1472/60</f>
        <v>23.85</v>
      </c>
      <c r="V1472" s="28">
        <f t="shared" si="135"/>
        <v>40.789417806217273</v>
      </c>
      <c r="W1472" s="28">
        <f t="shared" si="137"/>
        <v>0</v>
      </c>
      <c r="X1472" s="27" t="e">
        <f t="shared" si="138"/>
        <v>#VALUE!</v>
      </c>
      <c r="Y1472" s="28" t="e">
        <f t="shared" si="139"/>
        <v>#VALUE!</v>
      </c>
      <c r="Z1472" s="16"/>
      <c r="AA1472" s="36">
        <f t="shared" si="136"/>
        <v>23.85</v>
      </c>
    </row>
    <row r="1473" spans="10:27" x14ac:dyDescent="0.25">
      <c r="J1473" s="8"/>
      <c r="K1473" s="8"/>
      <c r="L1473" s="8"/>
      <c r="M1473" s="8"/>
      <c r="N1473" s="8"/>
      <c r="O1473" s="8"/>
      <c r="P1473" s="8"/>
      <c r="Q1473" s="8"/>
      <c r="S1473" s="15"/>
      <c r="T1473" s="25">
        <v>1432</v>
      </c>
      <c r="U1473" s="26">
        <f>T1473/60</f>
        <v>23.866666666666667</v>
      </c>
      <c r="V1473" s="28">
        <f t="shared" si="135"/>
        <v>40.794376094969849</v>
      </c>
      <c r="W1473" s="28">
        <f t="shared" si="137"/>
        <v>0</v>
      </c>
      <c r="X1473" s="27" t="e">
        <f t="shared" si="138"/>
        <v>#VALUE!</v>
      </c>
      <c r="Y1473" s="28" t="e">
        <f t="shared" si="139"/>
        <v>#VALUE!</v>
      </c>
      <c r="Z1473" s="16"/>
      <c r="AA1473" s="36">
        <f t="shared" si="136"/>
        <v>23.866666666666667</v>
      </c>
    </row>
    <row r="1474" spans="10:27" x14ac:dyDescent="0.25">
      <c r="J1474" s="8"/>
      <c r="K1474" s="8"/>
      <c r="L1474" s="8"/>
      <c r="M1474" s="8"/>
      <c r="N1474" s="8"/>
      <c r="O1474" s="8"/>
      <c r="P1474" s="8"/>
      <c r="Q1474" s="8"/>
      <c r="S1474" s="15"/>
      <c r="T1474" s="25">
        <v>1433</v>
      </c>
      <c r="U1474" s="26">
        <f>T1474/60</f>
        <v>23.883333333333333</v>
      </c>
      <c r="V1474" s="28">
        <f t="shared" si="135"/>
        <v>40.79933152452827</v>
      </c>
      <c r="W1474" s="28">
        <f t="shared" si="137"/>
        <v>0</v>
      </c>
      <c r="X1474" s="27" t="e">
        <f t="shared" si="138"/>
        <v>#VALUE!</v>
      </c>
      <c r="Y1474" s="28" t="e">
        <f t="shared" si="139"/>
        <v>#VALUE!</v>
      </c>
      <c r="Z1474" s="16"/>
      <c r="AA1474" s="36">
        <f t="shared" si="136"/>
        <v>23.883333333333333</v>
      </c>
    </row>
    <row r="1475" spans="10:27" x14ac:dyDescent="0.25">
      <c r="J1475" s="8"/>
      <c r="K1475" s="8"/>
      <c r="L1475" s="8"/>
      <c r="M1475" s="8"/>
      <c r="N1475" s="8"/>
      <c r="O1475" s="8"/>
      <c r="P1475" s="8"/>
      <c r="Q1475" s="8"/>
      <c r="S1475" s="15"/>
      <c r="T1475" s="25">
        <v>1434</v>
      </c>
      <c r="U1475" s="26">
        <f t="shared" ref="U1475:U1538" si="141">T1475/60</f>
        <v>23.9</v>
      </c>
      <c r="V1475" s="28">
        <f t="shared" si="135"/>
        <v>40.804284098534829</v>
      </c>
      <c r="W1475" s="28">
        <f t="shared" si="137"/>
        <v>0</v>
      </c>
      <c r="X1475" s="27" t="e">
        <f t="shared" si="138"/>
        <v>#VALUE!</v>
      </c>
      <c r="Y1475" s="28" t="e">
        <f t="shared" si="139"/>
        <v>#VALUE!</v>
      </c>
      <c r="Z1475" s="16"/>
      <c r="AA1475" s="36">
        <f t="shared" si="136"/>
        <v>23.9</v>
      </c>
    </row>
    <row r="1476" spans="10:27" x14ac:dyDescent="0.25">
      <c r="J1476" s="8"/>
      <c r="K1476" s="8"/>
      <c r="L1476" s="8"/>
      <c r="M1476" s="8"/>
      <c r="N1476" s="8"/>
      <c r="O1476" s="8"/>
      <c r="P1476" s="8"/>
      <c r="Q1476" s="8"/>
      <c r="S1476" s="15"/>
      <c r="T1476" s="25">
        <v>1435</v>
      </c>
      <c r="U1476" s="26">
        <f t="shared" si="141"/>
        <v>23.916666666666668</v>
      </c>
      <c r="V1476" s="28">
        <f t="shared" si="135"/>
        <v>40.80923382062462</v>
      </c>
      <c r="W1476" s="28">
        <f t="shared" si="137"/>
        <v>0</v>
      </c>
      <c r="X1476" s="27" t="e">
        <f t="shared" si="138"/>
        <v>#VALUE!</v>
      </c>
      <c r="Y1476" s="28" t="e">
        <f t="shared" si="139"/>
        <v>#VALUE!</v>
      </c>
      <c r="Z1476" s="16"/>
      <c r="AA1476" s="36">
        <f t="shared" si="136"/>
        <v>23.916666666666668</v>
      </c>
    </row>
    <row r="1477" spans="10:27" x14ac:dyDescent="0.25">
      <c r="J1477" s="8"/>
      <c r="K1477" s="8"/>
      <c r="L1477" s="8"/>
      <c r="M1477" s="8"/>
      <c r="N1477" s="8"/>
      <c r="O1477" s="8"/>
      <c r="P1477" s="8"/>
      <c r="Q1477" s="8"/>
      <c r="S1477" s="15"/>
      <c r="T1477" s="25">
        <v>1436</v>
      </c>
      <c r="U1477" s="26">
        <f t="shared" si="141"/>
        <v>23.933333333333334</v>
      </c>
      <c r="V1477" s="28">
        <f t="shared" si="135"/>
        <v>40.814180694425588</v>
      </c>
      <c r="W1477" s="28">
        <f t="shared" si="137"/>
        <v>0</v>
      </c>
      <c r="X1477" s="27" t="e">
        <f t="shared" si="138"/>
        <v>#VALUE!</v>
      </c>
      <c r="Y1477" s="28" t="e">
        <f t="shared" si="139"/>
        <v>#VALUE!</v>
      </c>
      <c r="Z1477" s="16"/>
      <c r="AA1477" s="36">
        <f t="shared" si="136"/>
        <v>23.933333333333334</v>
      </c>
    </row>
    <row r="1478" spans="10:27" x14ac:dyDescent="0.25">
      <c r="J1478" s="8"/>
      <c r="K1478" s="8"/>
      <c r="L1478" s="8"/>
      <c r="M1478" s="8"/>
      <c r="N1478" s="8"/>
      <c r="O1478" s="8"/>
      <c r="P1478" s="8"/>
      <c r="Q1478" s="8"/>
      <c r="S1478" s="15"/>
      <c r="T1478" s="25">
        <v>1437</v>
      </c>
      <c r="U1478" s="26">
        <f t="shared" si="141"/>
        <v>23.95</v>
      </c>
      <c r="V1478" s="28">
        <f t="shared" si="135"/>
        <v>40.819124723558538</v>
      </c>
      <c r="W1478" s="28">
        <f t="shared" si="137"/>
        <v>0</v>
      </c>
      <c r="X1478" s="27" t="e">
        <f t="shared" si="138"/>
        <v>#VALUE!</v>
      </c>
      <c r="Y1478" s="28" t="e">
        <f t="shared" si="139"/>
        <v>#VALUE!</v>
      </c>
      <c r="Z1478" s="16"/>
      <c r="AA1478" s="36">
        <f t="shared" si="136"/>
        <v>23.95</v>
      </c>
    </row>
    <row r="1479" spans="10:27" x14ac:dyDescent="0.25">
      <c r="S1479" s="15"/>
      <c r="T1479" s="25">
        <v>1438</v>
      </c>
      <c r="U1479" s="26">
        <f t="shared" si="141"/>
        <v>23.966666666666665</v>
      </c>
      <c r="V1479" s="28">
        <f t="shared" si="135"/>
        <v>40.82406591163717</v>
      </c>
      <c r="W1479" s="28">
        <f t="shared" si="137"/>
        <v>0</v>
      </c>
      <c r="X1479" s="27" t="e">
        <f t="shared" si="138"/>
        <v>#VALUE!</v>
      </c>
      <c r="Y1479" s="28" t="e">
        <f t="shared" si="139"/>
        <v>#VALUE!</v>
      </c>
      <c r="Z1479" s="16"/>
      <c r="AA1479" s="36">
        <f t="shared" si="136"/>
        <v>23.966666666666665</v>
      </c>
    </row>
    <row r="1480" spans="10:27" x14ac:dyDescent="0.25">
      <c r="S1480" s="15"/>
      <c r="T1480" s="25">
        <v>1439</v>
      </c>
      <c r="U1480" s="26">
        <f t="shared" si="141"/>
        <v>23.983333333333334</v>
      </c>
      <c r="V1480" s="28">
        <f t="shared" si="135"/>
        <v>40.829004262268072</v>
      </c>
      <c r="W1480" s="28">
        <f t="shared" si="137"/>
        <v>0</v>
      </c>
      <c r="X1480" s="27" t="e">
        <f t="shared" si="138"/>
        <v>#VALUE!</v>
      </c>
      <c r="Y1480" s="28" t="e">
        <f t="shared" si="139"/>
        <v>#VALUE!</v>
      </c>
      <c r="Z1480" s="16"/>
      <c r="AA1480" s="36">
        <f t="shared" si="136"/>
        <v>23.983333333333334</v>
      </c>
    </row>
    <row r="1481" spans="10:27" x14ac:dyDescent="0.25">
      <c r="S1481" s="15"/>
      <c r="T1481" s="25">
        <v>1440</v>
      </c>
      <c r="U1481" s="26">
        <f t="shared" si="141"/>
        <v>24</v>
      </c>
      <c r="V1481" s="28">
        <f t="shared" si="135"/>
        <v>40.833939779050752</v>
      </c>
      <c r="W1481" s="28">
        <f t="shared" si="137"/>
        <v>0</v>
      </c>
      <c r="X1481" s="27" t="e">
        <f t="shared" si="138"/>
        <v>#VALUE!</v>
      </c>
      <c r="Y1481" s="28" t="e">
        <f t="shared" si="139"/>
        <v>#VALUE!</v>
      </c>
      <c r="Z1481" s="16"/>
      <c r="AA1481" s="36">
        <f t="shared" si="136"/>
        <v>24</v>
      </c>
    </row>
    <row r="1482" spans="10:27" x14ac:dyDescent="0.25">
      <c r="S1482" s="87"/>
      <c r="T1482" s="88">
        <f>T1481+1</f>
        <v>1441</v>
      </c>
      <c r="U1482" s="89">
        <f t="shared" si="141"/>
        <v>24.016666666666666</v>
      </c>
      <c r="V1482" s="99">
        <f t="shared" si="135"/>
        <v>40.838872465577651</v>
      </c>
      <c r="W1482" s="89">
        <f t="shared" si="137"/>
        <v>0</v>
      </c>
      <c r="X1482" s="88" t="e">
        <f t="shared" si="138"/>
        <v>#VALUE!</v>
      </c>
      <c r="Y1482" s="89" t="e">
        <f t="shared" si="139"/>
        <v>#VALUE!</v>
      </c>
      <c r="Z1482" s="90"/>
      <c r="AA1482" s="91">
        <f t="shared" si="136"/>
        <v>24.016666666666666</v>
      </c>
    </row>
    <row r="1483" spans="10:27" x14ac:dyDescent="0.25">
      <c r="S1483" s="87"/>
      <c r="T1483" s="88">
        <f t="shared" ref="T1483:T1546" si="142">T1482+1</f>
        <v>1442</v>
      </c>
      <c r="U1483" s="89">
        <f t="shared" si="141"/>
        <v>24.033333333333335</v>
      </c>
      <c r="V1483" s="99">
        <f t="shared" si="135"/>
        <v>40.843802325434183</v>
      </c>
      <c r="W1483" s="89">
        <f t="shared" si="137"/>
        <v>0</v>
      </c>
      <c r="X1483" s="88" t="e">
        <f t="shared" si="138"/>
        <v>#VALUE!</v>
      </c>
      <c r="Y1483" s="89" t="e">
        <f t="shared" si="139"/>
        <v>#VALUE!</v>
      </c>
      <c r="Z1483" s="90"/>
      <c r="AA1483" s="91">
        <f t="shared" si="136"/>
        <v>24.033333333333335</v>
      </c>
    </row>
    <row r="1484" spans="10:27" x14ac:dyDescent="0.25">
      <c r="S1484" s="87"/>
      <c r="T1484" s="88">
        <f t="shared" si="142"/>
        <v>1443</v>
      </c>
      <c r="U1484" s="89">
        <f t="shared" si="141"/>
        <v>24.05</v>
      </c>
      <c r="V1484" s="99">
        <f t="shared" si="135"/>
        <v>40.848729362198711</v>
      </c>
      <c r="W1484" s="89">
        <f t="shared" si="137"/>
        <v>0</v>
      </c>
      <c r="X1484" s="88" t="e">
        <f t="shared" si="138"/>
        <v>#VALUE!</v>
      </c>
      <c r="Y1484" s="89" t="e">
        <f t="shared" si="139"/>
        <v>#VALUE!</v>
      </c>
      <c r="Z1484" s="90"/>
      <c r="AA1484" s="91">
        <f t="shared" si="136"/>
        <v>24.05</v>
      </c>
    </row>
    <row r="1485" spans="10:27" x14ac:dyDescent="0.25">
      <c r="S1485" s="87"/>
      <c r="T1485" s="88">
        <f t="shared" si="142"/>
        <v>1444</v>
      </c>
      <c r="U1485" s="89">
        <f t="shared" si="141"/>
        <v>24.066666666666666</v>
      </c>
      <c r="V1485" s="99">
        <f t="shared" si="135"/>
        <v>40.853653579442629</v>
      </c>
      <c r="W1485" s="89">
        <f t="shared" si="137"/>
        <v>0</v>
      </c>
      <c r="X1485" s="88" t="e">
        <f t="shared" si="138"/>
        <v>#VALUE!</v>
      </c>
      <c r="Y1485" s="89" t="e">
        <f t="shared" si="139"/>
        <v>#VALUE!</v>
      </c>
      <c r="Z1485" s="90"/>
      <c r="AA1485" s="91">
        <f t="shared" si="136"/>
        <v>24.066666666666666</v>
      </c>
    </row>
    <row r="1486" spans="10:27" x14ac:dyDescent="0.25">
      <c r="S1486" s="87"/>
      <c r="T1486" s="88">
        <f t="shared" si="142"/>
        <v>1445</v>
      </c>
      <c r="U1486" s="89">
        <f t="shared" si="141"/>
        <v>24.083333333333332</v>
      </c>
      <c r="V1486" s="99">
        <f t="shared" si="135"/>
        <v>40.85857498073031</v>
      </c>
      <c r="W1486" s="89">
        <f t="shared" si="137"/>
        <v>0</v>
      </c>
      <c r="X1486" s="88" t="e">
        <f t="shared" si="138"/>
        <v>#VALUE!</v>
      </c>
      <c r="Y1486" s="89" t="e">
        <f t="shared" si="139"/>
        <v>#VALUE!</v>
      </c>
      <c r="Z1486" s="90"/>
      <c r="AA1486" s="91">
        <f t="shared" si="136"/>
        <v>24.083333333333332</v>
      </c>
    </row>
    <row r="1487" spans="10:27" x14ac:dyDescent="0.25">
      <c r="S1487" s="87"/>
      <c r="T1487" s="88">
        <f t="shared" si="142"/>
        <v>1446</v>
      </c>
      <c r="U1487" s="89">
        <f t="shared" si="141"/>
        <v>24.1</v>
      </c>
      <c r="V1487" s="99">
        <f t="shared" si="135"/>
        <v>40.863493569619173</v>
      </c>
      <c r="W1487" s="89">
        <f t="shared" si="137"/>
        <v>0</v>
      </c>
      <c r="X1487" s="88" t="e">
        <f t="shared" si="138"/>
        <v>#VALUE!</v>
      </c>
      <c r="Y1487" s="89" t="e">
        <f t="shared" si="139"/>
        <v>#VALUE!</v>
      </c>
      <c r="Z1487" s="90"/>
      <c r="AA1487" s="91">
        <f t="shared" si="136"/>
        <v>24.1</v>
      </c>
    </row>
    <row r="1488" spans="10:27" x14ac:dyDescent="0.25">
      <c r="S1488" s="87"/>
      <c r="T1488" s="88">
        <f t="shared" si="142"/>
        <v>1447</v>
      </c>
      <c r="U1488" s="89">
        <f t="shared" si="141"/>
        <v>24.116666666666667</v>
      </c>
      <c r="V1488" s="99">
        <f t="shared" si="135"/>
        <v>40.868409349659686</v>
      </c>
      <c r="W1488" s="89">
        <f t="shared" si="137"/>
        <v>0</v>
      </c>
      <c r="X1488" s="88" t="e">
        <f t="shared" si="138"/>
        <v>#VALUE!</v>
      </c>
      <c r="Y1488" s="89" t="e">
        <f t="shared" si="139"/>
        <v>#VALUE!</v>
      </c>
      <c r="Z1488" s="90"/>
      <c r="AA1488" s="91">
        <f t="shared" si="136"/>
        <v>24.116666666666667</v>
      </c>
    </row>
    <row r="1489" spans="19:27" x14ac:dyDescent="0.25">
      <c r="S1489" s="87"/>
      <c r="T1489" s="88">
        <f t="shared" si="142"/>
        <v>1448</v>
      </c>
      <c r="U1489" s="89">
        <f t="shared" si="141"/>
        <v>24.133333333333333</v>
      </c>
      <c r="V1489" s="99">
        <f t="shared" si="135"/>
        <v>40.873322324395382</v>
      </c>
      <c r="W1489" s="89">
        <f t="shared" si="137"/>
        <v>0</v>
      </c>
      <c r="X1489" s="88" t="e">
        <f t="shared" si="138"/>
        <v>#VALUE!</v>
      </c>
      <c r="Y1489" s="89" t="e">
        <f t="shared" si="139"/>
        <v>#VALUE!</v>
      </c>
      <c r="Z1489" s="90"/>
      <c r="AA1489" s="91">
        <f t="shared" si="136"/>
        <v>24.133333333333333</v>
      </c>
    </row>
    <row r="1490" spans="19:27" x14ac:dyDescent="0.25">
      <c r="S1490" s="87"/>
      <c r="T1490" s="88">
        <f t="shared" si="142"/>
        <v>1449</v>
      </c>
      <c r="U1490" s="89">
        <f t="shared" si="141"/>
        <v>24.15</v>
      </c>
      <c r="V1490" s="99">
        <f t="shared" ref="V1490:V1553" si="143">$G$12*U1490^(1-$G$13)</f>
        <v>40.878232497362887</v>
      </c>
      <c r="W1490" s="89">
        <f t="shared" si="137"/>
        <v>0</v>
      </c>
      <c r="X1490" s="88" t="e">
        <f t="shared" si="138"/>
        <v>#VALUE!</v>
      </c>
      <c r="Y1490" s="89" t="e">
        <f t="shared" si="139"/>
        <v>#VALUE!</v>
      </c>
      <c r="Z1490" s="90"/>
      <c r="AA1490" s="91">
        <f t="shared" si="136"/>
        <v>24.15</v>
      </c>
    </row>
    <row r="1491" spans="19:27" x14ac:dyDescent="0.25">
      <c r="S1491" s="87"/>
      <c r="T1491" s="88">
        <f t="shared" si="142"/>
        <v>1450</v>
      </c>
      <c r="U1491" s="89">
        <f t="shared" si="141"/>
        <v>24.166666666666668</v>
      </c>
      <c r="V1491" s="99">
        <f t="shared" si="143"/>
        <v>40.88313987209191</v>
      </c>
      <c r="W1491" s="89">
        <f t="shared" si="137"/>
        <v>0</v>
      </c>
      <c r="X1491" s="88" t="e">
        <f t="shared" si="138"/>
        <v>#VALUE!</v>
      </c>
      <c r="Y1491" s="89" t="e">
        <f t="shared" si="139"/>
        <v>#VALUE!</v>
      </c>
      <c r="Z1491" s="90"/>
      <c r="AA1491" s="91">
        <f t="shared" si="136"/>
        <v>24.166666666666668</v>
      </c>
    </row>
    <row r="1492" spans="19:27" x14ac:dyDescent="0.25">
      <c r="S1492" s="87"/>
      <c r="T1492" s="88">
        <f t="shared" si="142"/>
        <v>1451</v>
      </c>
      <c r="U1492" s="89">
        <f t="shared" si="141"/>
        <v>24.183333333333334</v>
      </c>
      <c r="V1492" s="99">
        <f t="shared" si="143"/>
        <v>40.888044452105326</v>
      </c>
      <c r="W1492" s="89">
        <f t="shared" si="137"/>
        <v>0</v>
      </c>
      <c r="X1492" s="88" t="e">
        <f t="shared" si="138"/>
        <v>#VALUE!</v>
      </c>
      <c r="Y1492" s="89" t="e">
        <f t="shared" si="139"/>
        <v>#VALUE!</v>
      </c>
      <c r="Z1492" s="90"/>
      <c r="AA1492" s="91">
        <f t="shared" si="136"/>
        <v>24.183333333333334</v>
      </c>
    </row>
    <row r="1493" spans="19:27" x14ac:dyDescent="0.25">
      <c r="S1493" s="87"/>
      <c r="T1493" s="88">
        <f t="shared" si="142"/>
        <v>1452</v>
      </c>
      <c r="U1493" s="89">
        <f t="shared" si="141"/>
        <v>24.2</v>
      </c>
      <c r="V1493" s="99">
        <f t="shared" si="143"/>
        <v>40.892946240919102</v>
      </c>
      <c r="W1493" s="89">
        <f t="shared" si="137"/>
        <v>0</v>
      </c>
      <c r="X1493" s="88" t="e">
        <f t="shared" si="138"/>
        <v>#VALUE!</v>
      </c>
      <c r="Y1493" s="89" t="e">
        <f t="shared" si="139"/>
        <v>#VALUE!</v>
      </c>
      <c r="Z1493" s="90"/>
      <c r="AA1493" s="91">
        <f t="shared" si="136"/>
        <v>24.2</v>
      </c>
    </row>
    <row r="1494" spans="19:27" x14ac:dyDescent="0.25">
      <c r="S1494" s="87"/>
      <c r="T1494" s="88">
        <f t="shared" si="142"/>
        <v>1453</v>
      </c>
      <c r="U1494" s="89">
        <f t="shared" si="141"/>
        <v>24.216666666666665</v>
      </c>
      <c r="V1494" s="99">
        <f t="shared" si="143"/>
        <v>40.897845242042393</v>
      </c>
      <c r="W1494" s="89">
        <f t="shared" si="137"/>
        <v>0</v>
      </c>
      <c r="X1494" s="88" t="e">
        <f t="shared" si="138"/>
        <v>#VALUE!</v>
      </c>
      <c r="Y1494" s="89" t="e">
        <f t="shared" si="139"/>
        <v>#VALUE!</v>
      </c>
      <c r="Z1494" s="90"/>
      <c r="AA1494" s="91">
        <f t="shared" si="136"/>
        <v>24.216666666666665</v>
      </c>
    </row>
    <row r="1495" spans="19:27" x14ac:dyDescent="0.25">
      <c r="S1495" s="87"/>
      <c r="T1495" s="88">
        <f t="shared" si="142"/>
        <v>1454</v>
      </c>
      <c r="U1495" s="89">
        <f t="shared" si="141"/>
        <v>24.233333333333334</v>
      </c>
      <c r="V1495" s="99">
        <f t="shared" si="143"/>
        <v>40.902741458977516</v>
      </c>
      <c r="W1495" s="89">
        <f t="shared" si="137"/>
        <v>0</v>
      </c>
      <c r="X1495" s="88" t="e">
        <f t="shared" si="138"/>
        <v>#VALUE!</v>
      </c>
      <c r="Y1495" s="89" t="e">
        <f t="shared" si="139"/>
        <v>#VALUE!</v>
      </c>
      <c r="Z1495" s="90"/>
      <c r="AA1495" s="91">
        <f t="shared" si="136"/>
        <v>24.233333333333334</v>
      </c>
    </row>
    <row r="1496" spans="19:27" x14ac:dyDescent="0.25">
      <c r="S1496" s="87"/>
      <c r="T1496" s="88">
        <f t="shared" si="142"/>
        <v>1455</v>
      </c>
      <c r="U1496" s="89">
        <f t="shared" si="141"/>
        <v>24.25</v>
      </c>
      <c r="V1496" s="99">
        <f t="shared" si="143"/>
        <v>40.907634895219992</v>
      </c>
      <c r="W1496" s="89">
        <f t="shared" si="137"/>
        <v>0</v>
      </c>
      <c r="X1496" s="88" t="e">
        <f t="shared" si="138"/>
        <v>#VALUE!</v>
      </c>
      <c r="Y1496" s="89" t="e">
        <f t="shared" si="139"/>
        <v>#VALUE!</v>
      </c>
      <c r="Z1496" s="90"/>
      <c r="AA1496" s="91">
        <f t="shared" si="136"/>
        <v>24.25</v>
      </c>
    </row>
    <row r="1497" spans="19:27" x14ac:dyDescent="0.25">
      <c r="S1497" s="87"/>
      <c r="T1497" s="88">
        <f t="shared" si="142"/>
        <v>1456</v>
      </c>
      <c r="U1497" s="89">
        <f t="shared" si="141"/>
        <v>24.266666666666666</v>
      </c>
      <c r="V1497" s="99">
        <f t="shared" si="143"/>
        <v>40.912525554258565</v>
      </c>
      <c r="W1497" s="89">
        <f t="shared" si="137"/>
        <v>0</v>
      </c>
      <c r="X1497" s="88" t="e">
        <f t="shared" si="138"/>
        <v>#VALUE!</v>
      </c>
      <c r="Y1497" s="89" t="e">
        <f t="shared" si="139"/>
        <v>#VALUE!</v>
      </c>
      <c r="Z1497" s="90"/>
      <c r="AA1497" s="91">
        <f t="shared" si="136"/>
        <v>24.266666666666666</v>
      </c>
    </row>
    <row r="1498" spans="19:27" x14ac:dyDescent="0.25">
      <c r="S1498" s="87"/>
      <c r="T1498" s="88">
        <f t="shared" si="142"/>
        <v>1457</v>
      </c>
      <c r="U1498" s="89">
        <f t="shared" si="141"/>
        <v>24.283333333333335</v>
      </c>
      <c r="V1498" s="99">
        <f t="shared" si="143"/>
        <v>40.917413439575185</v>
      </c>
      <c r="W1498" s="89">
        <f t="shared" si="137"/>
        <v>0</v>
      </c>
      <c r="X1498" s="88" t="e">
        <f t="shared" si="138"/>
        <v>#VALUE!</v>
      </c>
      <c r="Y1498" s="89" t="e">
        <f t="shared" si="139"/>
        <v>#VALUE!</v>
      </c>
      <c r="Z1498" s="90"/>
      <c r="AA1498" s="91">
        <f t="shared" si="136"/>
        <v>24.283333333333335</v>
      </c>
    </row>
    <row r="1499" spans="19:27" x14ac:dyDescent="0.25">
      <c r="S1499" s="87"/>
      <c r="T1499" s="88">
        <f t="shared" si="142"/>
        <v>1458</v>
      </c>
      <c r="U1499" s="89">
        <f t="shared" si="141"/>
        <v>24.3</v>
      </c>
      <c r="V1499" s="99">
        <f t="shared" si="143"/>
        <v>40.922298554645067</v>
      </c>
      <c r="W1499" s="89">
        <f t="shared" si="137"/>
        <v>0</v>
      </c>
      <c r="X1499" s="88" t="e">
        <f t="shared" si="138"/>
        <v>#VALUE!</v>
      </c>
      <c r="Y1499" s="89" t="e">
        <f t="shared" si="139"/>
        <v>#VALUE!</v>
      </c>
      <c r="Z1499" s="90"/>
      <c r="AA1499" s="91">
        <f t="shared" si="136"/>
        <v>24.3</v>
      </c>
    </row>
    <row r="1500" spans="19:27" x14ac:dyDescent="0.25">
      <c r="S1500" s="87"/>
      <c r="T1500" s="88">
        <f t="shared" si="142"/>
        <v>1459</v>
      </c>
      <c r="U1500" s="89">
        <f t="shared" si="141"/>
        <v>24.316666666666666</v>
      </c>
      <c r="V1500" s="99">
        <f t="shared" si="143"/>
        <v>40.927180902936684</v>
      </c>
      <c r="W1500" s="89">
        <f t="shared" si="137"/>
        <v>0</v>
      </c>
      <c r="X1500" s="88" t="e">
        <f t="shared" si="138"/>
        <v>#VALUE!</v>
      </c>
      <c r="Y1500" s="89" t="e">
        <f t="shared" si="139"/>
        <v>#VALUE!</v>
      </c>
      <c r="Z1500" s="90"/>
      <c r="AA1500" s="91">
        <f t="shared" si="136"/>
        <v>24.316666666666666</v>
      </c>
    </row>
    <row r="1501" spans="19:27" x14ac:dyDescent="0.25">
      <c r="S1501" s="87"/>
      <c r="T1501" s="88">
        <f t="shared" si="142"/>
        <v>1460</v>
      </c>
      <c r="U1501" s="89">
        <f t="shared" si="141"/>
        <v>24.333333333333332</v>
      </c>
      <c r="V1501" s="99">
        <f t="shared" si="143"/>
        <v>40.932060487911798</v>
      </c>
      <c r="W1501" s="89">
        <f t="shared" si="137"/>
        <v>0</v>
      </c>
      <c r="X1501" s="88" t="e">
        <f t="shared" si="138"/>
        <v>#VALUE!</v>
      </c>
      <c r="Y1501" s="89" t="e">
        <f t="shared" si="139"/>
        <v>#VALUE!</v>
      </c>
      <c r="Z1501" s="90"/>
      <c r="AA1501" s="91">
        <f t="shared" si="136"/>
        <v>24.333333333333332</v>
      </c>
    </row>
    <row r="1502" spans="19:27" x14ac:dyDescent="0.25">
      <c r="S1502" s="87"/>
      <c r="T1502" s="88">
        <f t="shared" si="142"/>
        <v>1461</v>
      </c>
      <c r="U1502" s="89">
        <f t="shared" si="141"/>
        <v>24.35</v>
      </c>
      <c r="V1502" s="99">
        <f t="shared" si="143"/>
        <v>40.936937313025467</v>
      </c>
      <c r="W1502" s="89">
        <f t="shared" si="137"/>
        <v>0</v>
      </c>
      <c r="X1502" s="88" t="e">
        <f t="shared" si="138"/>
        <v>#VALUE!</v>
      </c>
      <c r="Y1502" s="89" t="e">
        <f t="shared" si="139"/>
        <v>#VALUE!</v>
      </c>
      <c r="Z1502" s="90"/>
      <c r="AA1502" s="91">
        <f t="shared" si="136"/>
        <v>24.35</v>
      </c>
    </row>
    <row r="1503" spans="19:27" x14ac:dyDescent="0.25">
      <c r="S1503" s="87"/>
      <c r="T1503" s="88">
        <f t="shared" si="142"/>
        <v>1462</v>
      </c>
      <c r="U1503" s="89">
        <f t="shared" si="141"/>
        <v>24.366666666666667</v>
      </c>
      <c r="V1503" s="99">
        <f t="shared" si="143"/>
        <v>40.941811381726076</v>
      </c>
      <c r="W1503" s="89">
        <f t="shared" si="137"/>
        <v>0</v>
      </c>
      <c r="X1503" s="88" t="e">
        <f t="shared" si="138"/>
        <v>#VALUE!</v>
      </c>
      <c r="Y1503" s="89" t="e">
        <f t="shared" si="139"/>
        <v>#VALUE!</v>
      </c>
      <c r="Z1503" s="90"/>
      <c r="AA1503" s="91">
        <f t="shared" si="136"/>
        <v>24.366666666666667</v>
      </c>
    </row>
    <row r="1504" spans="19:27" x14ac:dyDescent="0.25">
      <c r="S1504" s="87"/>
      <c r="T1504" s="88">
        <f t="shared" si="142"/>
        <v>1463</v>
      </c>
      <c r="U1504" s="89">
        <f t="shared" si="141"/>
        <v>24.383333333333333</v>
      </c>
      <c r="V1504" s="99">
        <f t="shared" si="143"/>
        <v>40.946682697455344</v>
      </c>
      <c r="W1504" s="89">
        <f t="shared" si="137"/>
        <v>0</v>
      </c>
      <c r="X1504" s="88" t="e">
        <f t="shared" si="138"/>
        <v>#VALUE!</v>
      </c>
      <c r="Y1504" s="89" t="e">
        <f t="shared" si="139"/>
        <v>#VALUE!</v>
      </c>
      <c r="Z1504" s="90"/>
      <c r="AA1504" s="91">
        <f t="shared" si="136"/>
        <v>24.383333333333333</v>
      </c>
    </row>
    <row r="1505" spans="19:27" x14ac:dyDescent="0.25">
      <c r="S1505" s="87"/>
      <c r="T1505" s="88">
        <f t="shared" si="142"/>
        <v>1464</v>
      </c>
      <c r="U1505" s="89">
        <f t="shared" si="141"/>
        <v>24.4</v>
      </c>
      <c r="V1505" s="99">
        <f t="shared" si="143"/>
        <v>40.951551263648341</v>
      </c>
      <c r="W1505" s="89">
        <f t="shared" si="137"/>
        <v>0</v>
      </c>
      <c r="X1505" s="88" t="e">
        <f t="shared" si="138"/>
        <v>#VALUE!</v>
      </c>
      <c r="Y1505" s="89" t="e">
        <f t="shared" si="139"/>
        <v>#VALUE!</v>
      </c>
      <c r="Z1505" s="90"/>
      <c r="AA1505" s="91">
        <f t="shared" si="136"/>
        <v>24.4</v>
      </c>
    </row>
    <row r="1506" spans="19:27" x14ac:dyDescent="0.25">
      <c r="S1506" s="87"/>
      <c r="T1506" s="88">
        <f t="shared" si="142"/>
        <v>1465</v>
      </c>
      <c r="U1506" s="89">
        <f t="shared" si="141"/>
        <v>24.416666666666668</v>
      </c>
      <c r="V1506" s="99">
        <f t="shared" si="143"/>
        <v>40.956417083733498</v>
      </c>
      <c r="W1506" s="89">
        <f t="shared" si="137"/>
        <v>0</v>
      </c>
      <c r="X1506" s="88" t="e">
        <f t="shared" si="138"/>
        <v>#VALUE!</v>
      </c>
      <c r="Y1506" s="89" t="e">
        <f t="shared" si="139"/>
        <v>#VALUE!</v>
      </c>
      <c r="Z1506" s="90"/>
      <c r="AA1506" s="91">
        <f t="shared" si="136"/>
        <v>24.416666666666668</v>
      </c>
    </row>
    <row r="1507" spans="19:27" x14ac:dyDescent="0.25">
      <c r="S1507" s="87"/>
      <c r="T1507" s="88">
        <f t="shared" si="142"/>
        <v>1466</v>
      </c>
      <c r="U1507" s="89">
        <f t="shared" si="141"/>
        <v>24.433333333333334</v>
      </c>
      <c r="V1507" s="99">
        <f t="shared" si="143"/>
        <v>40.961280161132656</v>
      </c>
      <c r="W1507" s="89">
        <f t="shared" si="137"/>
        <v>0</v>
      </c>
      <c r="X1507" s="88" t="e">
        <f t="shared" si="138"/>
        <v>#VALUE!</v>
      </c>
      <c r="Y1507" s="89" t="e">
        <f t="shared" si="139"/>
        <v>#VALUE!</v>
      </c>
      <c r="Z1507" s="90"/>
      <c r="AA1507" s="91">
        <f t="shared" si="136"/>
        <v>24.433333333333334</v>
      </c>
    </row>
    <row r="1508" spans="19:27" x14ac:dyDescent="0.25">
      <c r="S1508" s="87"/>
      <c r="T1508" s="88">
        <f t="shared" si="142"/>
        <v>1467</v>
      </c>
      <c r="U1508" s="89">
        <f t="shared" si="141"/>
        <v>24.45</v>
      </c>
      <c r="V1508" s="99">
        <f t="shared" si="143"/>
        <v>40.966140499261037</v>
      </c>
      <c r="W1508" s="89">
        <f t="shared" si="137"/>
        <v>0</v>
      </c>
      <c r="X1508" s="88" t="e">
        <f t="shared" si="138"/>
        <v>#VALUE!</v>
      </c>
      <c r="Y1508" s="89" t="e">
        <f t="shared" si="139"/>
        <v>#VALUE!</v>
      </c>
      <c r="Z1508" s="90"/>
      <c r="AA1508" s="91">
        <f t="shared" si="136"/>
        <v>24.45</v>
      </c>
    </row>
    <row r="1509" spans="19:27" x14ac:dyDescent="0.25">
      <c r="S1509" s="87"/>
      <c r="T1509" s="88">
        <f t="shared" si="142"/>
        <v>1468</v>
      </c>
      <c r="U1509" s="89">
        <f t="shared" si="141"/>
        <v>24.466666666666665</v>
      </c>
      <c r="V1509" s="99">
        <f t="shared" si="143"/>
        <v>40.970998101527321</v>
      </c>
      <c r="W1509" s="89">
        <f t="shared" si="137"/>
        <v>0</v>
      </c>
      <c r="X1509" s="88" t="e">
        <f t="shared" si="138"/>
        <v>#VALUE!</v>
      </c>
      <c r="Y1509" s="89" t="e">
        <f t="shared" si="139"/>
        <v>#VALUE!</v>
      </c>
      <c r="Z1509" s="90"/>
      <c r="AA1509" s="91">
        <f t="shared" si="136"/>
        <v>24.466666666666665</v>
      </c>
    </row>
    <row r="1510" spans="19:27" x14ac:dyDescent="0.25">
      <c r="S1510" s="87"/>
      <c r="T1510" s="88">
        <f t="shared" si="142"/>
        <v>1469</v>
      </c>
      <c r="U1510" s="89">
        <f t="shared" si="141"/>
        <v>24.483333333333334</v>
      </c>
      <c r="V1510" s="99">
        <f t="shared" si="143"/>
        <v>40.97585297133358</v>
      </c>
      <c r="W1510" s="89">
        <f t="shared" si="137"/>
        <v>0</v>
      </c>
      <c r="X1510" s="88" t="e">
        <f t="shared" si="138"/>
        <v>#VALUE!</v>
      </c>
      <c r="Y1510" s="89" t="e">
        <f t="shared" si="139"/>
        <v>#VALUE!</v>
      </c>
      <c r="Z1510" s="90"/>
      <c r="AA1510" s="91">
        <f t="shared" si="136"/>
        <v>24.483333333333334</v>
      </c>
    </row>
    <row r="1511" spans="19:27" x14ac:dyDescent="0.25">
      <c r="S1511" s="87"/>
      <c r="T1511" s="88">
        <f t="shared" si="142"/>
        <v>1470</v>
      </c>
      <c r="U1511" s="89">
        <f t="shared" si="141"/>
        <v>24.5</v>
      </c>
      <c r="V1511" s="99">
        <f t="shared" si="143"/>
        <v>40.980705112075391</v>
      </c>
      <c r="W1511" s="89">
        <f t="shared" si="137"/>
        <v>0</v>
      </c>
      <c r="X1511" s="88" t="e">
        <f t="shared" si="138"/>
        <v>#VALUE!</v>
      </c>
      <c r="Y1511" s="89" t="e">
        <f t="shared" si="139"/>
        <v>#VALUE!</v>
      </c>
      <c r="Z1511" s="90"/>
      <c r="AA1511" s="91">
        <f t="shared" si="136"/>
        <v>24.5</v>
      </c>
    </row>
    <row r="1512" spans="19:27" x14ac:dyDescent="0.25">
      <c r="S1512" s="87"/>
      <c r="T1512" s="88">
        <f t="shared" si="142"/>
        <v>1471</v>
      </c>
      <c r="U1512" s="89">
        <f t="shared" si="141"/>
        <v>24.516666666666666</v>
      </c>
      <c r="V1512" s="99">
        <f t="shared" si="143"/>
        <v>40.985554527141765</v>
      </c>
      <c r="W1512" s="89">
        <f t="shared" si="137"/>
        <v>0</v>
      </c>
      <c r="X1512" s="88" t="e">
        <f t="shared" si="138"/>
        <v>#VALUE!</v>
      </c>
      <c r="Y1512" s="89" t="e">
        <f t="shared" si="139"/>
        <v>#VALUE!</v>
      </c>
      <c r="Z1512" s="90"/>
      <c r="AA1512" s="91">
        <f t="shared" si="136"/>
        <v>24.516666666666666</v>
      </c>
    </row>
    <row r="1513" spans="19:27" x14ac:dyDescent="0.25">
      <c r="S1513" s="87"/>
      <c r="T1513" s="88">
        <f t="shared" si="142"/>
        <v>1472</v>
      </c>
      <c r="U1513" s="89">
        <f t="shared" si="141"/>
        <v>24.533333333333335</v>
      </c>
      <c r="V1513" s="99">
        <f t="shared" si="143"/>
        <v>40.990401219915235</v>
      </c>
      <c r="W1513" s="89">
        <f t="shared" si="137"/>
        <v>0</v>
      </c>
      <c r="X1513" s="88" t="e">
        <f t="shared" si="138"/>
        <v>#VALUE!</v>
      </c>
      <c r="Y1513" s="89" t="e">
        <f t="shared" si="139"/>
        <v>#VALUE!</v>
      </c>
      <c r="Z1513" s="90"/>
      <c r="AA1513" s="91">
        <f t="shared" ref="AA1513:AA1576" si="144">U1513</f>
        <v>24.533333333333335</v>
      </c>
    </row>
    <row r="1514" spans="19:27" x14ac:dyDescent="0.25">
      <c r="S1514" s="87"/>
      <c r="T1514" s="88">
        <f t="shared" si="142"/>
        <v>1473</v>
      </c>
      <c r="U1514" s="89">
        <f t="shared" si="141"/>
        <v>24.55</v>
      </c>
      <c r="V1514" s="99">
        <f t="shared" si="143"/>
        <v>40.995245193771822</v>
      </c>
      <c r="W1514" s="89">
        <f t="shared" ref="W1514:W1577" si="145">V1514*0.001*$G$4</f>
        <v>0</v>
      </c>
      <c r="X1514" s="88" t="e">
        <f t="shared" ref="X1514:X1577" si="146">($G$5/1000)*U1514*3600</f>
        <v>#VALUE!</v>
      </c>
      <c r="Y1514" s="89" t="e">
        <f t="shared" si="139"/>
        <v>#VALUE!</v>
      </c>
      <c r="Z1514" s="90"/>
      <c r="AA1514" s="91">
        <f t="shared" si="144"/>
        <v>24.55</v>
      </c>
    </row>
    <row r="1515" spans="19:27" x14ac:dyDescent="0.25">
      <c r="S1515" s="87"/>
      <c r="T1515" s="88">
        <f t="shared" si="142"/>
        <v>1474</v>
      </c>
      <c r="U1515" s="89">
        <f t="shared" si="141"/>
        <v>24.566666666666666</v>
      </c>
      <c r="V1515" s="99">
        <f t="shared" si="143"/>
        <v>41.000086452081085</v>
      </c>
      <c r="W1515" s="89">
        <f t="shared" si="145"/>
        <v>0</v>
      </c>
      <c r="X1515" s="88" t="e">
        <f t="shared" si="146"/>
        <v>#VALUE!</v>
      </c>
      <c r="Y1515" s="89" t="e">
        <f t="shared" ref="Y1515:Y1578" si="147">MAX(0,W1515-X1515)</f>
        <v>#VALUE!</v>
      </c>
      <c r="Z1515" s="90"/>
      <c r="AA1515" s="91">
        <f t="shared" si="144"/>
        <v>24.566666666666666</v>
      </c>
    </row>
    <row r="1516" spans="19:27" x14ac:dyDescent="0.25">
      <c r="S1516" s="87"/>
      <c r="T1516" s="88">
        <f t="shared" si="142"/>
        <v>1475</v>
      </c>
      <c r="U1516" s="89">
        <f t="shared" si="141"/>
        <v>24.583333333333332</v>
      </c>
      <c r="V1516" s="99">
        <f t="shared" si="143"/>
        <v>41.004924998206107</v>
      </c>
      <c r="W1516" s="89">
        <f t="shared" si="145"/>
        <v>0</v>
      </c>
      <c r="X1516" s="88" t="e">
        <f t="shared" si="146"/>
        <v>#VALUE!</v>
      </c>
      <c r="Y1516" s="89" t="e">
        <f t="shared" si="147"/>
        <v>#VALUE!</v>
      </c>
      <c r="Z1516" s="90"/>
      <c r="AA1516" s="91">
        <f t="shared" si="144"/>
        <v>24.583333333333332</v>
      </c>
    </row>
    <row r="1517" spans="19:27" x14ac:dyDescent="0.25">
      <c r="S1517" s="87"/>
      <c r="T1517" s="88">
        <f t="shared" si="142"/>
        <v>1476</v>
      </c>
      <c r="U1517" s="89">
        <f t="shared" si="141"/>
        <v>24.6</v>
      </c>
      <c r="V1517" s="99">
        <f t="shared" si="143"/>
        <v>41.009760835503556</v>
      </c>
      <c r="W1517" s="89">
        <f t="shared" si="145"/>
        <v>0</v>
      </c>
      <c r="X1517" s="88" t="e">
        <f t="shared" si="146"/>
        <v>#VALUE!</v>
      </c>
      <c r="Y1517" s="89" t="e">
        <f t="shared" si="147"/>
        <v>#VALUE!</v>
      </c>
      <c r="Z1517" s="90"/>
      <c r="AA1517" s="91">
        <f t="shared" si="144"/>
        <v>24.6</v>
      </c>
    </row>
    <row r="1518" spans="19:27" x14ac:dyDescent="0.25">
      <c r="S1518" s="87"/>
      <c r="T1518" s="88">
        <f t="shared" si="142"/>
        <v>1477</v>
      </c>
      <c r="U1518" s="89">
        <f t="shared" si="141"/>
        <v>24.616666666666667</v>
      </c>
      <c r="V1518" s="99">
        <f t="shared" si="143"/>
        <v>41.014593967323648</v>
      </c>
      <c r="W1518" s="89">
        <f t="shared" si="145"/>
        <v>0</v>
      </c>
      <c r="X1518" s="88" t="e">
        <f t="shared" si="146"/>
        <v>#VALUE!</v>
      </c>
      <c r="Y1518" s="89" t="e">
        <f t="shared" si="147"/>
        <v>#VALUE!</v>
      </c>
      <c r="Z1518" s="90"/>
      <c r="AA1518" s="91">
        <f t="shared" si="144"/>
        <v>24.616666666666667</v>
      </c>
    </row>
    <row r="1519" spans="19:27" x14ac:dyDescent="0.25">
      <c r="S1519" s="87"/>
      <c r="T1519" s="88">
        <f t="shared" si="142"/>
        <v>1478</v>
      </c>
      <c r="U1519" s="89">
        <f t="shared" si="141"/>
        <v>24.633333333333333</v>
      </c>
      <c r="V1519" s="99">
        <f t="shared" si="143"/>
        <v>41.019424397010205</v>
      </c>
      <c r="W1519" s="89">
        <f t="shared" si="145"/>
        <v>0</v>
      </c>
      <c r="X1519" s="88" t="e">
        <f t="shared" si="146"/>
        <v>#VALUE!</v>
      </c>
      <c r="Y1519" s="89" t="e">
        <f t="shared" si="147"/>
        <v>#VALUE!</v>
      </c>
      <c r="Z1519" s="90"/>
      <c r="AA1519" s="91">
        <f t="shared" si="144"/>
        <v>24.633333333333333</v>
      </c>
    </row>
    <row r="1520" spans="19:27" x14ac:dyDescent="0.25">
      <c r="S1520" s="87"/>
      <c r="T1520" s="88">
        <f t="shared" si="142"/>
        <v>1479</v>
      </c>
      <c r="U1520" s="89">
        <f t="shared" si="141"/>
        <v>24.65</v>
      </c>
      <c r="V1520" s="99">
        <f t="shared" si="143"/>
        <v>41.024252127900667</v>
      </c>
      <c r="W1520" s="89">
        <f t="shared" si="145"/>
        <v>0</v>
      </c>
      <c r="X1520" s="88" t="e">
        <f t="shared" si="146"/>
        <v>#VALUE!</v>
      </c>
      <c r="Y1520" s="89" t="e">
        <f t="shared" si="147"/>
        <v>#VALUE!</v>
      </c>
      <c r="Z1520" s="90"/>
      <c r="AA1520" s="91">
        <f t="shared" si="144"/>
        <v>24.65</v>
      </c>
    </row>
    <row r="1521" spans="19:27" x14ac:dyDescent="0.25">
      <c r="S1521" s="87"/>
      <c r="T1521" s="88">
        <f t="shared" si="142"/>
        <v>1480</v>
      </c>
      <c r="U1521" s="89">
        <f t="shared" si="141"/>
        <v>24.666666666666668</v>
      </c>
      <c r="V1521" s="99">
        <f t="shared" si="143"/>
        <v>41.029077163326065</v>
      </c>
      <c r="W1521" s="89">
        <f t="shared" si="145"/>
        <v>0</v>
      </c>
      <c r="X1521" s="88" t="e">
        <f t="shared" si="146"/>
        <v>#VALUE!</v>
      </c>
      <c r="Y1521" s="89" t="e">
        <f t="shared" si="147"/>
        <v>#VALUE!</v>
      </c>
      <c r="Z1521" s="90"/>
      <c r="AA1521" s="91">
        <f t="shared" si="144"/>
        <v>24.666666666666668</v>
      </c>
    </row>
    <row r="1522" spans="19:27" x14ac:dyDescent="0.25">
      <c r="S1522" s="87"/>
      <c r="T1522" s="88">
        <f t="shared" si="142"/>
        <v>1481</v>
      </c>
      <c r="U1522" s="89">
        <f t="shared" si="141"/>
        <v>24.683333333333334</v>
      </c>
      <c r="V1522" s="99">
        <f t="shared" si="143"/>
        <v>41.033899506611107</v>
      </c>
      <c r="W1522" s="89">
        <f t="shared" si="145"/>
        <v>0</v>
      </c>
      <c r="X1522" s="88" t="e">
        <f t="shared" si="146"/>
        <v>#VALUE!</v>
      </c>
      <c r="Y1522" s="89" t="e">
        <f t="shared" si="147"/>
        <v>#VALUE!</v>
      </c>
      <c r="Z1522" s="90"/>
      <c r="AA1522" s="91">
        <f t="shared" si="144"/>
        <v>24.683333333333334</v>
      </c>
    </row>
    <row r="1523" spans="19:27" x14ac:dyDescent="0.25">
      <c r="S1523" s="87"/>
      <c r="T1523" s="88">
        <f t="shared" si="142"/>
        <v>1482</v>
      </c>
      <c r="U1523" s="89">
        <f t="shared" si="141"/>
        <v>24.7</v>
      </c>
      <c r="V1523" s="99">
        <f t="shared" si="143"/>
        <v>41.038719161074134</v>
      </c>
      <c r="W1523" s="89">
        <f t="shared" si="145"/>
        <v>0</v>
      </c>
      <c r="X1523" s="88" t="e">
        <f t="shared" si="146"/>
        <v>#VALUE!</v>
      </c>
      <c r="Y1523" s="89" t="e">
        <f t="shared" si="147"/>
        <v>#VALUE!</v>
      </c>
      <c r="Z1523" s="90"/>
      <c r="AA1523" s="91">
        <f t="shared" si="144"/>
        <v>24.7</v>
      </c>
    </row>
    <row r="1524" spans="19:27" x14ac:dyDescent="0.25">
      <c r="S1524" s="87"/>
      <c r="T1524" s="88">
        <f t="shared" si="142"/>
        <v>1483</v>
      </c>
      <c r="U1524" s="89">
        <f t="shared" si="141"/>
        <v>24.716666666666665</v>
      </c>
      <c r="V1524" s="99">
        <f t="shared" si="143"/>
        <v>41.043536130027185</v>
      </c>
      <c r="W1524" s="89">
        <f t="shared" si="145"/>
        <v>0</v>
      </c>
      <c r="X1524" s="88" t="e">
        <f t="shared" si="146"/>
        <v>#VALUE!</v>
      </c>
      <c r="Y1524" s="89" t="e">
        <f t="shared" si="147"/>
        <v>#VALUE!</v>
      </c>
      <c r="Z1524" s="90"/>
      <c r="AA1524" s="91">
        <f t="shared" si="144"/>
        <v>24.716666666666665</v>
      </c>
    </row>
    <row r="1525" spans="19:27" x14ac:dyDescent="0.25">
      <c r="S1525" s="87"/>
      <c r="T1525" s="88">
        <f t="shared" si="142"/>
        <v>1484</v>
      </c>
      <c r="U1525" s="89">
        <f t="shared" si="141"/>
        <v>24.733333333333334</v>
      </c>
      <c r="V1525" s="99">
        <f t="shared" si="143"/>
        <v>41.048350416775968</v>
      </c>
      <c r="W1525" s="89">
        <f t="shared" si="145"/>
        <v>0</v>
      </c>
      <c r="X1525" s="88" t="e">
        <f t="shared" si="146"/>
        <v>#VALUE!</v>
      </c>
      <c r="Y1525" s="89" t="e">
        <f t="shared" si="147"/>
        <v>#VALUE!</v>
      </c>
      <c r="Z1525" s="90"/>
      <c r="AA1525" s="91">
        <f t="shared" si="144"/>
        <v>24.733333333333334</v>
      </c>
    </row>
    <row r="1526" spans="19:27" x14ac:dyDescent="0.25">
      <c r="S1526" s="87"/>
      <c r="T1526" s="88">
        <f t="shared" si="142"/>
        <v>1485</v>
      </c>
      <c r="U1526" s="89">
        <f t="shared" si="141"/>
        <v>24.75</v>
      </c>
      <c r="V1526" s="99">
        <f t="shared" si="143"/>
        <v>41.053162024619915</v>
      </c>
      <c r="W1526" s="89">
        <f t="shared" si="145"/>
        <v>0</v>
      </c>
      <c r="X1526" s="88" t="e">
        <f t="shared" si="146"/>
        <v>#VALUE!</v>
      </c>
      <c r="Y1526" s="89" t="e">
        <f t="shared" si="147"/>
        <v>#VALUE!</v>
      </c>
      <c r="Z1526" s="90"/>
      <c r="AA1526" s="91">
        <f t="shared" si="144"/>
        <v>24.75</v>
      </c>
    </row>
    <row r="1527" spans="19:27" x14ac:dyDescent="0.25">
      <c r="S1527" s="87"/>
      <c r="T1527" s="88">
        <f t="shared" si="142"/>
        <v>1486</v>
      </c>
      <c r="U1527" s="89">
        <f t="shared" si="141"/>
        <v>24.766666666666666</v>
      </c>
      <c r="V1527" s="99">
        <f t="shared" si="143"/>
        <v>41.057970956852145</v>
      </c>
      <c r="W1527" s="89">
        <f t="shared" si="145"/>
        <v>0</v>
      </c>
      <c r="X1527" s="88" t="e">
        <f t="shared" si="146"/>
        <v>#VALUE!</v>
      </c>
      <c r="Y1527" s="89" t="e">
        <f t="shared" si="147"/>
        <v>#VALUE!</v>
      </c>
      <c r="Z1527" s="90"/>
      <c r="AA1527" s="91">
        <f t="shared" si="144"/>
        <v>24.766666666666666</v>
      </c>
    </row>
    <row r="1528" spans="19:27" x14ac:dyDescent="0.25">
      <c r="S1528" s="87"/>
      <c r="T1528" s="88">
        <f t="shared" si="142"/>
        <v>1487</v>
      </c>
      <c r="U1528" s="89">
        <f t="shared" si="141"/>
        <v>24.783333333333335</v>
      </c>
      <c r="V1528" s="99">
        <f t="shared" si="143"/>
        <v>41.062777216759578</v>
      </c>
      <c r="W1528" s="89">
        <f t="shared" si="145"/>
        <v>0</v>
      </c>
      <c r="X1528" s="88" t="e">
        <f t="shared" si="146"/>
        <v>#VALUE!</v>
      </c>
      <c r="Y1528" s="89" t="e">
        <f t="shared" si="147"/>
        <v>#VALUE!</v>
      </c>
      <c r="Z1528" s="90"/>
      <c r="AA1528" s="91">
        <f t="shared" si="144"/>
        <v>24.783333333333335</v>
      </c>
    </row>
    <row r="1529" spans="19:27" x14ac:dyDescent="0.25">
      <c r="S1529" s="87"/>
      <c r="T1529" s="88">
        <f t="shared" si="142"/>
        <v>1488</v>
      </c>
      <c r="U1529" s="89">
        <f t="shared" si="141"/>
        <v>24.8</v>
      </c>
      <c r="V1529" s="99">
        <f t="shared" si="143"/>
        <v>41.067580807622818</v>
      </c>
      <c r="W1529" s="89">
        <f t="shared" si="145"/>
        <v>0</v>
      </c>
      <c r="X1529" s="88" t="e">
        <f t="shared" si="146"/>
        <v>#VALUE!</v>
      </c>
      <c r="Y1529" s="89" t="e">
        <f t="shared" si="147"/>
        <v>#VALUE!</v>
      </c>
      <c r="Z1529" s="90"/>
      <c r="AA1529" s="91">
        <f t="shared" si="144"/>
        <v>24.8</v>
      </c>
    </row>
    <row r="1530" spans="19:27" x14ac:dyDescent="0.25">
      <c r="S1530" s="87"/>
      <c r="T1530" s="88">
        <f t="shared" si="142"/>
        <v>1489</v>
      </c>
      <c r="U1530" s="89">
        <f t="shared" si="141"/>
        <v>24.816666666666666</v>
      </c>
      <c r="V1530" s="99">
        <f t="shared" si="143"/>
        <v>41.072381732716302</v>
      </c>
      <c r="W1530" s="89">
        <f t="shared" si="145"/>
        <v>0</v>
      </c>
      <c r="X1530" s="88" t="e">
        <f t="shared" si="146"/>
        <v>#VALUE!</v>
      </c>
      <c r="Y1530" s="89" t="e">
        <f t="shared" si="147"/>
        <v>#VALUE!</v>
      </c>
      <c r="Z1530" s="90"/>
      <c r="AA1530" s="91">
        <f t="shared" si="144"/>
        <v>24.816666666666666</v>
      </c>
    </row>
    <row r="1531" spans="19:27" x14ac:dyDescent="0.25">
      <c r="S1531" s="87"/>
      <c r="T1531" s="88">
        <f t="shared" si="142"/>
        <v>1490</v>
      </c>
      <c r="U1531" s="89">
        <f t="shared" si="141"/>
        <v>24.833333333333332</v>
      </c>
      <c r="V1531" s="99">
        <f t="shared" si="143"/>
        <v>41.077179995308221</v>
      </c>
      <c r="W1531" s="89">
        <f t="shared" si="145"/>
        <v>0</v>
      </c>
      <c r="X1531" s="88" t="e">
        <f t="shared" si="146"/>
        <v>#VALUE!</v>
      </c>
      <c r="Y1531" s="89" t="e">
        <f t="shared" si="147"/>
        <v>#VALUE!</v>
      </c>
      <c r="Z1531" s="90"/>
      <c r="AA1531" s="91">
        <f t="shared" si="144"/>
        <v>24.833333333333332</v>
      </c>
    </row>
    <row r="1532" spans="19:27" x14ac:dyDescent="0.25">
      <c r="S1532" s="87"/>
      <c r="T1532" s="88">
        <f t="shared" si="142"/>
        <v>1491</v>
      </c>
      <c r="U1532" s="89">
        <f t="shared" si="141"/>
        <v>24.85</v>
      </c>
      <c r="V1532" s="99">
        <f t="shared" si="143"/>
        <v>41.08197559866057</v>
      </c>
      <c r="W1532" s="89">
        <f t="shared" si="145"/>
        <v>0</v>
      </c>
      <c r="X1532" s="88" t="e">
        <f t="shared" si="146"/>
        <v>#VALUE!</v>
      </c>
      <c r="Y1532" s="89" t="e">
        <f t="shared" si="147"/>
        <v>#VALUE!</v>
      </c>
      <c r="Z1532" s="90"/>
      <c r="AA1532" s="91">
        <f t="shared" si="144"/>
        <v>24.85</v>
      </c>
    </row>
    <row r="1533" spans="19:27" x14ac:dyDescent="0.25">
      <c r="S1533" s="87"/>
      <c r="T1533" s="88">
        <f t="shared" si="142"/>
        <v>1492</v>
      </c>
      <c r="U1533" s="89">
        <f t="shared" si="141"/>
        <v>24.866666666666667</v>
      </c>
      <c r="V1533" s="99">
        <f t="shared" si="143"/>
        <v>41.086768546029177</v>
      </c>
      <c r="W1533" s="89">
        <f t="shared" si="145"/>
        <v>0</v>
      </c>
      <c r="X1533" s="88" t="e">
        <f t="shared" si="146"/>
        <v>#VALUE!</v>
      </c>
      <c r="Y1533" s="89" t="e">
        <f t="shared" si="147"/>
        <v>#VALUE!</v>
      </c>
      <c r="Z1533" s="90"/>
      <c r="AA1533" s="91">
        <f t="shared" si="144"/>
        <v>24.866666666666667</v>
      </c>
    </row>
    <row r="1534" spans="19:27" x14ac:dyDescent="0.25">
      <c r="S1534" s="87"/>
      <c r="T1534" s="88">
        <f t="shared" si="142"/>
        <v>1493</v>
      </c>
      <c r="U1534" s="89">
        <f t="shared" si="141"/>
        <v>24.883333333333333</v>
      </c>
      <c r="V1534" s="99">
        <f t="shared" si="143"/>
        <v>41.091558840663687</v>
      </c>
      <c r="W1534" s="89">
        <f t="shared" si="145"/>
        <v>0</v>
      </c>
      <c r="X1534" s="88" t="e">
        <f t="shared" si="146"/>
        <v>#VALUE!</v>
      </c>
      <c r="Y1534" s="89" t="e">
        <f t="shared" si="147"/>
        <v>#VALUE!</v>
      </c>
      <c r="Z1534" s="90"/>
      <c r="AA1534" s="91">
        <f t="shared" si="144"/>
        <v>24.883333333333333</v>
      </c>
    </row>
    <row r="1535" spans="19:27" x14ac:dyDescent="0.25">
      <c r="S1535" s="87"/>
      <c r="T1535" s="88">
        <f t="shared" si="142"/>
        <v>1494</v>
      </c>
      <c r="U1535" s="89">
        <f t="shared" si="141"/>
        <v>24.9</v>
      </c>
      <c r="V1535" s="99">
        <f t="shared" si="143"/>
        <v>41.096346485807615</v>
      </c>
      <c r="W1535" s="89">
        <f t="shared" si="145"/>
        <v>0</v>
      </c>
      <c r="X1535" s="88" t="e">
        <f t="shared" si="146"/>
        <v>#VALUE!</v>
      </c>
      <c r="Y1535" s="89" t="e">
        <f t="shared" si="147"/>
        <v>#VALUE!</v>
      </c>
      <c r="Z1535" s="90"/>
      <c r="AA1535" s="91">
        <f t="shared" si="144"/>
        <v>24.9</v>
      </c>
    </row>
    <row r="1536" spans="19:27" x14ac:dyDescent="0.25">
      <c r="S1536" s="87"/>
      <c r="T1536" s="88">
        <f t="shared" si="142"/>
        <v>1495</v>
      </c>
      <c r="U1536" s="89">
        <f t="shared" si="141"/>
        <v>24.916666666666668</v>
      </c>
      <c r="V1536" s="99">
        <f t="shared" si="143"/>
        <v>41.101131484698321</v>
      </c>
      <c r="W1536" s="89">
        <f t="shared" si="145"/>
        <v>0</v>
      </c>
      <c r="X1536" s="88" t="e">
        <f t="shared" si="146"/>
        <v>#VALUE!</v>
      </c>
      <c r="Y1536" s="89" t="e">
        <f t="shared" si="147"/>
        <v>#VALUE!</v>
      </c>
      <c r="Z1536" s="90"/>
      <c r="AA1536" s="91">
        <f t="shared" si="144"/>
        <v>24.916666666666668</v>
      </c>
    </row>
    <row r="1537" spans="19:27" x14ac:dyDescent="0.25">
      <c r="S1537" s="87"/>
      <c r="T1537" s="88">
        <f t="shared" si="142"/>
        <v>1496</v>
      </c>
      <c r="U1537" s="89">
        <f t="shared" si="141"/>
        <v>24.933333333333334</v>
      </c>
      <c r="V1537" s="99">
        <f t="shared" si="143"/>
        <v>41.105913840567077</v>
      </c>
      <c r="W1537" s="89">
        <f t="shared" si="145"/>
        <v>0</v>
      </c>
      <c r="X1537" s="88" t="e">
        <f t="shared" si="146"/>
        <v>#VALUE!</v>
      </c>
      <c r="Y1537" s="89" t="e">
        <f t="shared" si="147"/>
        <v>#VALUE!</v>
      </c>
      <c r="Z1537" s="90"/>
      <c r="AA1537" s="91">
        <f t="shared" si="144"/>
        <v>24.933333333333334</v>
      </c>
    </row>
    <row r="1538" spans="19:27" x14ac:dyDescent="0.25">
      <c r="S1538" s="87"/>
      <c r="T1538" s="88">
        <f t="shared" si="142"/>
        <v>1497</v>
      </c>
      <c r="U1538" s="89">
        <f t="shared" si="141"/>
        <v>24.95</v>
      </c>
      <c r="V1538" s="99">
        <f t="shared" si="143"/>
        <v>41.110693556639013</v>
      </c>
      <c r="W1538" s="89">
        <f t="shared" si="145"/>
        <v>0</v>
      </c>
      <c r="X1538" s="88" t="e">
        <f t="shared" si="146"/>
        <v>#VALUE!</v>
      </c>
      <c r="Y1538" s="89" t="e">
        <f t="shared" si="147"/>
        <v>#VALUE!</v>
      </c>
      <c r="Z1538" s="90"/>
      <c r="AA1538" s="91">
        <f t="shared" si="144"/>
        <v>24.95</v>
      </c>
    </row>
    <row r="1539" spans="19:27" x14ac:dyDescent="0.25">
      <c r="S1539" s="87"/>
      <c r="T1539" s="88">
        <f t="shared" si="142"/>
        <v>1498</v>
      </c>
      <c r="U1539" s="89">
        <f t="shared" ref="U1539:U1602" si="148">T1539/60</f>
        <v>24.966666666666665</v>
      </c>
      <c r="V1539" s="99">
        <f t="shared" si="143"/>
        <v>41.11547063613321</v>
      </c>
      <c r="W1539" s="89">
        <f t="shared" si="145"/>
        <v>0</v>
      </c>
      <c r="X1539" s="88" t="e">
        <f t="shared" si="146"/>
        <v>#VALUE!</v>
      </c>
      <c r="Y1539" s="89" t="e">
        <f t="shared" si="147"/>
        <v>#VALUE!</v>
      </c>
      <c r="Z1539" s="90"/>
      <c r="AA1539" s="91">
        <f t="shared" si="144"/>
        <v>24.966666666666665</v>
      </c>
    </row>
    <row r="1540" spans="19:27" x14ac:dyDescent="0.25">
      <c r="S1540" s="87"/>
      <c r="T1540" s="88">
        <f t="shared" si="142"/>
        <v>1499</v>
      </c>
      <c r="U1540" s="89">
        <f t="shared" si="148"/>
        <v>24.983333333333334</v>
      </c>
      <c r="V1540" s="99">
        <f t="shared" si="143"/>
        <v>41.120245082262656</v>
      </c>
      <c r="W1540" s="89">
        <f t="shared" si="145"/>
        <v>0</v>
      </c>
      <c r="X1540" s="88" t="e">
        <f t="shared" si="146"/>
        <v>#VALUE!</v>
      </c>
      <c r="Y1540" s="89" t="e">
        <f t="shared" si="147"/>
        <v>#VALUE!</v>
      </c>
      <c r="Z1540" s="90"/>
      <c r="AA1540" s="91">
        <f t="shared" si="144"/>
        <v>24.983333333333334</v>
      </c>
    </row>
    <row r="1541" spans="19:27" x14ac:dyDescent="0.25">
      <c r="S1541" s="87"/>
      <c r="T1541" s="88">
        <f t="shared" si="142"/>
        <v>1500</v>
      </c>
      <c r="U1541" s="89">
        <f t="shared" si="148"/>
        <v>25</v>
      </c>
      <c r="V1541" s="99">
        <f t="shared" si="143"/>
        <v>41.125016898234286</v>
      </c>
      <c r="W1541" s="89">
        <f t="shared" si="145"/>
        <v>0</v>
      </c>
      <c r="X1541" s="88" t="e">
        <f t="shared" si="146"/>
        <v>#VALUE!</v>
      </c>
      <c r="Y1541" s="89" t="e">
        <f t="shared" si="147"/>
        <v>#VALUE!</v>
      </c>
      <c r="Z1541" s="90"/>
      <c r="AA1541" s="91">
        <f t="shared" si="144"/>
        <v>25</v>
      </c>
    </row>
    <row r="1542" spans="19:27" x14ac:dyDescent="0.25">
      <c r="S1542" s="87"/>
      <c r="T1542" s="88">
        <f t="shared" si="142"/>
        <v>1501</v>
      </c>
      <c r="U1542" s="89">
        <f t="shared" si="148"/>
        <v>25.016666666666666</v>
      </c>
      <c r="V1542" s="99">
        <f t="shared" si="143"/>
        <v>41.129786087249009</v>
      </c>
      <c r="W1542" s="89">
        <f t="shared" si="145"/>
        <v>0</v>
      </c>
      <c r="X1542" s="88" t="e">
        <f t="shared" si="146"/>
        <v>#VALUE!</v>
      </c>
      <c r="Y1542" s="89" t="e">
        <f t="shared" si="147"/>
        <v>#VALUE!</v>
      </c>
      <c r="Z1542" s="90"/>
      <c r="AA1542" s="91">
        <f t="shared" si="144"/>
        <v>25.016666666666666</v>
      </c>
    </row>
    <row r="1543" spans="19:27" x14ac:dyDescent="0.25">
      <c r="S1543" s="87"/>
      <c r="T1543" s="88">
        <f t="shared" si="142"/>
        <v>1502</v>
      </c>
      <c r="U1543" s="89">
        <f t="shared" si="148"/>
        <v>25.033333333333335</v>
      </c>
      <c r="V1543" s="99">
        <f t="shared" si="143"/>
        <v>41.134552652501682</v>
      </c>
      <c r="W1543" s="89">
        <f t="shared" si="145"/>
        <v>0</v>
      </c>
      <c r="X1543" s="88" t="e">
        <f t="shared" si="146"/>
        <v>#VALUE!</v>
      </c>
      <c r="Y1543" s="89" t="e">
        <f t="shared" si="147"/>
        <v>#VALUE!</v>
      </c>
      <c r="Z1543" s="90"/>
      <c r="AA1543" s="91">
        <f t="shared" si="144"/>
        <v>25.033333333333335</v>
      </c>
    </row>
    <row r="1544" spans="19:27" x14ac:dyDescent="0.25">
      <c r="S1544" s="87"/>
      <c r="T1544" s="88">
        <f t="shared" si="142"/>
        <v>1503</v>
      </c>
      <c r="U1544" s="89">
        <f t="shared" si="148"/>
        <v>25.05</v>
      </c>
      <c r="V1544" s="99">
        <f t="shared" si="143"/>
        <v>41.139316597181185</v>
      </c>
      <c r="W1544" s="89">
        <f t="shared" si="145"/>
        <v>0</v>
      </c>
      <c r="X1544" s="88" t="e">
        <f t="shared" si="146"/>
        <v>#VALUE!</v>
      </c>
      <c r="Y1544" s="89" t="e">
        <f t="shared" si="147"/>
        <v>#VALUE!</v>
      </c>
      <c r="Z1544" s="90"/>
      <c r="AA1544" s="91">
        <f t="shared" si="144"/>
        <v>25.05</v>
      </c>
    </row>
    <row r="1545" spans="19:27" x14ac:dyDescent="0.25">
      <c r="S1545" s="87"/>
      <c r="T1545" s="88">
        <f t="shared" si="142"/>
        <v>1504</v>
      </c>
      <c r="U1545" s="89">
        <f t="shared" si="148"/>
        <v>25.066666666666666</v>
      </c>
      <c r="V1545" s="99">
        <f t="shared" si="143"/>
        <v>41.144077924470373</v>
      </c>
      <c r="W1545" s="89">
        <f t="shared" si="145"/>
        <v>0</v>
      </c>
      <c r="X1545" s="88" t="e">
        <f t="shared" si="146"/>
        <v>#VALUE!</v>
      </c>
      <c r="Y1545" s="89" t="e">
        <f t="shared" si="147"/>
        <v>#VALUE!</v>
      </c>
      <c r="Z1545" s="90"/>
      <c r="AA1545" s="91">
        <f t="shared" si="144"/>
        <v>25.066666666666666</v>
      </c>
    </row>
    <row r="1546" spans="19:27" x14ac:dyDescent="0.25">
      <c r="S1546" s="87"/>
      <c r="T1546" s="88">
        <f t="shared" si="142"/>
        <v>1505</v>
      </c>
      <c r="U1546" s="89">
        <f t="shared" si="148"/>
        <v>25.083333333333332</v>
      </c>
      <c r="V1546" s="99">
        <f t="shared" si="143"/>
        <v>41.148836637546147</v>
      </c>
      <c r="W1546" s="89">
        <f t="shared" si="145"/>
        <v>0</v>
      </c>
      <c r="X1546" s="88" t="e">
        <f t="shared" si="146"/>
        <v>#VALUE!</v>
      </c>
      <c r="Y1546" s="89" t="e">
        <f t="shared" si="147"/>
        <v>#VALUE!</v>
      </c>
      <c r="Z1546" s="90"/>
      <c r="AA1546" s="91">
        <f t="shared" si="144"/>
        <v>25.083333333333332</v>
      </c>
    </row>
    <row r="1547" spans="19:27" x14ac:dyDescent="0.25">
      <c r="S1547" s="87"/>
      <c r="T1547" s="88">
        <f t="shared" ref="T1547:T1610" si="149">T1546+1</f>
        <v>1506</v>
      </c>
      <c r="U1547" s="89">
        <f t="shared" si="148"/>
        <v>25.1</v>
      </c>
      <c r="V1547" s="99">
        <f t="shared" si="143"/>
        <v>41.153592739579423</v>
      </c>
      <c r="W1547" s="89">
        <f t="shared" si="145"/>
        <v>0</v>
      </c>
      <c r="X1547" s="88" t="e">
        <f t="shared" si="146"/>
        <v>#VALUE!</v>
      </c>
      <c r="Y1547" s="89" t="e">
        <f t="shared" si="147"/>
        <v>#VALUE!</v>
      </c>
      <c r="Z1547" s="90"/>
      <c r="AA1547" s="91">
        <f t="shared" si="144"/>
        <v>25.1</v>
      </c>
    </row>
    <row r="1548" spans="19:27" x14ac:dyDescent="0.25">
      <c r="S1548" s="87"/>
      <c r="T1548" s="88">
        <f t="shared" si="149"/>
        <v>1507</v>
      </c>
      <c r="U1548" s="89">
        <f t="shared" si="148"/>
        <v>25.116666666666667</v>
      </c>
      <c r="V1548" s="99">
        <f t="shared" si="143"/>
        <v>41.158346233735188</v>
      </c>
      <c r="W1548" s="89">
        <f t="shared" si="145"/>
        <v>0</v>
      </c>
      <c r="X1548" s="88" t="e">
        <f t="shared" si="146"/>
        <v>#VALUE!</v>
      </c>
      <c r="Y1548" s="89" t="e">
        <f t="shared" si="147"/>
        <v>#VALUE!</v>
      </c>
      <c r="Z1548" s="90"/>
      <c r="AA1548" s="91">
        <f t="shared" si="144"/>
        <v>25.116666666666667</v>
      </c>
    </row>
    <row r="1549" spans="19:27" x14ac:dyDescent="0.25">
      <c r="S1549" s="87"/>
      <c r="T1549" s="88">
        <f t="shared" si="149"/>
        <v>1508</v>
      </c>
      <c r="U1549" s="89">
        <f t="shared" si="148"/>
        <v>25.133333333333333</v>
      </c>
      <c r="V1549" s="99">
        <f t="shared" si="143"/>
        <v>41.163097123172484</v>
      </c>
      <c r="W1549" s="89">
        <f t="shared" si="145"/>
        <v>0</v>
      </c>
      <c r="X1549" s="88" t="e">
        <f t="shared" si="146"/>
        <v>#VALUE!</v>
      </c>
      <c r="Y1549" s="89" t="e">
        <f t="shared" si="147"/>
        <v>#VALUE!</v>
      </c>
      <c r="Z1549" s="90"/>
      <c r="AA1549" s="91">
        <f t="shared" si="144"/>
        <v>25.133333333333333</v>
      </c>
    </row>
    <row r="1550" spans="19:27" x14ac:dyDescent="0.25">
      <c r="S1550" s="87"/>
      <c r="T1550" s="88">
        <f t="shared" si="149"/>
        <v>1509</v>
      </c>
      <c r="U1550" s="89">
        <f t="shared" si="148"/>
        <v>25.15</v>
      </c>
      <c r="V1550" s="99">
        <f t="shared" si="143"/>
        <v>41.167845411044439</v>
      </c>
      <c r="W1550" s="89">
        <f t="shared" si="145"/>
        <v>0</v>
      </c>
      <c r="X1550" s="88" t="e">
        <f t="shared" si="146"/>
        <v>#VALUE!</v>
      </c>
      <c r="Y1550" s="89" t="e">
        <f t="shared" si="147"/>
        <v>#VALUE!</v>
      </c>
      <c r="Z1550" s="90"/>
      <c r="AA1550" s="91">
        <f t="shared" si="144"/>
        <v>25.15</v>
      </c>
    </row>
    <row r="1551" spans="19:27" x14ac:dyDescent="0.25">
      <c r="S1551" s="87"/>
      <c r="T1551" s="88">
        <f t="shared" si="149"/>
        <v>1510</v>
      </c>
      <c r="U1551" s="89">
        <f t="shared" si="148"/>
        <v>25.166666666666668</v>
      </c>
      <c r="V1551" s="99">
        <f t="shared" si="143"/>
        <v>41.172591100498273</v>
      </c>
      <c r="W1551" s="89">
        <f t="shared" si="145"/>
        <v>0</v>
      </c>
      <c r="X1551" s="88" t="e">
        <f t="shared" si="146"/>
        <v>#VALUE!</v>
      </c>
      <c r="Y1551" s="89" t="e">
        <f t="shared" si="147"/>
        <v>#VALUE!</v>
      </c>
      <c r="Z1551" s="90"/>
      <c r="AA1551" s="91">
        <f t="shared" si="144"/>
        <v>25.166666666666668</v>
      </c>
    </row>
    <row r="1552" spans="19:27" x14ac:dyDescent="0.25">
      <c r="S1552" s="87"/>
      <c r="T1552" s="88">
        <f t="shared" si="149"/>
        <v>1511</v>
      </c>
      <c r="U1552" s="89">
        <f t="shared" si="148"/>
        <v>25.183333333333334</v>
      </c>
      <c r="V1552" s="99">
        <f t="shared" si="143"/>
        <v>41.177334194675318</v>
      </c>
      <c r="W1552" s="89">
        <f t="shared" si="145"/>
        <v>0</v>
      </c>
      <c r="X1552" s="88" t="e">
        <f t="shared" si="146"/>
        <v>#VALUE!</v>
      </c>
      <c r="Y1552" s="89" t="e">
        <f t="shared" si="147"/>
        <v>#VALUE!</v>
      </c>
      <c r="Z1552" s="90"/>
      <c r="AA1552" s="91">
        <f t="shared" si="144"/>
        <v>25.183333333333334</v>
      </c>
    </row>
    <row r="1553" spans="19:27" x14ac:dyDescent="0.25">
      <c r="S1553" s="87"/>
      <c r="T1553" s="88">
        <f t="shared" si="149"/>
        <v>1512</v>
      </c>
      <c r="U1553" s="89">
        <f t="shared" si="148"/>
        <v>25.2</v>
      </c>
      <c r="V1553" s="99">
        <f t="shared" si="143"/>
        <v>41.182074696711041</v>
      </c>
      <c r="W1553" s="89">
        <f t="shared" si="145"/>
        <v>0</v>
      </c>
      <c r="X1553" s="88" t="e">
        <f t="shared" si="146"/>
        <v>#VALUE!</v>
      </c>
      <c r="Y1553" s="89" t="e">
        <f t="shared" si="147"/>
        <v>#VALUE!</v>
      </c>
      <c r="Z1553" s="90"/>
      <c r="AA1553" s="91">
        <f t="shared" si="144"/>
        <v>25.2</v>
      </c>
    </row>
    <row r="1554" spans="19:27" x14ac:dyDescent="0.25">
      <c r="S1554" s="87"/>
      <c r="T1554" s="88">
        <f t="shared" si="149"/>
        <v>1513</v>
      </c>
      <c r="U1554" s="89">
        <f t="shared" si="148"/>
        <v>25.216666666666665</v>
      </c>
      <c r="V1554" s="99">
        <f t="shared" ref="V1554:V1617" si="150">$G$12*U1554^(1-$G$13)</f>
        <v>41.186812609735043</v>
      </c>
      <c r="W1554" s="89">
        <f t="shared" si="145"/>
        <v>0</v>
      </c>
      <c r="X1554" s="88" t="e">
        <f t="shared" si="146"/>
        <v>#VALUE!</v>
      </c>
      <c r="Y1554" s="89" t="e">
        <f t="shared" si="147"/>
        <v>#VALUE!</v>
      </c>
      <c r="Z1554" s="90"/>
      <c r="AA1554" s="91">
        <f t="shared" si="144"/>
        <v>25.216666666666665</v>
      </c>
    </row>
    <row r="1555" spans="19:27" x14ac:dyDescent="0.25">
      <c r="S1555" s="87"/>
      <c r="T1555" s="88">
        <f t="shared" si="149"/>
        <v>1514</v>
      </c>
      <c r="U1555" s="89">
        <f t="shared" si="148"/>
        <v>25.233333333333334</v>
      </c>
      <c r="V1555" s="99">
        <f t="shared" si="150"/>
        <v>41.191547936871075</v>
      </c>
      <c r="W1555" s="89">
        <f t="shared" si="145"/>
        <v>0</v>
      </c>
      <c r="X1555" s="88" t="e">
        <f t="shared" si="146"/>
        <v>#VALUE!</v>
      </c>
      <c r="Y1555" s="89" t="e">
        <f t="shared" si="147"/>
        <v>#VALUE!</v>
      </c>
      <c r="Z1555" s="90"/>
      <c r="AA1555" s="91">
        <f t="shared" si="144"/>
        <v>25.233333333333334</v>
      </c>
    </row>
    <row r="1556" spans="19:27" x14ac:dyDescent="0.25">
      <c r="S1556" s="87"/>
      <c r="T1556" s="88">
        <f t="shared" si="149"/>
        <v>1515</v>
      </c>
      <c r="U1556" s="89">
        <f t="shared" si="148"/>
        <v>25.25</v>
      </c>
      <c r="V1556" s="99">
        <f t="shared" si="150"/>
        <v>41.19628068123707</v>
      </c>
      <c r="W1556" s="89">
        <f t="shared" si="145"/>
        <v>0</v>
      </c>
      <c r="X1556" s="88" t="e">
        <f t="shared" si="146"/>
        <v>#VALUE!</v>
      </c>
      <c r="Y1556" s="89" t="e">
        <f t="shared" si="147"/>
        <v>#VALUE!</v>
      </c>
      <c r="Z1556" s="90"/>
      <c r="AA1556" s="91">
        <f t="shared" si="144"/>
        <v>25.25</v>
      </c>
    </row>
    <row r="1557" spans="19:27" x14ac:dyDescent="0.25">
      <c r="S1557" s="87"/>
      <c r="T1557" s="88">
        <f t="shared" si="149"/>
        <v>1516</v>
      </c>
      <c r="U1557" s="89">
        <f t="shared" si="148"/>
        <v>25.266666666666666</v>
      </c>
      <c r="V1557" s="99">
        <f t="shared" si="150"/>
        <v>41.201010845945156</v>
      </c>
      <c r="W1557" s="89">
        <f t="shared" si="145"/>
        <v>0</v>
      </c>
      <c r="X1557" s="88" t="e">
        <f t="shared" si="146"/>
        <v>#VALUE!</v>
      </c>
      <c r="Y1557" s="89" t="e">
        <f t="shared" si="147"/>
        <v>#VALUE!</v>
      </c>
      <c r="Z1557" s="90"/>
      <c r="AA1557" s="91">
        <f t="shared" si="144"/>
        <v>25.266666666666666</v>
      </c>
    </row>
    <row r="1558" spans="19:27" x14ac:dyDescent="0.25">
      <c r="S1558" s="87"/>
      <c r="T1558" s="88">
        <f t="shared" si="149"/>
        <v>1517</v>
      </c>
      <c r="U1558" s="89">
        <f t="shared" si="148"/>
        <v>25.283333333333335</v>
      </c>
      <c r="V1558" s="99">
        <f t="shared" si="150"/>
        <v>41.205738434101619</v>
      </c>
      <c r="W1558" s="89">
        <f t="shared" si="145"/>
        <v>0</v>
      </c>
      <c r="X1558" s="88" t="e">
        <f t="shared" si="146"/>
        <v>#VALUE!</v>
      </c>
      <c r="Y1558" s="89" t="e">
        <f t="shared" si="147"/>
        <v>#VALUE!</v>
      </c>
      <c r="Z1558" s="90"/>
      <c r="AA1558" s="91">
        <f t="shared" si="144"/>
        <v>25.283333333333335</v>
      </c>
    </row>
    <row r="1559" spans="19:27" x14ac:dyDescent="0.25">
      <c r="S1559" s="87"/>
      <c r="T1559" s="88">
        <f t="shared" si="149"/>
        <v>1518</v>
      </c>
      <c r="U1559" s="89">
        <f t="shared" si="148"/>
        <v>25.3</v>
      </c>
      <c r="V1559" s="99">
        <f t="shared" si="150"/>
        <v>41.210463448807012</v>
      </c>
      <c r="W1559" s="89">
        <f t="shared" si="145"/>
        <v>0</v>
      </c>
      <c r="X1559" s="88" t="e">
        <f t="shared" si="146"/>
        <v>#VALUE!</v>
      </c>
      <c r="Y1559" s="89" t="e">
        <f t="shared" si="147"/>
        <v>#VALUE!</v>
      </c>
      <c r="Z1559" s="90"/>
      <c r="AA1559" s="91">
        <f t="shared" si="144"/>
        <v>25.3</v>
      </c>
    </row>
    <row r="1560" spans="19:27" x14ac:dyDescent="0.25">
      <c r="S1560" s="87"/>
      <c r="T1560" s="88">
        <f t="shared" si="149"/>
        <v>1519</v>
      </c>
      <c r="U1560" s="89">
        <f t="shared" si="148"/>
        <v>25.316666666666666</v>
      </c>
      <c r="V1560" s="99">
        <f t="shared" si="150"/>
        <v>41.215185893156082</v>
      </c>
      <c r="W1560" s="89">
        <f t="shared" si="145"/>
        <v>0</v>
      </c>
      <c r="X1560" s="88" t="e">
        <f t="shared" si="146"/>
        <v>#VALUE!</v>
      </c>
      <c r="Y1560" s="89" t="e">
        <f t="shared" si="147"/>
        <v>#VALUE!</v>
      </c>
      <c r="Z1560" s="90"/>
      <c r="AA1560" s="91">
        <f t="shared" si="144"/>
        <v>25.316666666666666</v>
      </c>
    </row>
    <row r="1561" spans="19:27" x14ac:dyDescent="0.25">
      <c r="S1561" s="87"/>
      <c r="T1561" s="88">
        <f t="shared" si="149"/>
        <v>1520</v>
      </c>
      <c r="U1561" s="89">
        <f t="shared" si="148"/>
        <v>25.333333333333332</v>
      </c>
      <c r="V1561" s="99">
        <f t="shared" si="150"/>
        <v>41.219905770237837</v>
      </c>
      <c r="W1561" s="89">
        <f t="shared" si="145"/>
        <v>0</v>
      </c>
      <c r="X1561" s="88" t="e">
        <f t="shared" si="146"/>
        <v>#VALUE!</v>
      </c>
      <c r="Y1561" s="89" t="e">
        <f t="shared" si="147"/>
        <v>#VALUE!</v>
      </c>
      <c r="Z1561" s="90"/>
      <c r="AA1561" s="91">
        <f t="shared" si="144"/>
        <v>25.333333333333332</v>
      </c>
    </row>
    <row r="1562" spans="19:27" x14ac:dyDescent="0.25">
      <c r="S1562" s="87"/>
      <c r="T1562" s="88">
        <f t="shared" si="149"/>
        <v>1521</v>
      </c>
      <c r="U1562" s="89">
        <f t="shared" si="148"/>
        <v>25.35</v>
      </c>
      <c r="V1562" s="99">
        <f t="shared" si="150"/>
        <v>41.22462308313554</v>
      </c>
      <c r="W1562" s="89">
        <f t="shared" si="145"/>
        <v>0</v>
      </c>
      <c r="X1562" s="88" t="e">
        <f t="shared" si="146"/>
        <v>#VALUE!</v>
      </c>
      <c r="Y1562" s="89" t="e">
        <f t="shared" si="147"/>
        <v>#VALUE!</v>
      </c>
      <c r="Z1562" s="90"/>
      <c r="AA1562" s="91">
        <f t="shared" si="144"/>
        <v>25.35</v>
      </c>
    </row>
    <row r="1563" spans="19:27" x14ac:dyDescent="0.25">
      <c r="S1563" s="87"/>
      <c r="T1563" s="88">
        <f t="shared" si="149"/>
        <v>1522</v>
      </c>
      <c r="U1563" s="89">
        <f t="shared" si="148"/>
        <v>25.366666666666667</v>
      </c>
      <c r="V1563" s="99">
        <f t="shared" si="150"/>
        <v>41.229337834926724</v>
      </c>
      <c r="W1563" s="89">
        <f t="shared" si="145"/>
        <v>0</v>
      </c>
      <c r="X1563" s="88" t="e">
        <f t="shared" si="146"/>
        <v>#VALUE!</v>
      </c>
      <c r="Y1563" s="89" t="e">
        <f t="shared" si="147"/>
        <v>#VALUE!</v>
      </c>
      <c r="Z1563" s="90"/>
      <c r="AA1563" s="91">
        <f t="shared" si="144"/>
        <v>25.366666666666667</v>
      </c>
    </row>
    <row r="1564" spans="19:27" x14ac:dyDescent="0.25">
      <c r="S1564" s="87"/>
      <c r="T1564" s="88">
        <f t="shared" si="149"/>
        <v>1523</v>
      </c>
      <c r="U1564" s="89">
        <f t="shared" si="148"/>
        <v>25.383333333333333</v>
      </c>
      <c r="V1564" s="99">
        <f t="shared" si="150"/>
        <v>41.234050028683207</v>
      </c>
      <c r="W1564" s="89">
        <f t="shared" si="145"/>
        <v>0</v>
      </c>
      <c r="X1564" s="88" t="e">
        <f t="shared" si="146"/>
        <v>#VALUE!</v>
      </c>
      <c r="Y1564" s="89" t="e">
        <f t="shared" si="147"/>
        <v>#VALUE!</v>
      </c>
      <c r="Z1564" s="90"/>
      <c r="AA1564" s="91">
        <f t="shared" si="144"/>
        <v>25.383333333333333</v>
      </c>
    </row>
    <row r="1565" spans="19:27" x14ac:dyDescent="0.25">
      <c r="S1565" s="87"/>
      <c r="T1565" s="88">
        <f t="shared" si="149"/>
        <v>1524</v>
      </c>
      <c r="U1565" s="89">
        <f t="shared" si="148"/>
        <v>25.4</v>
      </c>
      <c r="V1565" s="99">
        <f t="shared" si="150"/>
        <v>41.238759667471115</v>
      </c>
      <c r="W1565" s="89">
        <f t="shared" si="145"/>
        <v>0</v>
      </c>
      <c r="X1565" s="88" t="e">
        <f t="shared" si="146"/>
        <v>#VALUE!</v>
      </c>
      <c r="Y1565" s="89" t="e">
        <f t="shared" si="147"/>
        <v>#VALUE!</v>
      </c>
      <c r="Z1565" s="90"/>
      <c r="AA1565" s="91">
        <f t="shared" si="144"/>
        <v>25.4</v>
      </c>
    </row>
    <row r="1566" spans="19:27" x14ac:dyDescent="0.25">
      <c r="S1566" s="87"/>
      <c r="T1566" s="88">
        <f t="shared" si="149"/>
        <v>1525</v>
      </c>
      <c r="U1566" s="89">
        <f t="shared" si="148"/>
        <v>25.416666666666668</v>
      </c>
      <c r="V1566" s="99">
        <f t="shared" si="150"/>
        <v>41.243466754350891</v>
      </c>
      <c r="W1566" s="89">
        <f t="shared" si="145"/>
        <v>0</v>
      </c>
      <c r="X1566" s="88" t="e">
        <f t="shared" si="146"/>
        <v>#VALUE!</v>
      </c>
      <c r="Y1566" s="89" t="e">
        <f t="shared" si="147"/>
        <v>#VALUE!</v>
      </c>
      <c r="Z1566" s="90"/>
      <c r="AA1566" s="91">
        <f t="shared" si="144"/>
        <v>25.416666666666668</v>
      </c>
    </row>
    <row r="1567" spans="19:27" x14ac:dyDescent="0.25">
      <c r="S1567" s="87"/>
      <c r="T1567" s="88">
        <f t="shared" si="149"/>
        <v>1526</v>
      </c>
      <c r="U1567" s="89">
        <f t="shared" si="148"/>
        <v>25.433333333333334</v>
      </c>
      <c r="V1567" s="99">
        <f t="shared" si="150"/>
        <v>41.248171292377286</v>
      </c>
      <c r="W1567" s="89">
        <f t="shared" si="145"/>
        <v>0</v>
      </c>
      <c r="X1567" s="88" t="e">
        <f t="shared" si="146"/>
        <v>#VALUE!</v>
      </c>
      <c r="Y1567" s="89" t="e">
        <f t="shared" si="147"/>
        <v>#VALUE!</v>
      </c>
      <c r="Z1567" s="90"/>
      <c r="AA1567" s="91">
        <f t="shared" si="144"/>
        <v>25.433333333333334</v>
      </c>
    </row>
    <row r="1568" spans="19:27" x14ac:dyDescent="0.25">
      <c r="S1568" s="87"/>
      <c r="T1568" s="88">
        <f t="shared" si="149"/>
        <v>1527</v>
      </c>
      <c r="U1568" s="89">
        <f t="shared" si="148"/>
        <v>25.45</v>
      </c>
      <c r="V1568" s="99">
        <f t="shared" si="150"/>
        <v>41.252873284599438</v>
      </c>
      <c r="W1568" s="89">
        <f t="shared" si="145"/>
        <v>0</v>
      </c>
      <c r="X1568" s="88" t="e">
        <f t="shared" si="146"/>
        <v>#VALUE!</v>
      </c>
      <c r="Y1568" s="89" t="e">
        <f t="shared" si="147"/>
        <v>#VALUE!</v>
      </c>
      <c r="Z1568" s="90"/>
      <c r="AA1568" s="91">
        <f t="shared" si="144"/>
        <v>25.45</v>
      </c>
    </row>
    <row r="1569" spans="19:27" x14ac:dyDescent="0.25">
      <c r="S1569" s="87"/>
      <c r="T1569" s="88">
        <f t="shared" si="149"/>
        <v>1528</v>
      </c>
      <c r="U1569" s="89">
        <f t="shared" si="148"/>
        <v>25.466666666666665</v>
      </c>
      <c r="V1569" s="99">
        <f t="shared" si="150"/>
        <v>41.257572734060808</v>
      </c>
      <c r="W1569" s="89">
        <f t="shared" si="145"/>
        <v>0</v>
      </c>
      <c r="X1569" s="88" t="e">
        <f t="shared" si="146"/>
        <v>#VALUE!</v>
      </c>
      <c r="Y1569" s="89" t="e">
        <f t="shared" si="147"/>
        <v>#VALUE!</v>
      </c>
      <c r="Z1569" s="90"/>
      <c r="AA1569" s="91">
        <f t="shared" si="144"/>
        <v>25.466666666666665</v>
      </c>
    </row>
    <row r="1570" spans="19:27" x14ac:dyDescent="0.25">
      <c r="S1570" s="87"/>
      <c r="T1570" s="88">
        <f t="shared" si="149"/>
        <v>1529</v>
      </c>
      <c r="U1570" s="89">
        <f t="shared" si="148"/>
        <v>25.483333333333334</v>
      </c>
      <c r="V1570" s="99">
        <f t="shared" si="150"/>
        <v>41.262269643799243</v>
      </c>
      <c r="W1570" s="89">
        <f t="shared" si="145"/>
        <v>0</v>
      </c>
      <c r="X1570" s="88" t="e">
        <f t="shared" si="146"/>
        <v>#VALUE!</v>
      </c>
      <c r="Y1570" s="89" t="e">
        <f t="shared" si="147"/>
        <v>#VALUE!</v>
      </c>
      <c r="Z1570" s="90"/>
      <c r="AA1570" s="91">
        <f t="shared" si="144"/>
        <v>25.483333333333334</v>
      </c>
    </row>
    <row r="1571" spans="19:27" x14ac:dyDescent="0.25">
      <c r="S1571" s="87"/>
      <c r="T1571" s="88">
        <f t="shared" si="149"/>
        <v>1530</v>
      </c>
      <c r="U1571" s="89">
        <f t="shared" si="148"/>
        <v>25.5</v>
      </c>
      <c r="V1571" s="99">
        <f t="shared" si="150"/>
        <v>41.26696401684697</v>
      </c>
      <c r="W1571" s="89">
        <f t="shared" si="145"/>
        <v>0</v>
      </c>
      <c r="X1571" s="88" t="e">
        <f t="shared" si="146"/>
        <v>#VALUE!</v>
      </c>
      <c r="Y1571" s="89" t="e">
        <f t="shared" si="147"/>
        <v>#VALUE!</v>
      </c>
      <c r="Z1571" s="90"/>
      <c r="AA1571" s="91">
        <f t="shared" si="144"/>
        <v>25.5</v>
      </c>
    </row>
    <row r="1572" spans="19:27" x14ac:dyDescent="0.25">
      <c r="S1572" s="87"/>
      <c r="T1572" s="88">
        <f t="shared" si="149"/>
        <v>1531</v>
      </c>
      <c r="U1572" s="89">
        <f t="shared" si="148"/>
        <v>25.516666666666666</v>
      </c>
      <c r="V1572" s="99">
        <f t="shared" si="150"/>
        <v>41.27165585623063</v>
      </c>
      <c r="W1572" s="89">
        <f t="shared" si="145"/>
        <v>0</v>
      </c>
      <c r="X1572" s="88" t="e">
        <f t="shared" si="146"/>
        <v>#VALUE!</v>
      </c>
      <c r="Y1572" s="89" t="e">
        <f t="shared" si="147"/>
        <v>#VALUE!</v>
      </c>
      <c r="Z1572" s="90"/>
      <c r="AA1572" s="91">
        <f t="shared" si="144"/>
        <v>25.516666666666666</v>
      </c>
    </row>
    <row r="1573" spans="19:27" x14ac:dyDescent="0.25">
      <c r="S1573" s="87"/>
      <c r="T1573" s="88">
        <f t="shared" si="149"/>
        <v>1532</v>
      </c>
      <c r="U1573" s="89">
        <f t="shared" si="148"/>
        <v>25.533333333333335</v>
      </c>
      <c r="V1573" s="99">
        <f t="shared" si="150"/>
        <v>41.276345164971261</v>
      </c>
      <c r="W1573" s="89">
        <f t="shared" si="145"/>
        <v>0</v>
      </c>
      <c r="X1573" s="88" t="e">
        <f t="shared" si="146"/>
        <v>#VALUE!</v>
      </c>
      <c r="Y1573" s="89" t="e">
        <f t="shared" si="147"/>
        <v>#VALUE!</v>
      </c>
      <c r="Z1573" s="90"/>
      <c r="AA1573" s="91">
        <f t="shared" si="144"/>
        <v>25.533333333333335</v>
      </c>
    </row>
    <row r="1574" spans="19:27" x14ac:dyDescent="0.25">
      <c r="S1574" s="87"/>
      <c r="T1574" s="88">
        <f t="shared" si="149"/>
        <v>1533</v>
      </c>
      <c r="U1574" s="89">
        <f t="shared" si="148"/>
        <v>25.55</v>
      </c>
      <c r="V1574" s="99">
        <f t="shared" si="150"/>
        <v>41.28103194608434</v>
      </c>
      <c r="W1574" s="89">
        <f t="shared" si="145"/>
        <v>0</v>
      </c>
      <c r="X1574" s="88" t="e">
        <f t="shared" si="146"/>
        <v>#VALUE!</v>
      </c>
      <c r="Y1574" s="89" t="e">
        <f t="shared" si="147"/>
        <v>#VALUE!</v>
      </c>
      <c r="Z1574" s="90"/>
      <c r="AA1574" s="91">
        <f t="shared" si="144"/>
        <v>25.55</v>
      </c>
    </row>
    <row r="1575" spans="19:27" x14ac:dyDescent="0.25">
      <c r="S1575" s="87"/>
      <c r="T1575" s="88">
        <f t="shared" si="149"/>
        <v>1534</v>
      </c>
      <c r="U1575" s="89">
        <f t="shared" si="148"/>
        <v>25.566666666666666</v>
      </c>
      <c r="V1575" s="99">
        <f t="shared" si="150"/>
        <v>41.285716202579799</v>
      </c>
      <c r="W1575" s="89">
        <f t="shared" si="145"/>
        <v>0</v>
      </c>
      <c r="X1575" s="88" t="e">
        <f t="shared" si="146"/>
        <v>#VALUE!</v>
      </c>
      <c r="Y1575" s="89" t="e">
        <f t="shared" si="147"/>
        <v>#VALUE!</v>
      </c>
      <c r="Z1575" s="90"/>
      <c r="AA1575" s="91">
        <f t="shared" si="144"/>
        <v>25.566666666666666</v>
      </c>
    </row>
    <row r="1576" spans="19:27" x14ac:dyDescent="0.25">
      <c r="S1576" s="87"/>
      <c r="T1576" s="88">
        <f t="shared" si="149"/>
        <v>1535</v>
      </c>
      <c r="U1576" s="89">
        <f t="shared" si="148"/>
        <v>25.583333333333332</v>
      </c>
      <c r="V1576" s="99">
        <f t="shared" si="150"/>
        <v>41.290397937461996</v>
      </c>
      <c r="W1576" s="89">
        <f t="shared" si="145"/>
        <v>0</v>
      </c>
      <c r="X1576" s="88" t="e">
        <f t="shared" si="146"/>
        <v>#VALUE!</v>
      </c>
      <c r="Y1576" s="89" t="e">
        <f t="shared" si="147"/>
        <v>#VALUE!</v>
      </c>
      <c r="Z1576" s="90"/>
      <c r="AA1576" s="91">
        <f t="shared" si="144"/>
        <v>25.583333333333332</v>
      </c>
    </row>
    <row r="1577" spans="19:27" x14ac:dyDescent="0.25">
      <c r="S1577" s="87"/>
      <c r="T1577" s="88">
        <f t="shared" si="149"/>
        <v>1536</v>
      </c>
      <c r="U1577" s="89">
        <f t="shared" si="148"/>
        <v>25.6</v>
      </c>
      <c r="V1577" s="99">
        <f t="shared" si="150"/>
        <v>41.295077153729785</v>
      </c>
      <c r="W1577" s="89">
        <f t="shared" si="145"/>
        <v>0</v>
      </c>
      <c r="X1577" s="88" t="e">
        <f t="shared" si="146"/>
        <v>#VALUE!</v>
      </c>
      <c r="Y1577" s="89" t="e">
        <f t="shared" si="147"/>
        <v>#VALUE!</v>
      </c>
      <c r="Z1577" s="90"/>
      <c r="AA1577" s="91">
        <f t="shared" ref="AA1577:AA1640" si="151">U1577</f>
        <v>25.6</v>
      </c>
    </row>
    <row r="1578" spans="19:27" x14ac:dyDescent="0.25">
      <c r="S1578" s="87"/>
      <c r="T1578" s="88">
        <f t="shared" si="149"/>
        <v>1537</v>
      </c>
      <c r="U1578" s="89">
        <f t="shared" si="148"/>
        <v>25.616666666666667</v>
      </c>
      <c r="V1578" s="99">
        <f t="shared" si="150"/>
        <v>41.299753854376497</v>
      </c>
      <c r="W1578" s="89">
        <f t="shared" ref="W1578:W1641" si="152">V1578*0.001*$G$4</f>
        <v>0</v>
      </c>
      <c r="X1578" s="88" t="e">
        <f t="shared" ref="X1578:X1641" si="153">($G$5/1000)*U1578*3600</f>
        <v>#VALUE!</v>
      </c>
      <c r="Y1578" s="89" t="e">
        <f t="shared" si="147"/>
        <v>#VALUE!</v>
      </c>
      <c r="Z1578" s="90"/>
      <c r="AA1578" s="91">
        <f t="shared" si="151"/>
        <v>25.616666666666667</v>
      </c>
    </row>
    <row r="1579" spans="19:27" x14ac:dyDescent="0.25">
      <c r="S1579" s="87"/>
      <c r="T1579" s="88">
        <f t="shared" si="149"/>
        <v>1538</v>
      </c>
      <c r="U1579" s="89">
        <f t="shared" si="148"/>
        <v>25.633333333333333</v>
      </c>
      <c r="V1579" s="99">
        <f t="shared" si="150"/>
        <v>41.304428042389958</v>
      </c>
      <c r="W1579" s="89">
        <f t="shared" si="152"/>
        <v>0</v>
      </c>
      <c r="X1579" s="88" t="e">
        <f t="shared" si="153"/>
        <v>#VALUE!</v>
      </c>
      <c r="Y1579" s="89" t="e">
        <f t="shared" ref="Y1579:Y1642" si="154">MAX(0,W1579-X1579)</f>
        <v>#VALUE!</v>
      </c>
      <c r="Z1579" s="90"/>
      <c r="AA1579" s="91">
        <f t="shared" si="151"/>
        <v>25.633333333333333</v>
      </c>
    </row>
    <row r="1580" spans="19:27" x14ac:dyDescent="0.25">
      <c r="S1580" s="87"/>
      <c r="T1580" s="88">
        <f t="shared" si="149"/>
        <v>1539</v>
      </c>
      <c r="U1580" s="89">
        <f t="shared" si="148"/>
        <v>25.65</v>
      </c>
      <c r="V1580" s="99">
        <f t="shared" si="150"/>
        <v>41.309099720752499</v>
      </c>
      <c r="W1580" s="89">
        <f t="shared" si="152"/>
        <v>0</v>
      </c>
      <c r="X1580" s="88" t="e">
        <f t="shared" si="153"/>
        <v>#VALUE!</v>
      </c>
      <c r="Y1580" s="89" t="e">
        <f t="shared" si="154"/>
        <v>#VALUE!</v>
      </c>
      <c r="Z1580" s="90"/>
      <c r="AA1580" s="91">
        <f t="shared" si="151"/>
        <v>25.65</v>
      </c>
    </row>
    <row r="1581" spans="19:27" x14ac:dyDescent="0.25">
      <c r="S1581" s="87"/>
      <c r="T1581" s="88">
        <f t="shared" si="149"/>
        <v>1540</v>
      </c>
      <c r="U1581" s="89">
        <f t="shared" si="148"/>
        <v>25.666666666666668</v>
      </c>
      <c r="V1581" s="99">
        <f t="shared" si="150"/>
        <v>41.31376889244099</v>
      </c>
      <c r="W1581" s="89">
        <f t="shared" si="152"/>
        <v>0</v>
      </c>
      <c r="X1581" s="88" t="e">
        <f t="shared" si="153"/>
        <v>#VALUE!</v>
      </c>
      <c r="Y1581" s="89" t="e">
        <f t="shared" si="154"/>
        <v>#VALUE!</v>
      </c>
      <c r="Z1581" s="90"/>
      <c r="AA1581" s="91">
        <f t="shared" si="151"/>
        <v>25.666666666666668</v>
      </c>
    </row>
    <row r="1582" spans="19:27" x14ac:dyDescent="0.25">
      <c r="S1582" s="87"/>
      <c r="T1582" s="88">
        <f t="shared" si="149"/>
        <v>1541</v>
      </c>
      <c r="U1582" s="89">
        <f t="shared" si="148"/>
        <v>25.683333333333334</v>
      </c>
      <c r="V1582" s="99">
        <f t="shared" si="150"/>
        <v>41.318435560426842</v>
      </c>
      <c r="W1582" s="89">
        <f t="shared" si="152"/>
        <v>0</v>
      </c>
      <c r="X1582" s="88" t="e">
        <f t="shared" si="153"/>
        <v>#VALUE!</v>
      </c>
      <c r="Y1582" s="89" t="e">
        <f t="shared" si="154"/>
        <v>#VALUE!</v>
      </c>
      <c r="Z1582" s="90"/>
      <c r="AA1582" s="91">
        <f t="shared" si="151"/>
        <v>25.683333333333334</v>
      </c>
    </row>
    <row r="1583" spans="19:27" x14ac:dyDescent="0.25">
      <c r="S1583" s="87"/>
      <c r="T1583" s="88">
        <f t="shared" si="149"/>
        <v>1542</v>
      </c>
      <c r="U1583" s="89">
        <f t="shared" si="148"/>
        <v>25.7</v>
      </c>
      <c r="V1583" s="99">
        <f t="shared" si="150"/>
        <v>41.323099727676002</v>
      </c>
      <c r="W1583" s="89">
        <f t="shared" si="152"/>
        <v>0</v>
      </c>
      <c r="X1583" s="88" t="e">
        <f t="shared" si="153"/>
        <v>#VALUE!</v>
      </c>
      <c r="Y1583" s="89" t="e">
        <f t="shared" si="154"/>
        <v>#VALUE!</v>
      </c>
      <c r="Z1583" s="90"/>
      <c r="AA1583" s="91">
        <f t="shared" si="151"/>
        <v>25.7</v>
      </c>
    </row>
    <row r="1584" spans="19:27" x14ac:dyDescent="0.25">
      <c r="S1584" s="87"/>
      <c r="T1584" s="88">
        <f t="shared" si="149"/>
        <v>1543</v>
      </c>
      <c r="U1584" s="89">
        <f t="shared" si="148"/>
        <v>25.716666666666665</v>
      </c>
      <c r="V1584" s="99">
        <f t="shared" si="150"/>
        <v>41.32776139714899</v>
      </c>
      <c r="W1584" s="89">
        <f t="shared" si="152"/>
        <v>0</v>
      </c>
      <c r="X1584" s="88" t="e">
        <f t="shared" si="153"/>
        <v>#VALUE!</v>
      </c>
      <c r="Y1584" s="89" t="e">
        <f t="shared" si="154"/>
        <v>#VALUE!</v>
      </c>
      <c r="Z1584" s="90"/>
      <c r="AA1584" s="91">
        <f t="shared" si="151"/>
        <v>25.716666666666665</v>
      </c>
    </row>
    <row r="1585" spans="19:27" x14ac:dyDescent="0.25">
      <c r="S1585" s="87"/>
      <c r="T1585" s="88">
        <f t="shared" si="149"/>
        <v>1544</v>
      </c>
      <c r="U1585" s="89">
        <f t="shared" si="148"/>
        <v>25.733333333333334</v>
      </c>
      <c r="V1585" s="99">
        <f t="shared" si="150"/>
        <v>41.332420571800903</v>
      </c>
      <c r="W1585" s="89">
        <f t="shared" si="152"/>
        <v>0</v>
      </c>
      <c r="X1585" s="88" t="e">
        <f t="shared" si="153"/>
        <v>#VALUE!</v>
      </c>
      <c r="Y1585" s="89" t="e">
        <f t="shared" si="154"/>
        <v>#VALUE!</v>
      </c>
      <c r="Z1585" s="90"/>
      <c r="AA1585" s="91">
        <f t="shared" si="151"/>
        <v>25.733333333333334</v>
      </c>
    </row>
    <row r="1586" spans="19:27" x14ac:dyDescent="0.25">
      <c r="S1586" s="87"/>
      <c r="T1586" s="88">
        <f t="shared" si="149"/>
        <v>1545</v>
      </c>
      <c r="U1586" s="89">
        <f t="shared" si="148"/>
        <v>25.75</v>
      </c>
      <c r="V1586" s="99">
        <f t="shared" si="150"/>
        <v>41.337077254581438</v>
      </c>
      <c r="W1586" s="89">
        <f t="shared" si="152"/>
        <v>0</v>
      </c>
      <c r="X1586" s="88" t="e">
        <f t="shared" si="153"/>
        <v>#VALUE!</v>
      </c>
      <c r="Y1586" s="89" t="e">
        <f t="shared" si="154"/>
        <v>#VALUE!</v>
      </c>
      <c r="Z1586" s="90"/>
      <c r="AA1586" s="91">
        <f t="shared" si="151"/>
        <v>25.75</v>
      </c>
    </row>
    <row r="1587" spans="19:27" x14ac:dyDescent="0.25">
      <c r="S1587" s="87"/>
      <c r="T1587" s="88">
        <f t="shared" si="149"/>
        <v>1546</v>
      </c>
      <c r="U1587" s="89">
        <f t="shared" si="148"/>
        <v>25.766666666666666</v>
      </c>
      <c r="V1587" s="99">
        <f t="shared" si="150"/>
        <v>41.341731448434892</v>
      </c>
      <c r="W1587" s="89">
        <f t="shared" si="152"/>
        <v>0</v>
      </c>
      <c r="X1587" s="88" t="e">
        <f t="shared" si="153"/>
        <v>#VALUE!</v>
      </c>
      <c r="Y1587" s="89" t="e">
        <f t="shared" si="154"/>
        <v>#VALUE!</v>
      </c>
      <c r="Z1587" s="90"/>
      <c r="AA1587" s="91">
        <f t="shared" si="151"/>
        <v>25.766666666666666</v>
      </c>
    </row>
    <row r="1588" spans="19:27" x14ac:dyDescent="0.25">
      <c r="S1588" s="87"/>
      <c r="T1588" s="88">
        <f t="shared" si="149"/>
        <v>1547</v>
      </c>
      <c r="U1588" s="89">
        <f t="shared" si="148"/>
        <v>25.783333333333335</v>
      </c>
      <c r="V1588" s="99">
        <f t="shared" si="150"/>
        <v>41.346383156300192</v>
      </c>
      <c r="W1588" s="89">
        <f t="shared" si="152"/>
        <v>0</v>
      </c>
      <c r="X1588" s="88" t="e">
        <f t="shared" si="153"/>
        <v>#VALUE!</v>
      </c>
      <c r="Y1588" s="89" t="e">
        <f t="shared" si="154"/>
        <v>#VALUE!</v>
      </c>
      <c r="Z1588" s="90"/>
      <c r="AA1588" s="91">
        <f t="shared" si="151"/>
        <v>25.783333333333335</v>
      </c>
    </row>
    <row r="1589" spans="19:27" x14ac:dyDescent="0.25">
      <c r="S1589" s="87"/>
      <c r="T1589" s="88">
        <f t="shared" si="149"/>
        <v>1548</v>
      </c>
      <c r="U1589" s="89">
        <f t="shared" si="148"/>
        <v>25.8</v>
      </c>
      <c r="V1589" s="99">
        <f t="shared" si="150"/>
        <v>41.351032381110876</v>
      </c>
      <c r="W1589" s="89">
        <f t="shared" si="152"/>
        <v>0</v>
      </c>
      <c r="X1589" s="88" t="e">
        <f t="shared" si="153"/>
        <v>#VALUE!</v>
      </c>
      <c r="Y1589" s="89" t="e">
        <f t="shared" si="154"/>
        <v>#VALUE!</v>
      </c>
      <c r="Z1589" s="90"/>
      <c r="AA1589" s="91">
        <f t="shared" si="151"/>
        <v>25.8</v>
      </c>
    </row>
    <row r="1590" spans="19:27" x14ac:dyDescent="0.25">
      <c r="S1590" s="87"/>
      <c r="T1590" s="88">
        <f t="shared" si="149"/>
        <v>1549</v>
      </c>
      <c r="U1590" s="89">
        <f t="shared" si="148"/>
        <v>25.816666666666666</v>
      </c>
      <c r="V1590" s="99">
        <f t="shared" si="150"/>
        <v>41.355679125795149</v>
      </c>
      <c r="W1590" s="89">
        <f t="shared" si="152"/>
        <v>0</v>
      </c>
      <c r="X1590" s="88" t="e">
        <f t="shared" si="153"/>
        <v>#VALUE!</v>
      </c>
      <c r="Y1590" s="89" t="e">
        <f t="shared" si="154"/>
        <v>#VALUE!</v>
      </c>
      <c r="Z1590" s="90"/>
      <c r="AA1590" s="91">
        <f t="shared" si="151"/>
        <v>25.816666666666666</v>
      </c>
    </row>
    <row r="1591" spans="19:27" x14ac:dyDescent="0.25">
      <c r="S1591" s="87"/>
      <c r="T1591" s="88">
        <f t="shared" si="149"/>
        <v>1550</v>
      </c>
      <c r="U1591" s="89">
        <f t="shared" si="148"/>
        <v>25.833333333333332</v>
      </c>
      <c r="V1591" s="99">
        <f t="shared" si="150"/>
        <v>41.360323393275863</v>
      </c>
      <c r="W1591" s="89">
        <f t="shared" si="152"/>
        <v>0</v>
      </c>
      <c r="X1591" s="88" t="e">
        <f t="shared" si="153"/>
        <v>#VALUE!</v>
      </c>
      <c r="Y1591" s="89" t="e">
        <f t="shared" si="154"/>
        <v>#VALUE!</v>
      </c>
      <c r="Z1591" s="90"/>
      <c r="AA1591" s="91">
        <f t="shared" si="151"/>
        <v>25.833333333333332</v>
      </c>
    </row>
    <row r="1592" spans="19:27" x14ac:dyDescent="0.25">
      <c r="S1592" s="87"/>
      <c r="T1592" s="88">
        <f t="shared" si="149"/>
        <v>1551</v>
      </c>
      <c r="U1592" s="89">
        <f t="shared" si="148"/>
        <v>25.85</v>
      </c>
      <c r="V1592" s="99">
        <f t="shared" si="150"/>
        <v>41.364965186470556</v>
      </c>
      <c r="W1592" s="89">
        <f t="shared" si="152"/>
        <v>0</v>
      </c>
      <c r="X1592" s="88" t="e">
        <f t="shared" si="153"/>
        <v>#VALUE!</v>
      </c>
      <c r="Y1592" s="89" t="e">
        <f t="shared" si="154"/>
        <v>#VALUE!</v>
      </c>
      <c r="Z1592" s="90"/>
      <c r="AA1592" s="91">
        <f t="shared" si="151"/>
        <v>25.85</v>
      </c>
    </row>
    <row r="1593" spans="19:27" x14ac:dyDescent="0.25">
      <c r="S1593" s="87"/>
      <c r="T1593" s="88">
        <f t="shared" si="149"/>
        <v>1552</v>
      </c>
      <c r="U1593" s="89">
        <f t="shared" si="148"/>
        <v>25.866666666666667</v>
      </c>
      <c r="V1593" s="99">
        <f t="shared" si="150"/>
        <v>41.369604508291431</v>
      </c>
      <c r="W1593" s="89">
        <f t="shared" si="152"/>
        <v>0</v>
      </c>
      <c r="X1593" s="88" t="e">
        <f t="shared" si="153"/>
        <v>#VALUE!</v>
      </c>
      <c r="Y1593" s="89" t="e">
        <f t="shared" si="154"/>
        <v>#VALUE!</v>
      </c>
      <c r="Z1593" s="90"/>
      <c r="AA1593" s="91">
        <f t="shared" si="151"/>
        <v>25.866666666666667</v>
      </c>
    </row>
    <row r="1594" spans="19:27" x14ac:dyDescent="0.25">
      <c r="S1594" s="87"/>
      <c r="T1594" s="88">
        <f t="shared" si="149"/>
        <v>1553</v>
      </c>
      <c r="U1594" s="89">
        <f t="shared" si="148"/>
        <v>25.883333333333333</v>
      </c>
      <c r="V1594" s="99">
        <f t="shared" si="150"/>
        <v>41.374241361645403</v>
      </c>
      <c r="W1594" s="89">
        <f t="shared" si="152"/>
        <v>0</v>
      </c>
      <c r="X1594" s="88" t="e">
        <f t="shared" si="153"/>
        <v>#VALUE!</v>
      </c>
      <c r="Y1594" s="89" t="e">
        <f t="shared" si="154"/>
        <v>#VALUE!</v>
      </c>
      <c r="Z1594" s="90"/>
      <c r="AA1594" s="91">
        <f t="shared" si="151"/>
        <v>25.883333333333333</v>
      </c>
    </row>
    <row r="1595" spans="19:27" x14ac:dyDescent="0.25">
      <c r="S1595" s="87"/>
      <c r="T1595" s="88">
        <f t="shared" si="149"/>
        <v>1554</v>
      </c>
      <c r="U1595" s="89">
        <f t="shared" si="148"/>
        <v>25.9</v>
      </c>
      <c r="V1595" s="99">
        <f t="shared" si="150"/>
        <v>41.378875749434094</v>
      </c>
      <c r="W1595" s="89">
        <f t="shared" si="152"/>
        <v>0</v>
      </c>
      <c r="X1595" s="88" t="e">
        <f t="shared" si="153"/>
        <v>#VALUE!</v>
      </c>
      <c r="Y1595" s="89" t="e">
        <f t="shared" si="154"/>
        <v>#VALUE!</v>
      </c>
      <c r="Z1595" s="90"/>
      <c r="AA1595" s="91">
        <f t="shared" si="151"/>
        <v>25.9</v>
      </c>
    </row>
    <row r="1596" spans="19:27" x14ac:dyDescent="0.25">
      <c r="S1596" s="87"/>
      <c r="T1596" s="88">
        <f t="shared" si="149"/>
        <v>1555</v>
      </c>
      <c r="U1596" s="89">
        <f t="shared" si="148"/>
        <v>25.916666666666668</v>
      </c>
      <c r="V1596" s="99">
        <f t="shared" si="150"/>
        <v>41.383507674553861</v>
      </c>
      <c r="W1596" s="89">
        <f t="shared" si="152"/>
        <v>0</v>
      </c>
      <c r="X1596" s="88" t="e">
        <f t="shared" si="153"/>
        <v>#VALUE!</v>
      </c>
      <c r="Y1596" s="89" t="e">
        <f t="shared" si="154"/>
        <v>#VALUE!</v>
      </c>
      <c r="Z1596" s="90"/>
      <c r="AA1596" s="91">
        <f t="shared" si="151"/>
        <v>25.916666666666668</v>
      </c>
    </row>
    <row r="1597" spans="19:27" x14ac:dyDescent="0.25">
      <c r="S1597" s="87"/>
      <c r="T1597" s="88">
        <f t="shared" si="149"/>
        <v>1556</v>
      </c>
      <c r="U1597" s="89">
        <f t="shared" si="148"/>
        <v>25.933333333333334</v>
      </c>
      <c r="V1597" s="99">
        <f t="shared" si="150"/>
        <v>41.388137139895782</v>
      </c>
      <c r="W1597" s="89">
        <f t="shared" si="152"/>
        <v>0</v>
      </c>
      <c r="X1597" s="88" t="e">
        <f t="shared" si="153"/>
        <v>#VALUE!</v>
      </c>
      <c r="Y1597" s="89" t="e">
        <f t="shared" si="154"/>
        <v>#VALUE!</v>
      </c>
      <c r="Z1597" s="90"/>
      <c r="AA1597" s="91">
        <f t="shared" si="151"/>
        <v>25.933333333333334</v>
      </c>
    </row>
    <row r="1598" spans="19:27" x14ac:dyDescent="0.25">
      <c r="S1598" s="87"/>
      <c r="T1598" s="88">
        <f t="shared" si="149"/>
        <v>1557</v>
      </c>
      <c r="U1598" s="89">
        <f t="shared" si="148"/>
        <v>25.95</v>
      </c>
      <c r="V1598" s="99">
        <f t="shared" si="150"/>
        <v>41.392764148345705</v>
      </c>
      <c r="W1598" s="89">
        <f t="shared" si="152"/>
        <v>0</v>
      </c>
      <c r="X1598" s="88" t="e">
        <f t="shared" si="153"/>
        <v>#VALUE!</v>
      </c>
      <c r="Y1598" s="89" t="e">
        <f t="shared" si="154"/>
        <v>#VALUE!</v>
      </c>
      <c r="Z1598" s="90"/>
      <c r="AA1598" s="91">
        <f t="shared" si="151"/>
        <v>25.95</v>
      </c>
    </row>
    <row r="1599" spans="19:27" x14ac:dyDescent="0.25">
      <c r="S1599" s="87"/>
      <c r="T1599" s="88">
        <f t="shared" si="149"/>
        <v>1558</v>
      </c>
      <c r="U1599" s="89">
        <f t="shared" si="148"/>
        <v>25.966666666666665</v>
      </c>
      <c r="V1599" s="99">
        <f t="shared" si="150"/>
        <v>41.397388702784227</v>
      </c>
      <c r="W1599" s="89">
        <f t="shared" si="152"/>
        <v>0</v>
      </c>
      <c r="X1599" s="88" t="e">
        <f t="shared" si="153"/>
        <v>#VALUE!</v>
      </c>
      <c r="Y1599" s="89" t="e">
        <f t="shared" si="154"/>
        <v>#VALUE!</v>
      </c>
      <c r="Z1599" s="90"/>
      <c r="AA1599" s="91">
        <f t="shared" si="151"/>
        <v>25.966666666666665</v>
      </c>
    </row>
    <row r="1600" spans="19:27" x14ac:dyDescent="0.25">
      <c r="S1600" s="87"/>
      <c r="T1600" s="88">
        <f t="shared" si="149"/>
        <v>1559</v>
      </c>
      <c r="U1600" s="89">
        <f t="shared" si="148"/>
        <v>25.983333333333334</v>
      </c>
      <c r="V1600" s="99">
        <f t="shared" si="150"/>
        <v>41.402010806086714</v>
      </c>
      <c r="W1600" s="89">
        <f t="shared" si="152"/>
        <v>0</v>
      </c>
      <c r="X1600" s="88" t="e">
        <f t="shared" si="153"/>
        <v>#VALUE!</v>
      </c>
      <c r="Y1600" s="89" t="e">
        <f t="shared" si="154"/>
        <v>#VALUE!</v>
      </c>
      <c r="Z1600" s="90"/>
      <c r="AA1600" s="91">
        <f t="shared" si="151"/>
        <v>25.983333333333334</v>
      </c>
    </row>
    <row r="1601" spans="19:27" x14ac:dyDescent="0.25">
      <c r="S1601" s="87"/>
      <c r="T1601" s="88">
        <f t="shared" si="149"/>
        <v>1560</v>
      </c>
      <c r="U1601" s="89">
        <f t="shared" si="148"/>
        <v>26</v>
      </c>
      <c r="V1601" s="99">
        <f t="shared" si="150"/>
        <v>41.406630461123349</v>
      </c>
      <c r="W1601" s="89">
        <f t="shared" si="152"/>
        <v>0</v>
      </c>
      <c r="X1601" s="88" t="e">
        <f t="shared" si="153"/>
        <v>#VALUE!</v>
      </c>
      <c r="Y1601" s="89" t="e">
        <f t="shared" si="154"/>
        <v>#VALUE!</v>
      </c>
      <c r="Z1601" s="90"/>
      <c r="AA1601" s="91">
        <f t="shared" si="151"/>
        <v>26</v>
      </c>
    </row>
    <row r="1602" spans="19:27" x14ac:dyDescent="0.25">
      <c r="S1602" s="87"/>
      <c r="T1602" s="88">
        <f t="shared" si="149"/>
        <v>1561</v>
      </c>
      <c r="U1602" s="89">
        <f t="shared" si="148"/>
        <v>26.016666666666666</v>
      </c>
      <c r="V1602" s="99">
        <f t="shared" si="150"/>
        <v>41.411247670759096</v>
      </c>
      <c r="W1602" s="89">
        <f t="shared" si="152"/>
        <v>0</v>
      </c>
      <c r="X1602" s="88" t="e">
        <f t="shared" si="153"/>
        <v>#VALUE!</v>
      </c>
      <c r="Y1602" s="89" t="e">
        <f t="shared" si="154"/>
        <v>#VALUE!</v>
      </c>
      <c r="Z1602" s="90"/>
      <c r="AA1602" s="91">
        <f t="shared" si="151"/>
        <v>26.016666666666666</v>
      </c>
    </row>
    <row r="1603" spans="19:27" x14ac:dyDescent="0.25">
      <c r="S1603" s="87"/>
      <c r="T1603" s="88">
        <f t="shared" si="149"/>
        <v>1562</v>
      </c>
      <c r="U1603" s="89">
        <f t="shared" ref="U1603:U1666" si="155">T1603/60</f>
        <v>26.033333333333335</v>
      </c>
      <c r="V1603" s="99">
        <f t="shared" si="150"/>
        <v>41.415862437853725</v>
      </c>
      <c r="W1603" s="89">
        <f t="shared" si="152"/>
        <v>0</v>
      </c>
      <c r="X1603" s="88" t="e">
        <f t="shared" si="153"/>
        <v>#VALUE!</v>
      </c>
      <c r="Y1603" s="89" t="e">
        <f t="shared" si="154"/>
        <v>#VALUE!</v>
      </c>
      <c r="Z1603" s="90"/>
      <c r="AA1603" s="91">
        <f t="shared" si="151"/>
        <v>26.033333333333335</v>
      </c>
    </row>
    <row r="1604" spans="19:27" x14ac:dyDescent="0.25">
      <c r="S1604" s="87"/>
      <c r="T1604" s="88">
        <f t="shared" si="149"/>
        <v>1563</v>
      </c>
      <c r="U1604" s="89">
        <f t="shared" si="155"/>
        <v>26.05</v>
      </c>
      <c r="V1604" s="99">
        <f t="shared" si="150"/>
        <v>41.420474765261865</v>
      </c>
      <c r="W1604" s="89">
        <f t="shared" si="152"/>
        <v>0</v>
      </c>
      <c r="X1604" s="88" t="e">
        <f t="shared" si="153"/>
        <v>#VALUE!</v>
      </c>
      <c r="Y1604" s="89" t="e">
        <f t="shared" si="154"/>
        <v>#VALUE!</v>
      </c>
      <c r="Z1604" s="90"/>
      <c r="AA1604" s="91">
        <f t="shared" si="151"/>
        <v>26.05</v>
      </c>
    </row>
    <row r="1605" spans="19:27" x14ac:dyDescent="0.25">
      <c r="S1605" s="87"/>
      <c r="T1605" s="88">
        <f t="shared" si="149"/>
        <v>1564</v>
      </c>
      <c r="U1605" s="89">
        <f t="shared" si="155"/>
        <v>26.066666666666666</v>
      </c>
      <c r="V1605" s="99">
        <f t="shared" si="150"/>
        <v>41.425084655832954</v>
      </c>
      <c r="W1605" s="89">
        <f t="shared" si="152"/>
        <v>0</v>
      </c>
      <c r="X1605" s="88" t="e">
        <f t="shared" si="153"/>
        <v>#VALUE!</v>
      </c>
      <c r="Y1605" s="89" t="e">
        <f t="shared" si="154"/>
        <v>#VALUE!</v>
      </c>
      <c r="Z1605" s="90"/>
      <c r="AA1605" s="91">
        <f t="shared" si="151"/>
        <v>26.066666666666666</v>
      </c>
    </row>
    <row r="1606" spans="19:27" x14ac:dyDescent="0.25">
      <c r="S1606" s="87"/>
      <c r="T1606" s="88">
        <f t="shared" si="149"/>
        <v>1565</v>
      </c>
      <c r="U1606" s="89">
        <f t="shared" si="155"/>
        <v>26.083333333333332</v>
      </c>
      <c r="V1606" s="99">
        <f t="shared" si="150"/>
        <v>41.429692112411303</v>
      </c>
      <c r="W1606" s="89">
        <f t="shared" si="152"/>
        <v>0</v>
      </c>
      <c r="X1606" s="88" t="e">
        <f t="shared" si="153"/>
        <v>#VALUE!</v>
      </c>
      <c r="Y1606" s="89" t="e">
        <f t="shared" si="154"/>
        <v>#VALUE!</v>
      </c>
      <c r="Z1606" s="90"/>
      <c r="AA1606" s="91">
        <f t="shared" si="151"/>
        <v>26.083333333333332</v>
      </c>
    </row>
    <row r="1607" spans="19:27" x14ac:dyDescent="0.25">
      <c r="S1607" s="87"/>
      <c r="T1607" s="88">
        <f t="shared" si="149"/>
        <v>1566</v>
      </c>
      <c r="U1607" s="89">
        <f t="shared" si="155"/>
        <v>26.1</v>
      </c>
      <c r="V1607" s="99">
        <f t="shared" si="150"/>
        <v>41.434297137836076</v>
      </c>
      <c r="W1607" s="89">
        <f t="shared" si="152"/>
        <v>0</v>
      </c>
      <c r="X1607" s="88" t="e">
        <f t="shared" si="153"/>
        <v>#VALUE!</v>
      </c>
      <c r="Y1607" s="89" t="e">
        <f t="shared" si="154"/>
        <v>#VALUE!</v>
      </c>
      <c r="Z1607" s="90"/>
      <c r="AA1607" s="91">
        <f t="shared" si="151"/>
        <v>26.1</v>
      </c>
    </row>
    <row r="1608" spans="19:27" x14ac:dyDescent="0.25">
      <c r="S1608" s="87"/>
      <c r="T1608" s="88">
        <f t="shared" si="149"/>
        <v>1567</v>
      </c>
      <c r="U1608" s="89">
        <f t="shared" si="155"/>
        <v>26.116666666666667</v>
      </c>
      <c r="V1608" s="99">
        <f t="shared" si="150"/>
        <v>41.438899734941316</v>
      </c>
      <c r="W1608" s="89">
        <f t="shared" si="152"/>
        <v>0</v>
      </c>
      <c r="X1608" s="88" t="e">
        <f t="shared" si="153"/>
        <v>#VALUE!</v>
      </c>
      <c r="Y1608" s="89" t="e">
        <f t="shared" si="154"/>
        <v>#VALUE!</v>
      </c>
      <c r="Z1608" s="90"/>
      <c r="AA1608" s="91">
        <f t="shared" si="151"/>
        <v>26.116666666666667</v>
      </c>
    </row>
    <row r="1609" spans="19:27" x14ac:dyDescent="0.25">
      <c r="S1609" s="87"/>
      <c r="T1609" s="88">
        <f t="shared" si="149"/>
        <v>1568</v>
      </c>
      <c r="U1609" s="89">
        <f t="shared" si="155"/>
        <v>26.133333333333333</v>
      </c>
      <c r="V1609" s="99">
        <f t="shared" si="150"/>
        <v>41.443499906555971</v>
      </c>
      <c r="W1609" s="89">
        <f t="shared" si="152"/>
        <v>0</v>
      </c>
      <c r="X1609" s="88" t="e">
        <f t="shared" si="153"/>
        <v>#VALUE!</v>
      </c>
      <c r="Y1609" s="89" t="e">
        <f t="shared" si="154"/>
        <v>#VALUE!</v>
      </c>
      <c r="Z1609" s="90"/>
      <c r="AA1609" s="91">
        <f t="shared" si="151"/>
        <v>26.133333333333333</v>
      </c>
    </row>
    <row r="1610" spans="19:27" x14ac:dyDescent="0.25">
      <c r="S1610" s="87"/>
      <c r="T1610" s="88">
        <f t="shared" si="149"/>
        <v>1569</v>
      </c>
      <c r="U1610" s="89">
        <f t="shared" si="155"/>
        <v>26.15</v>
      </c>
      <c r="V1610" s="99">
        <f t="shared" si="150"/>
        <v>41.448097655503865</v>
      </c>
      <c r="W1610" s="89">
        <f t="shared" si="152"/>
        <v>0</v>
      </c>
      <c r="X1610" s="88" t="e">
        <f t="shared" si="153"/>
        <v>#VALUE!</v>
      </c>
      <c r="Y1610" s="89" t="e">
        <f t="shared" si="154"/>
        <v>#VALUE!</v>
      </c>
      <c r="Z1610" s="90"/>
      <c r="AA1610" s="91">
        <f t="shared" si="151"/>
        <v>26.15</v>
      </c>
    </row>
    <row r="1611" spans="19:27" x14ac:dyDescent="0.25">
      <c r="S1611" s="87"/>
      <c r="T1611" s="88">
        <f t="shared" ref="T1611:T1674" si="156">T1610+1</f>
        <v>1570</v>
      </c>
      <c r="U1611" s="89">
        <f t="shared" si="155"/>
        <v>26.166666666666668</v>
      </c>
      <c r="V1611" s="99">
        <f t="shared" si="150"/>
        <v>41.452692984603772</v>
      </c>
      <c r="W1611" s="89">
        <f t="shared" si="152"/>
        <v>0</v>
      </c>
      <c r="X1611" s="88" t="e">
        <f t="shared" si="153"/>
        <v>#VALUE!</v>
      </c>
      <c r="Y1611" s="89" t="e">
        <f t="shared" si="154"/>
        <v>#VALUE!</v>
      </c>
      <c r="Z1611" s="90"/>
      <c r="AA1611" s="91">
        <f t="shared" si="151"/>
        <v>26.166666666666668</v>
      </c>
    </row>
    <row r="1612" spans="19:27" x14ac:dyDescent="0.25">
      <c r="S1612" s="87"/>
      <c r="T1612" s="88">
        <f t="shared" si="156"/>
        <v>1571</v>
      </c>
      <c r="U1612" s="89">
        <f t="shared" si="155"/>
        <v>26.183333333333334</v>
      </c>
      <c r="V1612" s="99">
        <f t="shared" si="150"/>
        <v>41.457285896669347</v>
      </c>
      <c r="W1612" s="89">
        <f t="shared" si="152"/>
        <v>0</v>
      </c>
      <c r="X1612" s="88" t="e">
        <f t="shared" si="153"/>
        <v>#VALUE!</v>
      </c>
      <c r="Y1612" s="89" t="e">
        <f t="shared" si="154"/>
        <v>#VALUE!</v>
      </c>
      <c r="Z1612" s="90"/>
      <c r="AA1612" s="91">
        <f t="shared" si="151"/>
        <v>26.183333333333334</v>
      </c>
    </row>
    <row r="1613" spans="19:27" x14ac:dyDescent="0.25">
      <c r="S1613" s="87"/>
      <c r="T1613" s="88">
        <f t="shared" si="156"/>
        <v>1572</v>
      </c>
      <c r="U1613" s="89">
        <f t="shared" si="155"/>
        <v>26.2</v>
      </c>
      <c r="V1613" s="99">
        <f t="shared" si="150"/>
        <v>41.46187639450924</v>
      </c>
      <c r="W1613" s="89">
        <f t="shared" si="152"/>
        <v>0</v>
      </c>
      <c r="X1613" s="88" t="e">
        <f t="shared" si="153"/>
        <v>#VALUE!</v>
      </c>
      <c r="Y1613" s="89" t="e">
        <f t="shared" si="154"/>
        <v>#VALUE!</v>
      </c>
      <c r="Z1613" s="90"/>
      <c r="AA1613" s="91">
        <f t="shared" si="151"/>
        <v>26.2</v>
      </c>
    </row>
    <row r="1614" spans="19:27" x14ac:dyDescent="0.25">
      <c r="S1614" s="87"/>
      <c r="T1614" s="88">
        <f t="shared" si="156"/>
        <v>1573</v>
      </c>
      <c r="U1614" s="89">
        <f t="shared" si="155"/>
        <v>26.216666666666665</v>
      </c>
      <c r="V1614" s="99">
        <f t="shared" si="150"/>
        <v>41.466464480927009</v>
      </c>
      <c r="W1614" s="89">
        <f t="shared" si="152"/>
        <v>0</v>
      </c>
      <c r="X1614" s="88" t="e">
        <f t="shared" si="153"/>
        <v>#VALUE!</v>
      </c>
      <c r="Y1614" s="89" t="e">
        <f t="shared" si="154"/>
        <v>#VALUE!</v>
      </c>
      <c r="Z1614" s="90"/>
      <c r="AA1614" s="91">
        <f t="shared" si="151"/>
        <v>26.216666666666665</v>
      </c>
    </row>
    <row r="1615" spans="19:27" x14ac:dyDescent="0.25">
      <c r="S1615" s="87"/>
      <c r="T1615" s="88">
        <f t="shared" si="156"/>
        <v>1574</v>
      </c>
      <c r="U1615" s="89">
        <f t="shared" si="155"/>
        <v>26.233333333333334</v>
      </c>
      <c r="V1615" s="99">
        <f t="shared" si="150"/>
        <v>41.471050158721198</v>
      </c>
      <c r="W1615" s="89">
        <f t="shared" si="152"/>
        <v>0</v>
      </c>
      <c r="X1615" s="88" t="e">
        <f t="shared" si="153"/>
        <v>#VALUE!</v>
      </c>
      <c r="Y1615" s="89" t="e">
        <f t="shared" si="154"/>
        <v>#VALUE!</v>
      </c>
      <c r="Z1615" s="90"/>
      <c r="AA1615" s="91">
        <f t="shared" si="151"/>
        <v>26.233333333333334</v>
      </c>
    </row>
    <row r="1616" spans="19:27" x14ac:dyDescent="0.25">
      <c r="S1616" s="87"/>
      <c r="T1616" s="88">
        <f t="shared" si="156"/>
        <v>1575</v>
      </c>
      <c r="U1616" s="89">
        <f t="shared" si="155"/>
        <v>26.25</v>
      </c>
      <c r="V1616" s="99">
        <f t="shared" si="150"/>
        <v>41.47563343068532</v>
      </c>
      <c r="W1616" s="89">
        <f t="shared" si="152"/>
        <v>0</v>
      </c>
      <c r="X1616" s="88" t="e">
        <f t="shared" si="153"/>
        <v>#VALUE!</v>
      </c>
      <c r="Y1616" s="89" t="e">
        <f t="shared" si="154"/>
        <v>#VALUE!</v>
      </c>
      <c r="Z1616" s="90"/>
      <c r="AA1616" s="91">
        <f t="shared" si="151"/>
        <v>26.25</v>
      </c>
    </row>
    <row r="1617" spans="19:27" x14ac:dyDescent="0.25">
      <c r="S1617" s="87"/>
      <c r="T1617" s="88">
        <f t="shared" si="156"/>
        <v>1576</v>
      </c>
      <c r="U1617" s="89">
        <f t="shared" si="155"/>
        <v>26.266666666666666</v>
      </c>
      <c r="V1617" s="99">
        <f t="shared" si="150"/>
        <v>41.480214299607887</v>
      </c>
      <c r="W1617" s="89">
        <f t="shared" si="152"/>
        <v>0</v>
      </c>
      <c r="X1617" s="88" t="e">
        <f t="shared" si="153"/>
        <v>#VALUE!</v>
      </c>
      <c r="Y1617" s="89" t="e">
        <f t="shared" si="154"/>
        <v>#VALUE!</v>
      </c>
      <c r="Z1617" s="90"/>
      <c r="AA1617" s="91">
        <f t="shared" si="151"/>
        <v>26.266666666666666</v>
      </c>
    </row>
    <row r="1618" spans="19:27" x14ac:dyDescent="0.25">
      <c r="S1618" s="87"/>
      <c r="T1618" s="88">
        <f t="shared" si="156"/>
        <v>1577</v>
      </c>
      <c r="U1618" s="89">
        <f t="shared" si="155"/>
        <v>26.283333333333335</v>
      </c>
      <c r="V1618" s="99">
        <f t="shared" ref="V1618:V1681" si="157">$G$12*U1618^(1-$G$13)</f>
        <v>41.484792768272392</v>
      </c>
      <c r="W1618" s="89">
        <f t="shared" si="152"/>
        <v>0</v>
      </c>
      <c r="X1618" s="88" t="e">
        <f t="shared" si="153"/>
        <v>#VALUE!</v>
      </c>
      <c r="Y1618" s="89" t="e">
        <f t="shared" si="154"/>
        <v>#VALUE!</v>
      </c>
      <c r="Z1618" s="90"/>
      <c r="AA1618" s="91">
        <f t="shared" si="151"/>
        <v>26.283333333333335</v>
      </c>
    </row>
    <row r="1619" spans="19:27" x14ac:dyDescent="0.25">
      <c r="S1619" s="87"/>
      <c r="T1619" s="88">
        <f t="shared" si="156"/>
        <v>1578</v>
      </c>
      <c r="U1619" s="89">
        <f t="shared" si="155"/>
        <v>26.3</v>
      </c>
      <c r="V1619" s="99">
        <f t="shared" si="157"/>
        <v>41.489368839457363</v>
      </c>
      <c r="W1619" s="89">
        <f t="shared" si="152"/>
        <v>0</v>
      </c>
      <c r="X1619" s="88" t="e">
        <f t="shared" si="153"/>
        <v>#VALUE!</v>
      </c>
      <c r="Y1619" s="89" t="e">
        <f t="shared" si="154"/>
        <v>#VALUE!</v>
      </c>
      <c r="Z1619" s="90"/>
      <c r="AA1619" s="91">
        <f t="shared" si="151"/>
        <v>26.3</v>
      </c>
    </row>
    <row r="1620" spans="19:27" x14ac:dyDescent="0.25">
      <c r="S1620" s="87"/>
      <c r="T1620" s="88">
        <f t="shared" si="156"/>
        <v>1579</v>
      </c>
      <c r="U1620" s="89">
        <f t="shared" si="155"/>
        <v>26.316666666666666</v>
      </c>
      <c r="V1620" s="99">
        <f t="shared" si="157"/>
        <v>41.49394251593634</v>
      </c>
      <c r="W1620" s="89">
        <f t="shared" si="152"/>
        <v>0</v>
      </c>
      <c r="X1620" s="88" t="e">
        <f t="shared" si="153"/>
        <v>#VALUE!</v>
      </c>
      <c r="Y1620" s="89" t="e">
        <f t="shared" si="154"/>
        <v>#VALUE!</v>
      </c>
      <c r="Z1620" s="90"/>
      <c r="AA1620" s="91">
        <f t="shared" si="151"/>
        <v>26.316666666666666</v>
      </c>
    </row>
    <row r="1621" spans="19:27" x14ac:dyDescent="0.25">
      <c r="S1621" s="87"/>
      <c r="T1621" s="88">
        <f t="shared" si="156"/>
        <v>1580</v>
      </c>
      <c r="U1621" s="89">
        <f t="shared" si="155"/>
        <v>26.333333333333332</v>
      </c>
      <c r="V1621" s="99">
        <f t="shared" si="157"/>
        <v>41.498513800477902</v>
      </c>
      <c r="W1621" s="89">
        <f t="shared" si="152"/>
        <v>0</v>
      </c>
      <c r="X1621" s="88" t="e">
        <f t="shared" si="153"/>
        <v>#VALUE!</v>
      </c>
      <c r="Y1621" s="89" t="e">
        <f t="shared" si="154"/>
        <v>#VALUE!</v>
      </c>
      <c r="Z1621" s="90"/>
      <c r="AA1621" s="91">
        <f t="shared" si="151"/>
        <v>26.333333333333332</v>
      </c>
    </row>
    <row r="1622" spans="19:27" x14ac:dyDescent="0.25">
      <c r="S1622" s="87"/>
      <c r="T1622" s="88">
        <f t="shared" si="156"/>
        <v>1581</v>
      </c>
      <c r="U1622" s="89">
        <f t="shared" si="155"/>
        <v>26.35</v>
      </c>
      <c r="V1622" s="99">
        <f t="shared" si="157"/>
        <v>41.503082695845691</v>
      </c>
      <c r="W1622" s="89">
        <f t="shared" si="152"/>
        <v>0</v>
      </c>
      <c r="X1622" s="88" t="e">
        <f t="shared" si="153"/>
        <v>#VALUE!</v>
      </c>
      <c r="Y1622" s="89" t="e">
        <f t="shared" si="154"/>
        <v>#VALUE!</v>
      </c>
      <c r="Z1622" s="90"/>
      <c r="AA1622" s="91">
        <f t="shared" si="151"/>
        <v>26.35</v>
      </c>
    </row>
    <row r="1623" spans="19:27" x14ac:dyDescent="0.25">
      <c r="S1623" s="87"/>
      <c r="T1623" s="88">
        <f t="shared" si="156"/>
        <v>1582</v>
      </c>
      <c r="U1623" s="89">
        <f t="shared" si="155"/>
        <v>26.366666666666667</v>
      </c>
      <c r="V1623" s="99">
        <f t="shared" si="157"/>
        <v>41.50764920479839</v>
      </c>
      <c r="W1623" s="89">
        <f t="shared" si="152"/>
        <v>0</v>
      </c>
      <c r="X1623" s="88" t="e">
        <f t="shared" si="153"/>
        <v>#VALUE!</v>
      </c>
      <c r="Y1623" s="89" t="e">
        <f t="shared" si="154"/>
        <v>#VALUE!</v>
      </c>
      <c r="Z1623" s="90"/>
      <c r="AA1623" s="91">
        <f t="shared" si="151"/>
        <v>26.366666666666667</v>
      </c>
    </row>
    <row r="1624" spans="19:27" x14ac:dyDescent="0.25">
      <c r="S1624" s="87"/>
      <c r="T1624" s="88">
        <f t="shared" si="156"/>
        <v>1583</v>
      </c>
      <c r="U1624" s="89">
        <f t="shared" si="155"/>
        <v>26.383333333333333</v>
      </c>
      <c r="V1624" s="99">
        <f t="shared" si="157"/>
        <v>41.512213330089764</v>
      </c>
      <c r="W1624" s="89">
        <f t="shared" si="152"/>
        <v>0</v>
      </c>
      <c r="X1624" s="88" t="e">
        <f t="shared" si="153"/>
        <v>#VALUE!</v>
      </c>
      <c r="Y1624" s="89" t="e">
        <f t="shared" si="154"/>
        <v>#VALUE!</v>
      </c>
      <c r="Z1624" s="90"/>
      <c r="AA1624" s="91">
        <f t="shared" si="151"/>
        <v>26.383333333333333</v>
      </c>
    </row>
    <row r="1625" spans="19:27" x14ac:dyDescent="0.25">
      <c r="S1625" s="87"/>
      <c r="T1625" s="88">
        <f t="shared" si="156"/>
        <v>1584</v>
      </c>
      <c r="U1625" s="89">
        <f t="shared" si="155"/>
        <v>26.4</v>
      </c>
      <c r="V1625" s="99">
        <f t="shared" si="157"/>
        <v>41.516775074468669</v>
      </c>
      <c r="W1625" s="89">
        <f t="shared" si="152"/>
        <v>0</v>
      </c>
      <c r="X1625" s="88" t="e">
        <f t="shared" si="153"/>
        <v>#VALUE!</v>
      </c>
      <c r="Y1625" s="89" t="e">
        <f t="shared" si="154"/>
        <v>#VALUE!</v>
      </c>
      <c r="Z1625" s="90"/>
      <c r="AA1625" s="91">
        <f t="shared" si="151"/>
        <v>26.4</v>
      </c>
    </row>
    <row r="1626" spans="19:27" x14ac:dyDescent="0.25">
      <c r="S1626" s="87"/>
      <c r="T1626" s="88">
        <f t="shared" si="156"/>
        <v>1585</v>
      </c>
      <c r="U1626" s="89">
        <f t="shared" si="155"/>
        <v>26.416666666666668</v>
      </c>
      <c r="V1626" s="99">
        <f t="shared" si="157"/>
        <v>41.521334440679048</v>
      </c>
      <c r="W1626" s="89">
        <f t="shared" si="152"/>
        <v>0</v>
      </c>
      <c r="X1626" s="88" t="e">
        <f t="shared" si="153"/>
        <v>#VALUE!</v>
      </c>
      <c r="Y1626" s="89" t="e">
        <f t="shared" si="154"/>
        <v>#VALUE!</v>
      </c>
      <c r="Z1626" s="90"/>
      <c r="AA1626" s="91">
        <f t="shared" si="151"/>
        <v>26.416666666666668</v>
      </c>
    </row>
    <row r="1627" spans="19:27" x14ac:dyDescent="0.25">
      <c r="S1627" s="87"/>
      <c r="T1627" s="88">
        <f t="shared" si="156"/>
        <v>1586</v>
      </c>
      <c r="U1627" s="89">
        <f t="shared" si="155"/>
        <v>26.433333333333334</v>
      </c>
      <c r="V1627" s="99">
        <f t="shared" si="157"/>
        <v>41.525891431459968</v>
      </c>
      <c r="W1627" s="89">
        <f t="shared" si="152"/>
        <v>0</v>
      </c>
      <c r="X1627" s="88" t="e">
        <f t="shared" si="153"/>
        <v>#VALUE!</v>
      </c>
      <c r="Y1627" s="89" t="e">
        <f t="shared" si="154"/>
        <v>#VALUE!</v>
      </c>
      <c r="Z1627" s="90"/>
      <c r="AA1627" s="91">
        <f t="shared" si="151"/>
        <v>26.433333333333334</v>
      </c>
    </row>
    <row r="1628" spans="19:27" x14ac:dyDescent="0.25">
      <c r="S1628" s="87"/>
      <c r="T1628" s="88">
        <f t="shared" si="156"/>
        <v>1587</v>
      </c>
      <c r="U1628" s="89">
        <f t="shared" si="155"/>
        <v>26.45</v>
      </c>
      <c r="V1628" s="99">
        <f t="shared" si="157"/>
        <v>41.530446049545588</v>
      </c>
      <c r="W1628" s="89">
        <f t="shared" si="152"/>
        <v>0</v>
      </c>
      <c r="X1628" s="88" t="e">
        <f t="shared" si="153"/>
        <v>#VALUE!</v>
      </c>
      <c r="Y1628" s="89" t="e">
        <f t="shared" si="154"/>
        <v>#VALUE!</v>
      </c>
      <c r="Z1628" s="90"/>
      <c r="AA1628" s="91">
        <f t="shared" si="151"/>
        <v>26.45</v>
      </c>
    </row>
    <row r="1629" spans="19:27" x14ac:dyDescent="0.25">
      <c r="S1629" s="87"/>
      <c r="T1629" s="88">
        <f t="shared" si="156"/>
        <v>1588</v>
      </c>
      <c r="U1629" s="89">
        <f t="shared" si="155"/>
        <v>26.466666666666665</v>
      </c>
      <c r="V1629" s="99">
        <f t="shared" si="157"/>
        <v>41.534998297665226</v>
      </c>
      <c r="W1629" s="89">
        <f t="shared" si="152"/>
        <v>0</v>
      </c>
      <c r="X1629" s="88" t="e">
        <f t="shared" si="153"/>
        <v>#VALUE!</v>
      </c>
      <c r="Y1629" s="89" t="e">
        <f t="shared" si="154"/>
        <v>#VALUE!</v>
      </c>
      <c r="Z1629" s="90"/>
      <c r="AA1629" s="91">
        <f t="shared" si="151"/>
        <v>26.466666666666665</v>
      </c>
    </row>
    <row r="1630" spans="19:27" x14ac:dyDescent="0.25">
      <c r="S1630" s="87"/>
      <c r="T1630" s="88">
        <f t="shared" si="156"/>
        <v>1589</v>
      </c>
      <c r="U1630" s="89">
        <f t="shared" si="155"/>
        <v>26.483333333333334</v>
      </c>
      <c r="V1630" s="99">
        <f t="shared" si="157"/>
        <v>41.539548178543349</v>
      </c>
      <c r="W1630" s="89">
        <f t="shared" si="152"/>
        <v>0</v>
      </c>
      <c r="X1630" s="88" t="e">
        <f t="shared" si="153"/>
        <v>#VALUE!</v>
      </c>
      <c r="Y1630" s="89" t="e">
        <f t="shared" si="154"/>
        <v>#VALUE!</v>
      </c>
      <c r="Z1630" s="90"/>
      <c r="AA1630" s="91">
        <f t="shared" si="151"/>
        <v>26.483333333333334</v>
      </c>
    </row>
    <row r="1631" spans="19:27" x14ac:dyDescent="0.25">
      <c r="S1631" s="87"/>
      <c r="T1631" s="88">
        <f t="shared" si="156"/>
        <v>1590</v>
      </c>
      <c r="U1631" s="89">
        <f t="shared" si="155"/>
        <v>26.5</v>
      </c>
      <c r="V1631" s="99">
        <f t="shared" si="157"/>
        <v>41.544095694899553</v>
      </c>
      <c r="W1631" s="89">
        <f t="shared" si="152"/>
        <v>0</v>
      </c>
      <c r="X1631" s="88" t="e">
        <f t="shared" si="153"/>
        <v>#VALUE!</v>
      </c>
      <c r="Y1631" s="89" t="e">
        <f t="shared" si="154"/>
        <v>#VALUE!</v>
      </c>
      <c r="Z1631" s="90"/>
      <c r="AA1631" s="91">
        <f t="shared" si="151"/>
        <v>26.5</v>
      </c>
    </row>
    <row r="1632" spans="19:27" x14ac:dyDescent="0.25">
      <c r="S1632" s="87"/>
      <c r="T1632" s="88">
        <f t="shared" si="156"/>
        <v>1591</v>
      </c>
      <c r="U1632" s="89">
        <f t="shared" si="155"/>
        <v>26.516666666666666</v>
      </c>
      <c r="V1632" s="99">
        <f t="shared" si="157"/>
        <v>41.548640849448624</v>
      </c>
      <c r="W1632" s="89">
        <f t="shared" si="152"/>
        <v>0</v>
      </c>
      <c r="X1632" s="88" t="e">
        <f t="shared" si="153"/>
        <v>#VALUE!</v>
      </c>
      <c r="Y1632" s="89" t="e">
        <f t="shared" si="154"/>
        <v>#VALUE!</v>
      </c>
      <c r="Z1632" s="90"/>
      <c r="AA1632" s="91">
        <f t="shared" si="151"/>
        <v>26.516666666666666</v>
      </c>
    </row>
    <row r="1633" spans="19:27" x14ac:dyDescent="0.25">
      <c r="S1633" s="87"/>
      <c r="T1633" s="88">
        <f t="shared" si="156"/>
        <v>1592</v>
      </c>
      <c r="U1633" s="89">
        <f t="shared" si="155"/>
        <v>26.533333333333335</v>
      </c>
      <c r="V1633" s="99">
        <f t="shared" si="157"/>
        <v>41.553183644900507</v>
      </c>
      <c r="W1633" s="89">
        <f t="shared" si="152"/>
        <v>0</v>
      </c>
      <c r="X1633" s="88" t="e">
        <f t="shared" si="153"/>
        <v>#VALUE!</v>
      </c>
      <c r="Y1633" s="89" t="e">
        <f t="shared" si="154"/>
        <v>#VALUE!</v>
      </c>
      <c r="Z1633" s="90"/>
      <c r="AA1633" s="91">
        <f t="shared" si="151"/>
        <v>26.533333333333335</v>
      </c>
    </row>
    <row r="1634" spans="19:27" x14ac:dyDescent="0.25">
      <c r="S1634" s="87"/>
      <c r="T1634" s="88">
        <f t="shared" si="156"/>
        <v>1593</v>
      </c>
      <c r="U1634" s="89">
        <f t="shared" si="155"/>
        <v>26.55</v>
      </c>
      <c r="V1634" s="99">
        <f t="shared" si="157"/>
        <v>41.557724083960359</v>
      </c>
      <c r="W1634" s="89">
        <f t="shared" si="152"/>
        <v>0</v>
      </c>
      <c r="X1634" s="88" t="e">
        <f t="shared" si="153"/>
        <v>#VALUE!</v>
      </c>
      <c r="Y1634" s="89" t="e">
        <f t="shared" si="154"/>
        <v>#VALUE!</v>
      </c>
      <c r="Z1634" s="90"/>
      <c r="AA1634" s="91">
        <f t="shared" si="151"/>
        <v>26.55</v>
      </c>
    </row>
    <row r="1635" spans="19:27" x14ac:dyDescent="0.25">
      <c r="S1635" s="87"/>
      <c r="T1635" s="88">
        <f t="shared" si="156"/>
        <v>1594</v>
      </c>
      <c r="U1635" s="89">
        <f t="shared" si="155"/>
        <v>26.566666666666666</v>
      </c>
      <c r="V1635" s="99">
        <f t="shared" si="157"/>
        <v>41.56226216932852</v>
      </c>
      <c r="W1635" s="89">
        <f t="shared" si="152"/>
        <v>0</v>
      </c>
      <c r="X1635" s="88" t="e">
        <f t="shared" si="153"/>
        <v>#VALUE!</v>
      </c>
      <c r="Y1635" s="89" t="e">
        <f t="shared" si="154"/>
        <v>#VALUE!</v>
      </c>
      <c r="Z1635" s="90"/>
      <c r="AA1635" s="91">
        <f t="shared" si="151"/>
        <v>26.566666666666666</v>
      </c>
    </row>
    <row r="1636" spans="19:27" x14ac:dyDescent="0.25">
      <c r="S1636" s="87"/>
      <c r="T1636" s="88">
        <f t="shared" si="156"/>
        <v>1595</v>
      </c>
      <c r="U1636" s="89">
        <f t="shared" si="155"/>
        <v>26.583333333333332</v>
      </c>
      <c r="V1636" s="99">
        <f t="shared" si="157"/>
        <v>41.566797903700568</v>
      </c>
      <c r="W1636" s="89">
        <f t="shared" si="152"/>
        <v>0</v>
      </c>
      <c r="X1636" s="88" t="e">
        <f t="shared" si="153"/>
        <v>#VALUE!</v>
      </c>
      <c r="Y1636" s="89" t="e">
        <f t="shared" si="154"/>
        <v>#VALUE!</v>
      </c>
      <c r="Z1636" s="90"/>
      <c r="AA1636" s="91">
        <f t="shared" si="151"/>
        <v>26.583333333333332</v>
      </c>
    </row>
    <row r="1637" spans="19:27" x14ac:dyDescent="0.25">
      <c r="S1637" s="87"/>
      <c r="T1637" s="88">
        <f t="shared" si="156"/>
        <v>1596</v>
      </c>
      <c r="U1637" s="89">
        <f t="shared" si="155"/>
        <v>26.6</v>
      </c>
      <c r="V1637" s="99">
        <f t="shared" si="157"/>
        <v>41.571331289767286</v>
      </c>
      <c r="W1637" s="89">
        <f t="shared" si="152"/>
        <v>0</v>
      </c>
      <c r="X1637" s="88" t="e">
        <f t="shared" si="153"/>
        <v>#VALUE!</v>
      </c>
      <c r="Y1637" s="89" t="e">
        <f t="shared" si="154"/>
        <v>#VALUE!</v>
      </c>
      <c r="Z1637" s="90"/>
      <c r="AA1637" s="91">
        <f t="shared" si="151"/>
        <v>26.6</v>
      </c>
    </row>
    <row r="1638" spans="19:27" x14ac:dyDescent="0.25">
      <c r="S1638" s="87"/>
      <c r="T1638" s="88">
        <f t="shared" si="156"/>
        <v>1597</v>
      </c>
      <c r="U1638" s="89">
        <f t="shared" si="155"/>
        <v>26.616666666666667</v>
      </c>
      <c r="V1638" s="99">
        <f t="shared" si="157"/>
        <v>41.57586233021469</v>
      </c>
      <c r="W1638" s="89">
        <f t="shared" si="152"/>
        <v>0</v>
      </c>
      <c r="X1638" s="88" t="e">
        <f t="shared" si="153"/>
        <v>#VALUE!</v>
      </c>
      <c r="Y1638" s="89" t="e">
        <f t="shared" si="154"/>
        <v>#VALUE!</v>
      </c>
      <c r="Z1638" s="90"/>
      <c r="AA1638" s="91">
        <f t="shared" si="151"/>
        <v>26.616666666666667</v>
      </c>
    </row>
    <row r="1639" spans="19:27" x14ac:dyDescent="0.25">
      <c r="S1639" s="87"/>
      <c r="T1639" s="88">
        <f t="shared" si="156"/>
        <v>1598</v>
      </c>
      <c r="U1639" s="89">
        <f t="shared" si="155"/>
        <v>26.633333333333333</v>
      </c>
      <c r="V1639" s="99">
        <f t="shared" si="157"/>
        <v>41.580391027724069</v>
      </c>
      <c r="W1639" s="89">
        <f t="shared" si="152"/>
        <v>0</v>
      </c>
      <c r="X1639" s="88" t="e">
        <f t="shared" si="153"/>
        <v>#VALUE!</v>
      </c>
      <c r="Y1639" s="89" t="e">
        <f t="shared" si="154"/>
        <v>#VALUE!</v>
      </c>
      <c r="Z1639" s="90"/>
      <c r="AA1639" s="91">
        <f t="shared" si="151"/>
        <v>26.633333333333333</v>
      </c>
    </row>
    <row r="1640" spans="19:27" x14ac:dyDescent="0.25">
      <c r="S1640" s="87"/>
      <c r="T1640" s="88">
        <f t="shared" si="156"/>
        <v>1599</v>
      </c>
      <c r="U1640" s="89">
        <f t="shared" si="155"/>
        <v>26.65</v>
      </c>
      <c r="V1640" s="99">
        <f t="shared" si="157"/>
        <v>41.584917384971938</v>
      </c>
      <c r="W1640" s="89">
        <f t="shared" si="152"/>
        <v>0</v>
      </c>
      <c r="X1640" s="88" t="e">
        <f t="shared" si="153"/>
        <v>#VALUE!</v>
      </c>
      <c r="Y1640" s="89" t="e">
        <f t="shared" si="154"/>
        <v>#VALUE!</v>
      </c>
      <c r="Z1640" s="90"/>
      <c r="AA1640" s="91">
        <f t="shared" si="151"/>
        <v>26.65</v>
      </c>
    </row>
    <row r="1641" spans="19:27" x14ac:dyDescent="0.25">
      <c r="S1641" s="87"/>
      <c r="T1641" s="88">
        <f t="shared" si="156"/>
        <v>1600</v>
      </c>
      <c r="U1641" s="89">
        <f t="shared" si="155"/>
        <v>26.666666666666668</v>
      </c>
      <c r="V1641" s="99">
        <f t="shared" si="157"/>
        <v>41.589441404630122</v>
      </c>
      <c r="W1641" s="89">
        <f t="shared" si="152"/>
        <v>0</v>
      </c>
      <c r="X1641" s="88" t="e">
        <f t="shared" si="153"/>
        <v>#VALUE!</v>
      </c>
      <c r="Y1641" s="89" t="e">
        <f t="shared" si="154"/>
        <v>#VALUE!</v>
      </c>
      <c r="Z1641" s="90"/>
      <c r="AA1641" s="91">
        <f t="shared" ref="AA1641:AA1704" si="158">U1641</f>
        <v>26.666666666666668</v>
      </c>
    </row>
    <row r="1642" spans="19:27" x14ac:dyDescent="0.25">
      <c r="S1642" s="87"/>
      <c r="T1642" s="88">
        <f t="shared" si="156"/>
        <v>1601</v>
      </c>
      <c r="U1642" s="89">
        <f t="shared" si="155"/>
        <v>26.683333333333334</v>
      </c>
      <c r="V1642" s="99">
        <f t="shared" si="157"/>
        <v>41.593963089365694</v>
      </c>
      <c r="W1642" s="89">
        <f t="shared" ref="W1642:W1705" si="159">V1642*0.001*$G$4</f>
        <v>0</v>
      </c>
      <c r="X1642" s="88" t="e">
        <f t="shared" ref="X1642:X1705" si="160">($G$5/1000)*U1642*3600</f>
        <v>#VALUE!</v>
      </c>
      <c r="Y1642" s="89" t="e">
        <f t="shared" si="154"/>
        <v>#VALUE!</v>
      </c>
      <c r="Z1642" s="90"/>
      <c r="AA1642" s="91">
        <f t="shared" si="158"/>
        <v>26.683333333333334</v>
      </c>
    </row>
    <row r="1643" spans="19:27" x14ac:dyDescent="0.25">
      <c r="S1643" s="87"/>
      <c r="T1643" s="88">
        <f t="shared" si="156"/>
        <v>1602</v>
      </c>
      <c r="U1643" s="89">
        <f t="shared" si="155"/>
        <v>26.7</v>
      </c>
      <c r="V1643" s="99">
        <f t="shared" si="157"/>
        <v>41.598482441841028</v>
      </c>
      <c r="W1643" s="89">
        <f t="shared" si="159"/>
        <v>0</v>
      </c>
      <c r="X1643" s="88" t="e">
        <f t="shared" si="160"/>
        <v>#VALUE!</v>
      </c>
      <c r="Y1643" s="89" t="e">
        <f t="shared" ref="Y1643:Y1706" si="161">MAX(0,W1643-X1643)</f>
        <v>#VALUE!</v>
      </c>
      <c r="Z1643" s="90"/>
      <c r="AA1643" s="91">
        <f t="shared" si="158"/>
        <v>26.7</v>
      </c>
    </row>
    <row r="1644" spans="19:27" x14ac:dyDescent="0.25">
      <c r="S1644" s="87"/>
      <c r="T1644" s="88">
        <f t="shared" si="156"/>
        <v>1603</v>
      </c>
      <c r="U1644" s="89">
        <f t="shared" si="155"/>
        <v>26.716666666666665</v>
      </c>
      <c r="V1644" s="99">
        <f t="shared" si="157"/>
        <v>41.602999464713825</v>
      </c>
      <c r="W1644" s="89">
        <f t="shared" si="159"/>
        <v>0</v>
      </c>
      <c r="X1644" s="88" t="e">
        <f t="shared" si="160"/>
        <v>#VALUE!</v>
      </c>
      <c r="Y1644" s="89" t="e">
        <f t="shared" si="161"/>
        <v>#VALUE!</v>
      </c>
      <c r="Z1644" s="90"/>
      <c r="AA1644" s="91">
        <f t="shared" si="158"/>
        <v>26.716666666666665</v>
      </c>
    </row>
    <row r="1645" spans="19:27" x14ac:dyDescent="0.25">
      <c r="S1645" s="87"/>
      <c r="T1645" s="88">
        <f t="shared" si="156"/>
        <v>1604</v>
      </c>
      <c r="U1645" s="89">
        <f t="shared" si="155"/>
        <v>26.733333333333334</v>
      </c>
      <c r="V1645" s="99">
        <f t="shared" si="157"/>
        <v>41.607514160637074</v>
      </c>
      <c r="W1645" s="89">
        <f t="shared" si="159"/>
        <v>0</v>
      </c>
      <c r="X1645" s="88" t="e">
        <f t="shared" si="160"/>
        <v>#VALUE!</v>
      </c>
      <c r="Y1645" s="89" t="e">
        <f t="shared" si="161"/>
        <v>#VALUE!</v>
      </c>
      <c r="Z1645" s="90"/>
      <c r="AA1645" s="91">
        <f t="shared" si="158"/>
        <v>26.733333333333334</v>
      </c>
    </row>
    <row r="1646" spans="19:27" x14ac:dyDescent="0.25">
      <c r="S1646" s="87"/>
      <c r="T1646" s="88">
        <f t="shared" si="156"/>
        <v>1605</v>
      </c>
      <c r="U1646" s="89">
        <f t="shared" si="155"/>
        <v>26.75</v>
      </c>
      <c r="V1646" s="99">
        <f t="shared" si="157"/>
        <v>41.612026532259108</v>
      </c>
      <c r="W1646" s="89">
        <f t="shared" si="159"/>
        <v>0</v>
      </c>
      <c r="X1646" s="88" t="e">
        <f t="shared" si="160"/>
        <v>#VALUE!</v>
      </c>
      <c r="Y1646" s="89" t="e">
        <f t="shared" si="161"/>
        <v>#VALUE!</v>
      </c>
      <c r="Z1646" s="90"/>
      <c r="AA1646" s="91">
        <f t="shared" si="158"/>
        <v>26.75</v>
      </c>
    </row>
    <row r="1647" spans="19:27" x14ac:dyDescent="0.25">
      <c r="S1647" s="87"/>
      <c r="T1647" s="88">
        <f t="shared" si="156"/>
        <v>1606</v>
      </c>
      <c r="U1647" s="89">
        <f t="shared" si="155"/>
        <v>26.766666666666666</v>
      </c>
      <c r="V1647" s="99">
        <f t="shared" si="157"/>
        <v>41.616536582223581</v>
      </c>
      <c r="W1647" s="89">
        <f t="shared" si="159"/>
        <v>0</v>
      </c>
      <c r="X1647" s="88" t="e">
        <f t="shared" si="160"/>
        <v>#VALUE!</v>
      </c>
      <c r="Y1647" s="89" t="e">
        <f t="shared" si="161"/>
        <v>#VALUE!</v>
      </c>
      <c r="Z1647" s="90"/>
      <c r="AA1647" s="91">
        <f t="shared" si="158"/>
        <v>26.766666666666666</v>
      </c>
    </row>
    <row r="1648" spans="19:27" x14ac:dyDescent="0.25">
      <c r="S1648" s="87"/>
      <c r="T1648" s="88">
        <f t="shared" si="156"/>
        <v>1607</v>
      </c>
      <c r="U1648" s="89">
        <f t="shared" si="155"/>
        <v>26.783333333333335</v>
      </c>
      <c r="V1648" s="99">
        <f t="shared" si="157"/>
        <v>41.62104431316952</v>
      </c>
      <c r="W1648" s="89">
        <f t="shared" si="159"/>
        <v>0</v>
      </c>
      <c r="X1648" s="88" t="e">
        <f t="shared" si="160"/>
        <v>#VALUE!</v>
      </c>
      <c r="Y1648" s="89" t="e">
        <f t="shared" si="161"/>
        <v>#VALUE!</v>
      </c>
      <c r="Z1648" s="90"/>
      <c r="AA1648" s="91">
        <f t="shared" si="158"/>
        <v>26.783333333333335</v>
      </c>
    </row>
    <row r="1649" spans="19:27" x14ac:dyDescent="0.25">
      <c r="S1649" s="87"/>
      <c r="T1649" s="88">
        <f t="shared" si="156"/>
        <v>1608</v>
      </c>
      <c r="U1649" s="89">
        <f t="shared" si="155"/>
        <v>26.8</v>
      </c>
      <c r="V1649" s="99">
        <f t="shared" si="157"/>
        <v>41.62554972773129</v>
      </c>
      <c r="W1649" s="89">
        <f t="shared" si="159"/>
        <v>0</v>
      </c>
      <c r="X1649" s="88" t="e">
        <f t="shared" si="160"/>
        <v>#VALUE!</v>
      </c>
      <c r="Y1649" s="89" t="e">
        <f t="shared" si="161"/>
        <v>#VALUE!</v>
      </c>
      <c r="Z1649" s="90"/>
      <c r="AA1649" s="91">
        <f t="shared" si="158"/>
        <v>26.8</v>
      </c>
    </row>
    <row r="1650" spans="19:27" x14ac:dyDescent="0.25">
      <c r="S1650" s="87"/>
      <c r="T1650" s="88">
        <f t="shared" si="156"/>
        <v>1609</v>
      </c>
      <c r="U1650" s="89">
        <f t="shared" si="155"/>
        <v>26.816666666666666</v>
      </c>
      <c r="V1650" s="99">
        <f t="shared" si="157"/>
        <v>41.630052828538645</v>
      </c>
      <c r="W1650" s="89">
        <f t="shared" si="159"/>
        <v>0</v>
      </c>
      <c r="X1650" s="88" t="e">
        <f t="shared" si="160"/>
        <v>#VALUE!</v>
      </c>
      <c r="Y1650" s="89" t="e">
        <f t="shared" si="161"/>
        <v>#VALUE!</v>
      </c>
      <c r="Z1650" s="90"/>
      <c r="AA1650" s="91">
        <f t="shared" si="158"/>
        <v>26.816666666666666</v>
      </c>
    </row>
    <row r="1651" spans="19:27" x14ac:dyDescent="0.25">
      <c r="S1651" s="87"/>
      <c r="T1651" s="88">
        <f t="shared" si="156"/>
        <v>1610</v>
      </c>
      <c r="U1651" s="89">
        <f t="shared" si="155"/>
        <v>26.833333333333332</v>
      </c>
      <c r="V1651" s="99">
        <f t="shared" si="157"/>
        <v>41.634553618216714</v>
      </c>
      <c r="W1651" s="89">
        <f t="shared" si="159"/>
        <v>0</v>
      </c>
      <c r="X1651" s="88" t="e">
        <f t="shared" si="160"/>
        <v>#VALUE!</v>
      </c>
      <c r="Y1651" s="89" t="e">
        <f t="shared" si="161"/>
        <v>#VALUE!</v>
      </c>
      <c r="Z1651" s="90"/>
      <c r="AA1651" s="91">
        <f t="shared" si="158"/>
        <v>26.833333333333332</v>
      </c>
    </row>
    <row r="1652" spans="19:27" x14ac:dyDescent="0.25">
      <c r="S1652" s="87"/>
      <c r="T1652" s="88">
        <f t="shared" si="156"/>
        <v>1611</v>
      </c>
      <c r="U1652" s="89">
        <f t="shared" si="155"/>
        <v>26.85</v>
      </c>
      <c r="V1652" s="99">
        <f t="shared" si="157"/>
        <v>41.639052099386006</v>
      </c>
      <c r="W1652" s="89">
        <f t="shared" si="159"/>
        <v>0</v>
      </c>
      <c r="X1652" s="88" t="e">
        <f t="shared" si="160"/>
        <v>#VALUE!</v>
      </c>
      <c r="Y1652" s="89" t="e">
        <f t="shared" si="161"/>
        <v>#VALUE!</v>
      </c>
      <c r="Z1652" s="90"/>
      <c r="AA1652" s="91">
        <f t="shared" si="158"/>
        <v>26.85</v>
      </c>
    </row>
    <row r="1653" spans="19:27" x14ac:dyDescent="0.25">
      <c r="S1653" s="87"/>
      <c r="T1653" s="88">
        <f t="shared" si="156"/>
        <v>1612</v>
      </c>
      <c r="U1653" s="89">
        <f t="shared" si="155"/>
        <v>26.866666666666667</v>
      </c>
      <c r="V1653" s="99">
        <f t="shared" si="157"/>
        <v>41.643548274662464</v>
      </c>
      <c r="W1653" s="89">
        <f t="shared" si="159"/>
        <v>0</v>
      </c>
      <c r="X1653" s="88" t="e">
        <f t="shared" si="160"/>
        <v>#VALUE!</v>
      </c>
      <c r="Y1653" s="89" t="e">
        <f t="shared" si="161"/>
        <v>#VALUE!</v>
      </c>
      <c r="Z1653" s="90"/>
      <c r="AA1653" s="91">
        <f t="shared" si="158"/>
        <v>26.866666666666667</v>
      </c>
    </row>
    <row r="1654" spans="19:27" x14ac:dyDescent="0.25">
      <c r="S1654" s="87"/>
      <c r="T1654" s="88">
        <f t="shared" si="156"/>
        <v>1613</v>
      </c>
      <c r="U1654" s="89">
        <f t="shared" si="155"/>
        <v>26.883333333333333</v>
      </c>
      <c r="V1654" s="99">
        <f t="shared" si="157"/>
        <v>41.648042146657417</v>
      </c>
      <c r="W1654" s="89">
        <f t="shared" si="159"/>
        <v>0</v>
      </c>
      <c r="X1654" s="88" t="e">
        <f t="shared" si="160"/>
        <v>#VALUE!</v>
      </c>
      <c r="Y1654" s="89" t="e">
        <f t="shared" si="161"/>
        <v>#VALUE!</v>
      </c>
      <c r="Z1654" s="90"/>
      <c r="AA1654" s="91">
        <f t="shared" si="158"/>
        <v>26.883333333333333</v>
      </c>
    </row>
    <row r="1655" spans="19:27" x14ac:dyDescent="0.25">
      <c r="S1655" s="87"/>
      <c r="T1655" s="88">
        <f t="shared" si="156"/>
        <v>1614</v>
      </c>
      <c r="U1655" s="89">
        <f t="shared" si="155"/>
        <v>26.9</v>
      </c>
      <c r="V1655" s="99">
        <f t="shared" si="157"/>
        <v>41.65253371797764</v>
      </c>
      <c r="W1655" s="89">
        <f t="shared" si="159"/>
        <v>0</v>
      </c>
      <c r="X1655" s="88" t="e">
        <f t="shared" si="160"/>
        <v>#VALUE!</v>
      </c>
      <c r="Y1655" s="89" t="e">
        <f t="shared" si="161"/>
        <v>#VALUE!</v>
      </c>
      <c r="Z1655" s="90"/>
      <c r="AA1655" s="91">
        <f t="shared" si="158"/>
        <v>26.9</v>
      </c>
    </row>
    <row r="1656" spans="19:27" x14ac:dyDescent="0.25">
      <c r="S1656" s="87"/>
      <c r="T1656" s="88">
        <f t="shared" si="156"/>
        <v>1615</v>
      </c>
      <c r="U1656" s="89">
        <f t="shared" si="155"/>
        <v>26.916666666666668</v>
      </c>
      <c r="V1656" s="99">
        <f t="shared" si="157"/>
        <v>41.657022991225332</v>
      </c>
      <c r="W1656" s="89">
        <f t="shared" si="159"/>
        <v>0</v>
      </c>
      <c r="X1656" s="88" t="e">
        <f t="shared" si="160"/>
        <v>#VALUE!</v>
      </c>
      <c r="Y1656" s="89" t="e">
        <f t="shared" si="161"/>
        <v>#VALUE!</v>
      </c>
      <c r="Z1656" s="90"/>
      <c r="AA1656" s="91">
        <f t="shared" si="158"/>
        <v>26.916666666666668</v>
      </c>
    </row>
    <row r="1657" spans="19:27" x14ac:dyDescent="0.25">
      <c r="S1657" s="87"/>
      <c r="T1657" s="88">
        <f t="shared" si="156"/>
        <v>1616</v>
      </c>
      <c r="U1657" s="89">
        <f t="shared" si="155"/>
        <v>26.933333333333334</v>
      </c>
      <c r="V1657" s="99">
        <f t="shared" si="157"/>
        <v>41.661509968998153</v>
      </c>
      <c r="W1657" s="89">
        <f t="shared" si="159"/>
        <v>0</v>
      </c>
      <c r="X1657" s="88" t="e">
        <f t="shared" si="160"/>
        <v>#VALUE!</v>
      </c>
      <c r="Y1657" s="89" t="e">
        <f t="shared" si="161"/>
        <v>#VALUE!</v>
      </c>
      <c r="Z1657" s="90"/>
      <c r="AA1657" s="91">
        <f t="shared" si="158"/>
        <v>26.933333333333334</v>
      </c>
    </row>
    <row r="1658" spans="19:27" x14ac:dyDescent="0.25">
      <c r="S1658" s="87"/>
      <c r="T1658" s="88">
        <f t="shared" si="156"/>
        <v>1617</v>
      </c>
      <c r="U1658" s="89">
        <f t="shared" si="155"/>
        <v>26.95</v>
      </c>
      <c r="V1658" s="99">
        <f t="shared" si="157"/>
        <v>41.6659946538892</v>
      </c>
      <c r="W1658" s="89">
        <f t="shared" si="159"/>
        <v>0</v>
      </c>
      <c r="X1658" s="88" t="e">
        <f t="shared" si="160"/>
        <v>#VALUE!</v>
      </c>
      <c r="Y1658" s="89" t="e">
        <f t="shared" si="161"/>
        <v>#VALUE!</v>
      </c>
      <c r="Z1658" s="90"/>
      <c r="AA1658" s="91">
        <f t="shared" si="158"/>
        <v>26.95</v>
      </c>
    </row>
    <row r="1659" spans="19:27" x14ac:dyDescent="0.25">
      <c r="S1659" s="87"/>
      <c r="T1659" s="88">
        <f t="shared" si="156"/>
        <v>1618</v>
      </c>
      <c r="U1659" s="89">
        <f t="shared" si="155"/>
        <v>26.966666666666665</v>
      </c>
      <c r="V1659" s="99">
        <f t="shared" si="157"/>
        <v>41.670477048487065</v>
      </c>
      <c r="W1659" s="89">
        <f t="shared" si="159"/>
        <v>0</v>
      </c>
      <c r="X1659" s="88" t="e">
        <f t="shared" si="160"/>
        <v>#VALUE!</v>
      </c>
      <c r="Y1659" s="89" t="e">
        <f t="shared" si="161"/>
        <v>#VALUE!</v>
      </c>
      <c r="Z1659" s="90"/>
      <c r="AA1659" s="91">
        <f t="shared" si="158"/>
        <v>26.966666666666665</v>
      </c>
    </row>
    <row r="1660" spans="19:27" x14ac:dyDescent="0.25">
      <c r="S1660" s="87"/>
      <c r="T1660" s="88">
        <f t="shared" si="156"/>
        <v>1619</v>
      </c>
      <c r="U1660" s="89">
        <f t="shared" si="155"/>
        <v>26.983333333333334</v>
      </c>
      <c r="V1660" s="99">
        <f t="shared" si="157"/>
        <v>41.674957155375807</v>
      </c>
      <c r="W1660" s="89">
        <f t="shared" si="159"/>
        <v>0</v>
      </c>
      <c r="X1660" s="88" t="e">
        <f t="shared" si="160"/>
        <v>#VALUE!</v>
      </c>
      <c r="Y1660" s="89" t="e">
        <f t="shared" si="161"/>
        <v>#VALUE!</v>
      </c>
      <c r="Z1660" s="90"/>
      <c r="AA1660" s="91">
        <f t="shared" si="158"/>
        <v>26.983333333333334</v>
      </c>
    </row>
    <row r="1661" spans="19:27" x14ac:dyDescent="0.25">
      <c r="S1661" s="87"/>
      <c r="T1661" s="88">
        <f t="shared" si="156"/>
        <v>1620</v>
      </c>
      <c r="U1661" s="89">
        <f t="shared" si="155"/>
        <v>27</v>
      </c>
      <c r="V1661" s="99">
        <f t="shared" si="157"/>
        <v>41.679434977134967</v>
      </c>
      <c r="W1661" s="89">
        <f t="shared" si="159"/>
        <v>0</v>
      </c>
      <c r="X1661" s="88" t="e">
        <f t="shared" si="160"/>
        <v>#VALUE!</v>
      </c>
      <c r="Y1661" s="89" t="e">
        <f t="shared" si="161"/>
        <v>#VALUE!</v>
      </c>
      <c r="Z1661" s="90"/>
      <c r="AA1661" s="91">
        <f t="shared" si="158"/>
        <v>27</v>
      </c>
    </row>
    <row r="1662" spans="19:27" x14ac:dyDescent="0.25">
      <c r="S1662" s="87"/>
      <c r="T1662" s="88">
        <f t="shared" si="156"/>
        <v>1621</v>
      </c>
      <c r="U1662" s="89">
        <f t="shared" si="155"/>
        <v>27.016666666666666</v>
      </c>
      <c r="V1662" s="99">
        <f t="shared" si="157"/>
        <v>41.683910516339608</v>
      </c>
      <c r="W1662" s="89">
        <f t="shared" si="159"/>
        <v>0</v>
      </c>
      <c r="X1662" s="88" t="e">
        <f t="shared" si="160"/>
        <v>#VALUE!</v>
      </c>
      <c r="Y1662" s="89" t="e">
        <f t="shared" si="161"/>
        <v>#VALUE!</v>
      </c>
      <c r="Z1662" s="90"/>
      <c r="AA1662" s="91">
        <f t="shared" si="158"/>
        <v>27.016666666666666</v>
      </c>
    </row>
    <row r="1663" spans="19:27" x14ac:dyDescent="0.25">
      <c r="S1663" s="87"/>
      <c r="T1663" s="88">
        <f t="shared" si="156"/>
        <v>1622</v>
      </c>
      <c r="U1663" s="89">
        <f t="shared" si="155"/>
        <v>27.033333333333335</v>
      </c>
      <c r="V1663" s="99">
        <f t="shared" si="157"/>
        <v>41.68838377556029</v>
      </c>
      <c r="W1663" s="89">
        <f t="shared" si="159"/>
        <v>0</v>
      </c>
      <c r="X1663" s="88" t="e">
        <f t="shared" si="160"/>
        <v>#VALUE!</v>
      </c>
      <c r="Y1663" s="89" t="e">
        <f t="shared" si="161"/>
        <v>#VALUE!</v>
      </c>
      <c r="Z1663" s="90"/>
      <c r="AA1663" s="91">
        <f t="shared" si="158"/>
        <v>27.033333333333335</v>
      </c>
    </row>
    <row r="1664" spans="19:27" x14ac:dyDescent="0.25">
      <c r="S1664" s="87"/>
      <c r="T1664" s="88">
        <f t="shared" si="156"/>
        <v>1623</v>
      </c>
      <c r="U1664" s="89">
        <f t="shared" si="155"/>
        <v>27.05</v>
      </c>
      <c r="V1664" s="99">
        <f t="shared" si="157"/>
        <v>41.692854757363094</v>
      </c>
      <c r="W1664" s="89">
        <f t="shared" si="159"/>
        <v>0</v>
      </c>
      <c r="X1664" s="88" t="e">
        <f t="shared" si="160"/>
        <v>#VALUE!</v>
      </c>
      <c r="Y1664" s="89" t="e">
        <f t="shared" si="161"/>
        <v>#VALUE!</v>
      </c>
      <c r="Z1664" s="90"/>
      <c r="AA1664" s="91">
        <f t="shared" si="158"/>
        <v>27.05</v>
      </c>
    </row>
    <row r="1665" spans="19:27" x14ac:dyDescent="0.25">
      <c r="S1665" s="87"/>
      <c r="T1665" s="88">
        <f t="shared" si="156"/>
        <v>1624</v>
      </c>
      <c r="U1665" s="89">
        <f t="shared" si="155"/>
        <v>27.066666666666666</v>
      </c>
      <c r="V1665" s="99">
        <f t="shared" si="157"/>
        <v>41.697323464309633</v>
      </c>
      <c r="W1665" s="89">
        <f t="shared" si="159"/>
        <v>0</v>
      </c>
      <c r="X1665" s="88" t="e">
        <f t="shared" si="160"/>
        <v>#VALUE!</v>
      </c>
      <c r="Y1665" s="89" t="e">
        <f t="shared" si="161"/>
        <v>#VALUE!</v>
      </c>
      <c r="Z1665" s="90"/>
      <c r="AA1665" s="91">
        <f t="shared" si="158"/>
        <v>27.066666666666666</v>
      </c>
    </row>
    <row r="1666" spans="19:27" x14ac:dyDescent="0.25">
      <c r="S1666" s="87"/>
      <c r="T1666" s="88">
        <f t="shared" si="156"/>
        <v>1625</v>
      </c>
      <c r="U1666" s="89">
        <f t="shared" si="155"/>
        <v>27.083333333333332</v>
      </c>
      <c r="V1666" s="99">
        <f t="shared" si="157"/>
        <v>41.701789898957088</v>
      </c>
      <c r="W1666" s="89">
        <f t="shared" si="159"/>
        <v>0</v>
      </c>
      <c r="X1666" s="88" t="e">
        <f t="shared" si="160"/>
        <v>#VALUE!</v>
      </c>
      <c r="Y1666" s="89" t="e">
        <f t="shared" si="161"/>
        <v>#VALUE!</v>
      </c>
      <c r="Z1666" s="90"/>
      <c r="AA1666" s="91">
        <f t="shared" si="158"/>
        <v>27.083333333333332</v>
      </c>
    </row>
    <row r="1667" spans="19:27" x14ac:dyDescent="0.25">
      <c r="S1667" s="87"/>
      <c r="T1667" s="88">
        <f t="shared" si="156"/>
        <v>1626</v>
      </c>
      <c r="U1667" s="89">
        <f t="shared" ref="U1667:U1730" si="162">T1667/60</f>
        <v>27.1</v>
      </c>
      <c r="V1667" s="99">
        <f t="shared" si="157"/>
        <v>41.706254063858161</v>
      </c>
      <c r="W1667" s="89">
        <f t="shared" si="159"/>
        <v>0</v>
      </c>
      <c r="X1667" s="88" t="e">
        <f t="shared" si="160"/>
        <v>#VALUE!</v>
      </c>
      <c r="Y1667" s="89" t="e">
        <f t="shared" si="161"/>
        <v>#VALUE!</v>
      </c>
      <c r="Z1667" s="90"/>
      <c r="AA1667" s="91">
        <f t="shared" si="158"/>
        <v>27.1</v>
      </c>
    </row>
    <row r="1668" spans="19:27" x14ac:dyDescent="0.25">
      <c r="S1668" s="87"/>
      <c r="T1668" s="88">
        <f t="shared" si="156"/>
        <v>1627</v>
      </c>
      <c r="U1668" s="89">
        <f t="shared" si="162"/>
        <v>27.116666666666667</v>
      </c>
      <c r="V1668" s="99">
        <f t="shared" si="157"/>
        <v>41.710715961561135</v>
      </c>
      <c r="W1668" s="89">
        <f t="shared" si="159"/>
        <v>0</v>
      </c>
      <c r="X1668" s="88" t="e">
        <f t="shared" si="160"/>
        <v>#VALUE!</v>
      </c>
      <c r="Y1668" s="89" t="e">
        <f t="shared" si="161"/>
        <v>#VALUE!</v>
      </c>
      <c r="Z1668" s="90"/>
      <c r="AA1668" s="91">
        <f t="shared" si="158"/>
        <v>27.116666666666667</v>
      </c>
    </row>
    <row r="1669" spans="19:27" x14ac:dyDescent="0.25">
      <c r="S1669" s="87"/>
      <c r="T1669" s="88">
        <f t="shared" si="156"/>
        <v>1628</v>
      </c>
      <c r="U1669" s="89">
        <f t="shared" si="162"/>
        <v>27.133333333333333</v>
      </c>
      <c r="V1669" s="99">
        <f t="shared" si="157"/>
        <v>41.715175594609875</v>
      </c>
      <c r="W1669" s="89">
        <f t="shared" si="159"/>
        <v>0</v>
      </c>
      <c r="X1669" s="88" t="e">
        <f t="shared" si="160"/>
        <v>#VALUE!</v>
      </c>
      <c r="Y1669" s="89" t="e">
        <f t="shared" si="161"/>
        <v>#VALUE!</v>
      </c>
      <c r="Z1669" s="90"/>
      <c r="AA1669" s="91">
        <f t="shared" si="158"/>
        <v>27.133333333333333</v>
      </c>
    </row>
    <row r="1670" spans="19:27" x14ac:dyDescent="0.25">
      <c r="S1670" s="87"/>
      <c r="T1670" s="88">
        <f t="shared" si="156"/>
        <v>1629</v>
      </c>
      <c r="U1670" s="89">
        <f t="shared" si="162"/>
        <v>27.15</v>
      </c>
      <c r="V1670" s="99">
        <f t="shared" si="157"/>
        <v>41.719632965543809</v>
      </c>
      <c r="W1670" s="89">
        <f t="shared" si="159"/>
        <v>0</v>
      </c>
      <c r="X1670" s="88" t="e">
        <f t="shared" si="160"/>
        <v>#VALUE!</v>
      </c>
      <c r="Y1670" s="89" t="e">
        <f t="shared" si="161"/>
        <v>#VALUE!</v>
      </c>
      <c r="Z1670" s="90"/>
      <c r="AA1670" s="91">
        <f t="shared" si="158"/>
        <v>27.15</v>
      </c>
    </row>
    <row r="1671" spans="19:27" x14ac:dyDescent="0.25">
      <c r="S1671" s="87"/>
      <c r="T1671" s="88">
        <f t="shared" si="156"/>
        <v>1630</v>
      </c>
      <c r="U1671" s="89">
        <f t="shared" si="162"/>
        <v>27.166666666666668</v>
      </c>
      <c r="V1671" s="99">
        <f t="shared" si="157"/>
        <v>41.724088076897992</v>
      </c>
      <c r="W1671" s="89">
        <f t="shared" si="159"/>
        <v>0</v>
      </c>
      <c r="X1671" s="88" t="e">
        <f t="shared" si="160"/>
        <v>#VALUE!</v>
      </c>
      <c r="Y1671" s="89" t="e">
        <f t="shared" si="161"/>
        <v>#VALUE!</v>
      </c>
      <c r="Z1671" s="90"/>
      <c r="AA1671" s="91">
        <f t="shared" si="158"/>
        <v>27.166666666666668</v>
      </c>
    </row>
    <row r="1672" spans="19:27" x14ac:dyDescent="0.25">
      <c r="S1672" s="87"/>
      <c r="T1672" s="88">
        <f t="shared" si="156"/>
        <v>1631</v>
      </c>
      <c r="U1672" s="89">
        <f t="shared" si="162"/>
        <v>27.183333333333334</v>
      </c>
      <c r="V1672" s="99">
        <f t="shared" si="157"/>
        <v>41.72854093120305</v>
      </c>
      <c r="W1672" s="89">
        <f t="shared" si="159"/>
        <v>0</v>
      </c>
      <c r="X1672" s="88" t="e">
        <f t="shared" si="160"/>
        <v>#VALUE!</v>
      </c>
      <c r="Y1672" s="89" t="e">
        <f t="shared" si="161"/>
        <v>#VALUE!</v>
      </c>
      <c r="Z1672" s="90"/>
      <c r="AA1672" s="91">
        <f t="shared" si="158"/>
        <v>27.183333333333334</v>
      </c>
    </row>
    <row r="1673" spans="19:27" x14ac:dyDescent="0.25">
      <c r="S1673" s="87"/>
      <c r="T1673" s="88">
        <f t="shared" si="156"/>
        <v>1632</v>
      </c>
      <c r="U1673" s="89">
        <f t="shared" si="162"/>
        <v>27.2</v>
      </c>
      <c r="V1673" s="99">
        <f t="shared" si="157"/>
        <v>41.732991530985245</v>
      </c>
      <c r="W1673" s="89">
        <f t="shared" si="159"/>
        <v>0</v>
      </c>
      <c r="X1673" s="88" t="e">
        <f t="shared" si="160"/>
        <v>#VALUE!</v>
      </c>
      <c r="Y1673" s="89" t="e">
        <f t="shared" si="161"/>
        <v>#VALUE!</v>
      </c>
      <c r="Z1673" s="90"/>
      <c r="AA1673" s="91">
        <f t="shared" si="158"/>
        <v>27.2</v>
      </c>
    </row>
    <row r="1674" spans="19:27" x14ac:dyDescent="0.25">
      <c r="S1674" s="87"/>
      <c r="T1674" s="88">
        <f t="shared" si="156"/>
        <v>1633</v>
      </c>
      <c r="U1674" s="89">
        <f t="shared" si="162"/>
        <v>27.216666666666665</v>
      </c>
      <c r="V1674" s="99">
        <f t="shared" si="157"/>
        <v>41.737439878766466</v>
      </c>
      <c r="W1674" s="89">
        <f t="shared" si="159"/>
        <v>0</v>
      </c>
      <c r="X1674" s="88" t="e">
        <f t="shared" si="160"/>
        <v>#VALUE!</v>
      </c>
      <c r="Y1674" s="89" t="e">
        <f t="shared" si="161"/>
        <v>#VALUE!</v>
      </c>
      <c r="Z1674" s="90"/>
      <c r="AA1674" s="91">
        <f t="shared" si="158"/>
        <v>27.216666666666665</v>
      </c>
    </row>
    <row r="1675" spans="19:27" x14ac:dyDescent="0.25">
      <c r="S1675" s="87"/>
      <c r="T1675" s="88">
        <f t="shared" ref="T1675:T1738" si="163">T1674+1</f>
        <v>1634</v>
      </c>
      <c r="U1675" s="89">
        <f t="shared" si="162"/>
        <v>27.233333333333334</v>
      </c>
      <c r="V1675" s="99">
        <f t="shared" si="157"/>
        <v>41.741885977064236</v>
      </c>
      <c r="W1675" s="89">
        <f t="shared" si="159"/>
        <v>0</v>
      </c>
      <c r="X1675" s="88" t="e">
        <f t="shared" si="160"/>
        <v>#VALUE!</v>
      </c>
      <c r="Y1675" s="89" t="e">
        <f t="shared" si="161"/>
        <v>#VALUE!</v>
      </c>
      <c r="Z1675" s="90"/>
      <c r="AA1675" s="91">
        <f t="shared" si="158"/>
        <v>27.233333333333334</v>
      </c>
    </row>
    <row r="1676" spans="19:27" x14ac:dyDescent="0.25">
      <c r="S1676" s="87"/>
      <c r="T1676" s="88">
        <f t="shared" si="163"/>
        <v>1635</v>
      </c>
      <c r="U1676" s="89">
        <f t="shared" si="162"/>
        <v>27.25</v>
      </c>
      <c r="V1676" s="99">
        <f t="shared" si="157"/>
        <v>41.74632982839173</v>
      </c>
      <c r="W1676" s="89">
        <f t="shared" si="159"/>
        <v>0</v>
      </c>
      <c r="X1676" s="88" t="e">
        <f t="shared" si="160"/>
        <v>#VALUE!</v>
      </c>
      <c r="Y1676" s="89" t="e">
        <f t="shared" si="161"/>
        <v>#VALUE!</v>
      </c>
      <c r="Z1676" s="90"/>
      <c r="AA1676" s="91">
        <f t="shared" si="158"/>
        <v>27.25</v>
      </c>
    </row>
    <row r="1677" spans="19:27" x14ac:dyDescent="0.25">
      <c r="S1677" s="87"/>
      <c r="T1677" s="88">
        <f t="shared" si="163"/>
        <v>1636</v>
      </c>
      <c r="U1677" s="89">
        <f t="shared" si="162"/>
        <v>27.266666666666666</v>
      </c>
      <c r="V1677" s="99">
        <f t="shared" si="157"/>
        <v>41.750771435257768</v>
      </c>
      <c r="W1677" s="89">
        <f t="shared" si="159"/>
        <v>0</v>
      </c>
      <c r="X1677" s="88" t="e">
        <f t="shared" si="160"/>
        <v>#VALUE!</v>
      </c>
      <c r="Y1677" s="89" t="e">
        <f t="shared" si="161"/>
        <v>#VALUE!</v>
      </c>
      <c r="Z1677" s="90"/>
      <c r="AA1677" s="91">
        <f t="shared" si="158"/>
        <v>27.266666666666666</v>
      </c>
    </row>
    <row r="1678" spans="19:27" x14ac:dyDescent="0.25">
      <c r="S1678" s="87"/>
      <c r="T1678" s="88">
        <f t="shared" si="163"/>
        <v>1637</v>
      </c>
      <c r="U1678" s="89">
        <f t="shared" si="162"/>
        <v>27.283333333333335</v>
      </c>
      <c r="V1678" s="99">
        <f t="shared" si="157"/>
        <v>41.755210800166836</v>
      </c>
      <c r="W1678" s="89">
        <f t="shared" si="159"/>
        <v>0</v>
      </c>
      <c r="X1678" s="88" t="e">
        <f t="shared" si="160"/>
        <v>#VALUE!</v>
      </c>
      <c r="Y1678" s="89" t="e">
        <f t="shared" si="161"/>
        <v>#VALUE!</v>
      </c>
      <c r="Z1678" s="90"/>
      <c r="AA1678" s="91">
        <f t="shared" si="158"/>
        <v>27.283333333333335</v>
      </c>
    </row>
    <row r="1679" spans="19:27" x14ac:dyDescent="0.25">
      <c r="S1679" s="87"/>
      <c r="T1679" s="88">
        <f t="shared" si="163"/>
        <v>1638</v>
      </c>
      <c r="U1679" s="89">
        <f t="shared" si="162"/>
        <v>27.3</v>
      </c>
      <c r="V1679" s="99">
        <f t="shared" si="157"/>
        <v>41.75964792561912</v>
      </c>
      <c r="W1679" s="89">
        <f t="shared" si="159"/>
        <v>0</v>
      </c>
      <c r="X1679" s="88" t="e">
        <f t="shared" si="160"/>
        <v>#VALUE!</v>
      </c>
      <c r="Y1679" s="89" t="e">
        <f t="shared" si="161"/>
        <v>#VALUE!</v>
      </c>
      <c r="Z1679" s="90"/>
      <c r="AA1679" s="91">
        <f t="shared" si="158"/>
        <v>27.3</v>
      </c>
    </row>
    <row r="1680" spans="19:27" x14ac:dyDescent="0.25">
      <c r="S1680" s="87"/>
      <c r="T1680" s="88">
        <f t="shared" si="163"/>
        <v>1639</v>
      </c>
      <c r="U1680" s="89">
        <f t="shared" si="162"/>
        <v>27.316666666666666</v>
      </c>
      <c r="V1680" s="99">
        <f t="shared" si="157"/>
        <v>41.764082814110473</v>
      </c>
      <c r="W1680" s="89">
        <f t="shared" si="159"/>
        <v>0</v>
      </c>
      <c r="X1680" s="88" t="e">
        <f t="shared" si="160"/>
        <v>#VALUE!</v>
      </c>
      <c r="Y1680" s="89" t="e">
        <f t="shared" si="161"/>
        <v>#VALUE!</v>
      </c>
      <c r="Z1680" s="90"/>
      <c r="AA1680" s="91">
        <f t="shared" si="158"/>
        <v>27.316666666666666</v>
      </c>
    </row>
    <row r="1681" spans="19:27" x14ac:dyDescent="0.25">
      <c r="S1681" s="87"/>
      <c r="T1681" s="88">
        <f t="shared" si="163"/>
        <v>1640</v>
      </c>
      <c r="U1681" s="89">
        <f t="shared" si="162"/>
        <v>27.333333333333332</v>
      </c>
      <c r="V1681" s="99">
        <f t="shared" si="157"/>
        <v>41.768515468132456</v>
      </c>
      <c r="W1681" s="89">
        <f t="shared" si="159"/>
        <v>0</v>
      </c>
      <c r="X1681" s="88" t="e">
        <f t="shared" si="160"/>
        <v>#VALUE!</v>
      </c>
      <c r="Y1681" s="89" t="e">
        <f t="shared" si="161"/>
        <v>#VALUE!</v>
      </c>
      <c r="Z1681" s="90"/>
      <c r="AA1681" s="91">
        <f t="shared" si="158"/>
        <v>27.333333333333332</v>
      </c>
    </row>
    <row r="1682" spans="19:27" x14ac:dyDescent="0.25">
      <c r="S1682" s="87"/>
      <c r="T1682" s="88">
        <f t="shared" si="163"/>
        <v>1641</v>
      </c>
      <c r="U1682" s="89">
        <f t="shared" si="162"/>
        <v>27.35</v>
      </c>
      <c r="V1682" s="99">
        <f t="shared" ref="V1682:V1745" si="164">$G$12*U1682^(1-$G$13)</f>
        <v>41.772945890172331</v>
      </c>
      <c r="W1682" s="89">
        <f t="shared" si="159"/>
        <v>0</v>
      </c>
      <c r="X1682" s="88" t="e">
        <f t="shared" si="160"/>
        <v>#VALUE!</v>
      </c>
      <c r="Y1682" s="89" t="e">
        <f t="shared" si="161"/>
        <v>#VALUE!</v>
      </c>
      <c r="Z1682" s="90"/>
      <c r="AA1682" s="91">
        <f t="shared" si="158"/>
        <v>27.35</v>
      </c>
    </row>
    <row r="1683" spans="19:27" x14ac:dyDescent="0.25">
      <c r="S1683" s="87"/>
      <c r="T1683" s="88">
        <f t="shared" si="163"/>
        <v>1642</v>
      </c>
      <c r="U1683" s="89">
        <f t="shared" si="162"/>
        <v>27.366666666666667</v>
      </c>
      <c r="V1683" s="99">
        <f t="shared" si="164"/>
        <v>41.777374082713074</v>
      </c>
      <c r="W1683" s="89">
        <f t="shared" si="159"/>
        <v>0</v>
      </c>
      <c r="X1683" s="88" t="e">
        <f t="shared" si="160"/>
        <v>#VALUE!</v>
      </c>
      <c r="Y1683" s="89" t="e">
        <f t="shared" si="161"/>
        <v>#VALUE!</v>
      </c>
      <c r="Z1683" s="90"/>
      <c r="AA1683" s="91">
        <f t="shared" si="158"/>
        <v>27.366666666666667</v>
      </c>
    </row>
    <row r="1684" spans="19:27" x14ac:dyDescent="0.25">
      <c r="S1684" s="87"/>
      <c r="T1684" s="88">
        <f t="shared" si="163"/>
        <v>1643</v>
      </c>
      <c r="U1684" s="89">
        <f t="shared" si="162"/>
        <v>27.383333333333333</v>
      </c>
      <c r="V1684" s="99">
        <f t="shared" si="164"/>
        <v>41.781800048233407</v>
      </c>
      <c r="W1684" s="89">
        <f t="shared" si="159"/>
        <v>0</v>
      </c>
      <c r="X1684" s="88" t="e">
        <f t="shared" si="160"/>
        <v>#VALUE!</v>
      </c>
      <c r="Y1684" s="89" t="e">
        <f t="shared" si="161"/>
        <v>#VALUE!</v>
      </c>
      <c r="Z1684" s="90"/>
      <c r="AA1684" s="91">
        <f t="shared" si="158"/>
        <v>27.383333333333333</v>
      </c>
    </row>
    <row r="1685" spans="19:27" x14ac:dyDescent="0.25">
      <c r="S1685" s="87"/>
      <c r="T1685" s="88">
        <f t="shared" si="163"/>
        <v>1644</v>
      </c>
      <c r="U1685" s="89">
        <f t="shared" si="162"/>
        <v>27.4</v>
      </c>
      <c r="V1685" s="99">
        <f t="shared" si="164"/>
        <v>41.786223789207774</v>
      </c>
      <c r="W1685" s="89">
        <f t="shared" si="159"/>
        <v>0</v>
      </c>
      <c r="X1685" s="88" t="e">
        <f t="shared" si="160"/>
        <v>#VALUE!</v>
      </c>
      <c r="Y1685" s="89" t="e">
        <f t="shared" si="161"/>
        <v>#VALUE!</v>
      </c>
      <c r="Z1685" s="90"/>
      <c r="AA1685" s="91">
        <f t="shared" si="158"/>
        <v>27.4</v>
      </c>
    </row>
    <row r="1686" spans="19:27" x14ac:dyDescent="0.25">
      <c r="S1686" s="87"/>
      <c r="T1686" s="88">
        <f t="shared" si="163"/>
        <v>1645</v>
      </c>
      <c r="U1686" s="89">
        <f t="shared" si="162"/>
        <v>27.416666666666668</v>
      </c>
      <c r="V1686" s="99">
        <f t="shared" si="164"/>
        <v>41.79064530810637</v>
      </c>
      <c r="W1686" s="89">
        <f t="shared" si="159"/>
        <v>0</v>
      </c>
      <c r="X1686" s="88" t="e">
        <f t="shared" si="160"/>
        <v>#VALUE!</v>
      </c>
      <c r="Y1686" s="89" t="e">
        <f t="shared" si="161"/>
        <v>#VALUE!</v>
      </c>
      <c r="Z1686" s="90"/>
      <c r="AA1686" s="91">
        <f t="shared" si="158"/>
        <v>27.416666666666668</v>
      </c>
    </row>
    <row r="1687" spans="19:27" x14ac:dyDescent="0.25">
      <c r="S1687" s="87"/>
      <c r="T1687" s="88">
        <f t="shared" si="163"/>
        <v>1646</v>
      </c>
      <c r="U1687" s="89">
        <f t="shared" si="162"/>
        <v>27.433333333333334</v>
      </c>
      <c r="V1687" s="99">
        <f t="shared" si="164"/>
        <v>41.795064607395148</v>
      </c>
      <c r="W1687" s="89">
        <f t="shared" si="159"/>
        <v>0</v>
      </c>
      <c r="X1687" s="88" t="e">
        <f t="shared" si="160"/>
        <v>#VALUE!</v>
      </c>
      <c r="Y1687" s="89" t="e">
        <f t="shared" si="161"/>
        <v>#VALUE!</v>
      </c>
      <c r="Z1687" s="90"/>
      <c r="AA1687" s="91">
        <f t="shared" si="158"/>
        <v>27.433333333333334</v>
      </c>
    </row>
    <row r="1688" spans="19:27" x14ac:dyDescent="0.25">
      <c r="S1688" s="87"/>
      <c r="T1688" s="88">
        <f t="shared" si="163"/>
        <v>1647</v>
      </c>
      <c r="U1688" s="89">
        <f t="shared" si="162"/>
        <v>27.45</v>
      </c>
      <c r="V1688" s="99">
        <f t="shared" si="164"/>
        <v>41.799481689535824</v>
      </c>
      <c r="W1688" s="89">
        <f t="shared" si="159"/>
        <v>0</v>
      </c>
      <c r="X1688" s="88" t="e">
        <f t="shared" si="160"/>
        <v>#VALUE!</v>
      </c>
      <c r="Y1688" s="89" t="e">
        <f t="shared" si="161"/>
        <v>#VALUE!</v>
      </c>
      <c r="Z1688" s="90"/>
      <c r="AA1688" s="91">
        <f t="shared" si="158"/>
        <v>27.45</v>
      </c>
    </row>
    <row r="1689" spans="19:27" x14ac:dyDescent="0.25">
      <c r="S1689" s="87"/>
      <c r="T1689" s="88">
        <f t="shared" si="163"/>
        <v>1648</v>
      </c>
      <c r="U1689" s="89">
        <f t="shared" si="162"/>
        <v>27.466666666666665</v>
      </c>
      <c r="V1689" s="99">
        <f t="shared" si="164"/>
        <v>41.80389655698589</v>
      </c>
      <c r="W1689" s="89">
        <f t="shared" si="159"/>
        <v>0</v>
      </c>
      <c r="X1689" s="88" t="e">
        <f t="shared" si="160"/>
        <v>#VALUE!</v>
      </c>
      <c r="Y1689" s="89" t="e">
        <f t="shared" si="161"/>
        <v>#VALUE!</v>
      </c>
      <c r="Z1689" s="90"/>
      <c r="AA1689" s="91">
        <f t="shared" si="158"/>
        <v>27.466666666666665</v>
      </c>
    </row>
    <row r="1690" spans="19:27" x14ac:dyDescent="0.25">
      <c r="S1690" s="87"/>
      <c r="T1690" s="88">
        <f t="shared" si="163"/>
        <v>1649</v>
      </c>
      <c r="U1690" s="89">
        <f t="shared" si="162"/>
        <v>27.483333333333334</v>
      </c>
      <c r="V1690" s="99">
        <f t="shared" si="164"/>
        <v>41.808309212198658</v>
      </c>
      <c r="W1690" s="89">
        <f t="shared" si="159"/>
        <v>0</v>
      </c>
      <c r="X1690" s="88" t="e">
        <f t="shared" si="160"/>
        <v>#VALUE!</v>
      </c>
      <c r="Y1690" s="89" t="e">
        <f t="shared" si="161"/>
        <v>#VALUE!</v>
      </c>
      <c r="Z1690" s="90"/>
      <c r="AA1690" s="91">
        <f t="shared" si="158"/>
        <v>27.483333333333334</v>
      </c>
    </row>
    <row r="1691" spans="19:27" x14ac:dyDescent="0.25">
      <c r="S1691" s="87"/>
      <c r="T1691" s="88">
        <f t="shared" si="163"/>
        <v>1650</v>
      </c>
      <c r="U1691" s="89">
        <f t="shared" si="162"/>
        <v>27.5</v>
      </c>
      <c r="V1691" s="99">
        <f t="shared" si="164"/>
        <v>41.812719657623177</v>
      </c>
      <c r="W1691" s="89">
        <f t="shared" si="159"/>
        <v>0</v>
      </c>
      <c r="X1691" s="88" t="e">
        <f t="shared" si="160"/>
        <v>#VALUE!</v>
      </c>
      <c r="Y1691" s="89" t="e">
        <f t="shared" si="161"/>
        <v>#VALUE!</v>
      </c>
      <c r="Z1691" s="90"/>
      <c r="AA1691" s="91">
        <f t="shared" si="158"/>
        <v>27.5</v>
      </c>
    </row>
    <row r="1692" spans="19:27" x14ac:dyDescent="0.25">
      <c r="S1692" s="87"/>
      <c r="T1692" s="88">
        <f t="shared" si="163"/>
        <v>1651</v>
      </c>
      <c r="U1692" s="89">
        <f t="shared" si="162"/>
        <v>27.516666666666666</v>
      </c>
      <c r="V1692" s="99">
        <f t="shared" si="164"/>
        <v>41.817127895704346</v>
      </c>
      <c r="W1692" s="89">
        <f t="shared" si="159"/>
        <v>0</v>
      </c>
      <c r="X1692" s="88" t="e">
        <f t="shared" si="160"/>
        <v>#VALUE!</v>
      </c>
      <c r="Y1692" s="89" t="e">
        <f t="shared" si="161"/>
        <v>#VALUE!</v>
      </c>
      <c r="Z1692" s="90"/>
      <c r="AA1692" s="91">
        <f t="shared" si="158"/>
        <v>27.516666666666666</v>
      </c>
    </row>
    <row r="1693" spans="19:27" x14ac:dyDescent="0.25">
      <c r="S1693" s="87"/>
      <c r="T1693" s="88">
        <f t="shared" si="163"/>
        <v>1652</v>
      </c>
      <c r="U1693" s="89">
        <f t="shared" si="162"/>
        <v>27.533333333333335</v>
      </c>
      <c r="V1693" s="99">
        <f t="shared" si="164"/>
        <v>41.821533928882872</v>
      </c>
      <c r="W1693" s="89">
        <f t="shared" si="159"/>
        <v>0</v>
      </c>
      <c r="X1693" s="88" t="e">
        <f t="shared" si="160"/>
        <v>#VALUE!</v>
      </c>
      <c r="Y1693" s="89" t="e">
        <f t="shared" si="161"/>
        <v>#VALUE!</v>
      </c>
      <c r="Z1693" s="90"/>
      <c r="AA1693" s="91">
        <f t="shared" si="158"/>
        <v>27.533333333333335</v>
      </c>
    </row>
    <row r="1694" spans="19:27" x14ac:dyDescent="0.25">
      <c r="S1694" s="87"/>
      <c r="T1694" s="88">
        <f t="shared" si="163"/>
        <v>1653</v>
      </c>
      <c r="U1694" s="89">
        <f t="shared" si="162"/>
        <v>27.55</v>
      </c>
      <c r="V1694" s="99">
        <f t="shared" si="164"/>
        <v>41.825937759595277</v>
      </c>
      <c r="W1694" s="89">
        <f t="shared" si="159"/>
        <v>0</v>
      </c>
      <c r="X1694" s="88" t="e">
        <f t="shared" si="160"/>
        <v>#VALUE!</v>
      </c>
      <c r="Y1694" s="89" t="e">
        <f t="shared" si="161"/>
        <v>#VALUE!</v>
      </c>
      <c r="Z1694" s="90"/>
      <c r="AA1694" s="91">
        <f t="shared" si="158"/>
        <v>27.55</v>
      </c>
    </row>
    <row r="1695" spans="19:27" x14ac:dyDescent="0.25">
      <c r="S1695" s="87"/>
      <c r="T1695" s="88">
        <f t="shared" si="163"/>
        <v>1654</v>
      </c>
      <c r="U1695" s="89">
        <f t="shared" si="162"/>
        <v>27.566666666666666</v>
      </c>
      <c r="V1695" s="99">
        <f t="shared" si="164"/>
        <v>41.830339390273934</v>
      </c>
      <c r="W1695" s="89">
        <f t="shared" si="159"/>
        <v>0</v>
      </c>
      <c r="X1695" s="88" t="e">
        <f t="shared" si="160"/>
        <v>#VALUE!</v>
      </c>
      <c r="Y1695" s="89" t="e">
        <f t="shared" si="161"/>
        <v>#VALUE!</v>
      </c>
      <c r="Z1695" s="90"/>
      <c r="AA1695" s="91">
        <f t="shared" si="158"/>
        <v>27.566666666666666</v>
      </c>
    </row>
    <row r="1696" spans="19:27" x14ac:dyDescent="0.25">
      <c r="S1696" s="87"/>
      <c r="T1696" s="88">
        <f t="shared" si="163"/>
        <v>1655</v>
      </c>
      <c r="U1696" s="89">
        <f t="shared" si="162"/>
        <v>27.583333333333332</v>
      </c>
      <c r="V1696" s="99">
        <f t="shared" si="164"/>
        <v>41.834738823347045</v>
      </c>
      <c r="W1696" s="89">
        <f t="shared" si="159"/>
        <v>0</v>
      </c>
      <c r="X1696" s="88" t="e">
        <f t="shared" si="160"/>
        <v>#VALUE!</v>
      </c>
      <c r="Y1696" s="89" t="e">
        <f t="shared" si="161"/>
        <v>#VALUE!</v>
      </c>
      <c r="Z1696" s="90"/>
      <c r="AA1696" s="91">
        <f t="shared" si="158"/>
        <v>27.583333333333332</v>
      </c>
    </row>
    <row r="1697" spans="19:27" x14ac:dyDescent="0.25">
      <c r="S1697" s="87"/>
      <c r="T1697" s="88">
        <f t="shared" si="163"/>
        <v>1656</v>
      </c>
      <c r="U1697" s="89">
        <f t="shared" si="162"/>
        <v>27.6</v>
      </c>
      <c r="V1697" s="99">
        <f t="shared" si="164"/>
        <v>41.839136061238683</v>
      </c>
      <c r="W1697" s="89">
        <f t="shared" si="159"/>
        <v>0</v>
      </c>
      <c r="X1697" s="88" t="e">
        <f t="shared" si="160"/>
        <v>#VALUE!</v>
      </c>
      <c r="Y1697" s="89" t="e">
        <f t="shared" si="161"/>
        <v>#VALUE!</v>
      </c>
      <c r="Z1697" s="90"/>
      <c r="AA1697" s="91">
        <f t="shared" si="158"/>
        <v>27.6</v>
      </c>
    </row>
    <row r="1698" spans="19:27" x14ac:dyDescent="0.25">
      <c r="S1698" s="87"/>
      <c r="T1698" s="88">
        <f t="shared" si="163"/>
        <v>1657</v>
      </c>
      <c r="U1698" s="89">
        <f t="shared" si="162"/>
        <v>27.616666666666667</v>
      </c>
      <c r="V1698" s="99">
        <f t="shared" si="164"/>
        <v>41.843531106368772</v>
      </c>
      <c r="W1698" s="89">
        <f t="shared" si="159"/>
        <v>0</v>
      </c>
      <c r="X1698" s="88" t="e">
        <f t="shared" si="160"/>
        <v>#VALUE!</v>
      </c>
      <c r="Y1698" s="89" t="e">
        <f t="shared" si="161"/>
        <v>#VALUE!</v>
      </c>
      <c r="Z1698" s="90"/>
      <c r="AA1698" s="91">
        <f t="shared" si="158"/>
        <v>27.616666666666667</v>
      </c>
    </row>
    <row r="1699" spans="19:27" x14ac:dyDescent="0.25">
      <c r="S1699" s="87"/>
      <c r="T1699" s="88">
        <f t="shared" si="163"/>
        <v>1658</v>
      </c>
      <c r="U1699" s="89">
        <f t="shared" si="162"/>
        <v>27.633333333333333</v>
      </c>
      <c r="V1699" s="99">
        <f t="shared" si="164"/>
        <v>41.847923961153107</v>
      </c>
      <c r="W1699" s="89">
        <f t="shared" si="159"/>
        <v>0</v>
      </c>
      <c r="X1699" s="88" t="e">
        <f t="shared" si="160"/>
        <v>#VALUE!</v>
      </c>
      <c r="Y1699" s="89" t="e">
        <f t="shared" si="161"/>
        <v>#VALUE!</v>
      </c>
      <c r="Z1699" s="90"/>
      <c r="AA1699" s="91">
        <f t="shared" si="158"/>
        <v>27.633333333333333</v>
      </c>
    </row>
    <row r="1700" spans="19:27" x14ac:dyDescent="0.25">
      <c r="S1700" s="87"/>
      <c r="T1700" s="88">
        <f t="shared" si="163"/>
        <v>1659</v>
      </c>
      <c r="U1700" s="89">
        <f t="shared" si="162"/>
        <v>27.65</v>
      </c>
      <c r="V1700" s="99">
        <f t="shared" si="164"/>
        <v>41.852314628003384</v>
      </c>
      <c r="W1700" s="89">
        <f t="shared" si="159"/>
        <v>0</v>
      </c>
      <c r="X1700" s="88" t="e">
        <f t="shared" si="160"/>
        <v>#VALUE!</v>
      </c>
      <c r="Y1700" s="89" t="e">
        <f t="shared" si="161"/>
        <v>#VALUE!</v>
      </c>
      <c r="Z1700" s="90"/>
      <c r="AA1700" s="91">
        <f t="shared" si="158"/>
        <v>27.65</v>
      </c>
    </row>
    <row r="1701" spans="19:27" x14ac:dyDescent="0.25">
      <c r="S1701" s="87"/>
      <c r="T1701" s="88">
        <f t="shared" si="163"/>
        <v>1660</v>
      </c>
      <c r="U1701" s="89">
        <f t="shared" si="162"/>
        <v>27.666666666666668</v>
      </c>
      <c r="V1701" s="99">
        <f t="shared" si="164"/>
        <v>41.856703109327192</v>
      </c>
      <c r="W1701" s="89">
        <f t="shared" si="159"/>
        <v>0</v>
      </c>
      <c r="X1701" s="88" t="e">
        <f t="shared" si="160"/>
        <v>#VALUE!</v>
      </c>
      <c r="Y1701" s="89" t="e">
        <f t="shared" si="161"/>
        <v>#VALUE!</v>
      </c>
      <c r="Z1701" s="90"/>
      <c r="AA1701" s="91">
        <f t="shared" si="158"/>
        <v>27.666666666666668</v>
      </c>
    </row>
    <row r="1702" spans="19:27" x14ac:dyDescent="0.25">
      <c r="S1702" s="87"/>
      <c r="T1702" s="88">
        <f t="shared" si="163"/>
        <v>1661</v>
      </c>
      <c r="U1702" s="89">
        <f t="shared" si="162"/>
        <v>27.683333333333334</v>
      </c>
      <c r="V1702" s="99">
        <f t="shared" si="164"/>
        <v>41.861089407527992</v>
      </c>
      <c r="W1702" s="89">
        <f t="shared" si="159"/>
        <v>0</v>
      </c>
      <c r="X1702" s="88" t="e">
        <f t="shared" si="160"/>
        <v>#VALUE!</v>
      </c>
      <c r="Y1702" s="89" t="e">
        <f t="shared" si="161"/>
        <v>#VALUE!</v>
      </c>
      <c r="Z1702" s="90"/>
      <c r="AA1702" s="91">
        <f t="shared" si="158"/>
        <v>27.683333333333334</v>
      </c>
    </row>
    <row r="1703" spans="19:27" x14ac:dyDescent="0.25">
      <c r="S1703" s="87"/>
      <c r="T1703" s="88">
        <f t="shared" si="163"/>
        <v>1662</v>
      </c>
      <c r="U1703" s="89">
        <f t="shared" si="162"/>
        <v>27.7</v>
      </c>
      <c r="V1703" s="99">
        <f t="shared" si="164"/>
        <v>41.865473525005186</v>
      </c>
      <c r="W1703" s="89">
        <f t="shared" si="159"/>
        <v>0</v>
      </c>
      <c r="X1703" s="88" t="e">
        <f t="shared" si="160"/>
        <v>#VALUE!</v>
      </c>
      <c r="Y1703" s="89" t="e">
        <f t="shared" si="161"/>
        <v>#VALUE!</v>
      </c>
      <c r="Z1703" s="90"/>
      <c r="AA1703" s="91">
        <f t="shared" si="158"/>
        <v>27.7</v>
      </c>
    </row>
    <row r="1704" spans="19:27" x14ac:dyDescent="0.25">
      <c r="S1704" s="87"/>
      <c r="T1704" s="88">
        <f t="shared" si="163"/>
        <v>1663</v>
      </c>
      <c r="U1704" s="89">
        <f t="shared" si="162"/>
        <v>27.716666666666665</v>
      </c>
      <c r="V1704" s="99">
        <f t="shared" si="164"/>
        <v>41.869855464154092</v>
      </c>
      <c r="W1704" s="89">
        <f t="shared" si="159"/>
        <v>0</v>
      </c>
      <c r="X1704" s="88" t="e">
        <f t="shared" si="160"/>
        <v>#VALUE!</v>
      </c>
      <c r="Y1704" s="89" t="e">
        <f t="shared" si="161"/>
        <v>#VALUE!</v>
      </c>
      <c r="Z1704" s="90"/>
      <c r="AA1704" s="91">
        <f t="shared" si="158"/>
        <v>27.716666666666665</v>
      </c>
    </row>
    <row r="1705" spans="19:27" x14ac:dyDescent="0.25">
      <c r="S1705" s="87"/>
      <c r="T1705" s="88">
        <f t="shared" si="163"/>
        <v>1664</v>
      </c>
      <c r="U1705" s="89">
        <f t="shared" si="162"/>
        <v>27.733333333333334</v>
      </c>
      <c r="V1705" s="99">
        <f t="shared" si="164"/>
        <v>41.874235227365951</v>
      </c>
      <c r="W1705" s="89">
        <f t="shared" si="159"/>
        <v>0</v>
      </c>
      <c r="X1705" s="88" t="e">
        <f t="shared" si="160"/>
        <v>#VALUE!</v>
      </c>
      <c r="Y1705" s="89" t="e">
        <f t="shared" si="161"/>
        <v>#VALUE!</v>
      </c>
      <c r="Z1705" s="90"/>
      <c r="AA1705" s="91">
        <f t="shared" ref="AA1705:AA1768" si="165">U1705</f>
        <v>27.733333333333334</v>
      </c>
    </row>
    <row r="1706" spans="19:27" x14ac:dyDescent="0.25">
      <c r="S1706" s="87"/>
      <c r="T1706" s="88">
        <f t="shared" si="163"/>
        <v>1665</v>
      </c>
      <c r="U1706" s="89">
        <f t="shared" si="162"/>
        <v>27.75</v>
      </c>
      <c r="V1706" s="99">
        <f t="shared" si="164"/>
        <v>41.878612817027943</v>
      </c>
      <c r="W1706" s="89">
        <f t="shared" ref="W1706:W1769" si="166">V1706*0.001*$G$4</f>
        <v>0</v>
      </c>
      <c r="X1706" s="88" t="e">
        <f t="shared" ref="X1706:X1769" si="167">($G$5/1000)*U1706*3600</f>
        <v>#VALUE!</v>
      </c>
      <c r="Y1706" s="89" t="e">
        <f t="shared" si="161"/>
        <v>#VALUE!</v>
      </c>
      <c r="Z1706" s="90"/>
      <c r="AA1706" s="91">
        <f t="shared" si="165"/>
        <v>27.75</v>
      </c>
    </row>
    <row r="1707" spans="19:27" x14ac:dyDescent="0.25">
      <c r="S1707" s="87"/>
      <c r="T1707" s="88">
        <f t="shared" si="163"/>
        <v>1666</v>
      </c>
      <c r="U1707" s="89">
        <f t="shared" si="162"/>
        <v>27.766666666666666</v>
      </c>
      <c r="V1707" s="99">
        <f t="shared" si="164"/>
        <v>41.882988235523214</v>
      </c>
      <c r="W1707" s="89">
        <f t="shared" si="166"/>
        <v>0</v>
      </c>
      <c r="X1707" s="88" t="e">
        <f t="shared" si="167"/>
        <v>#VALUE!</v>
      </c>
      <c r="Y1707" s="89" t="e">
        <f t="shared" ref="Y1707:Y1770" si="168">MAX(0,W1707-X1707)</f>
        <v>#VALUE!</v>
      </c>
      <c r="Z1707" s="90"/>
      <c r="AA1707" s="91">
        <f t="shared" si="165"/>
        <v>27.766666666666666</v>
      </c>
    </row>
    <row r="1708" spans="19:27" x14ac:dyDescent="0.25">
      <c r="S1708" s="87"/>
      <c r="T1708" s="88">
        <f t="shared" si="163"/>
        <v>1667</v>
      </c>
      <c r="U1708" s="89">
        <f t="shared" si="162"/>
        <v>27.783333333333335</v>
      </c>
      <c r="V1708" s="99">
        <f t="shared" si="164"/>
        <v>41.887361485230841</v>
      </c>
      <c r="W1708" s="89">
        <f t="shared" si="166"/>
        <v>0</v>
      </c>
      <c r="X1708" s="88" t="e">
        <f t="shared" si="167"/>
        <v>#VALUE!</v>
      </c>
      <c r="Y1708" s="89" t="e">
        <f t="shared" si="168"/>
        <v>#VALUE!</v>
      </c>
      <c r="Z1708" s="90"/>
      <c r="AA1708" s="91">
        <f t="shared" si="165"/>
        <v>27.783333333333335</v>
      </c>
    </row>
    <row r="1709" spans="19:27" x14ac:dyDescent="0.25">
      <c r="S1709" s="87"/>
      <c r="T1709" s="88">
        <f t="shared" si="163"/>
        <v>1668</v>
      </c>
      <c r="U1709" s="89">
        <f t="shared" si="162"/>
        <v>27.8</v>
      </c>
      <c r="V1709" s="99">
        <f t="shared" si="164"/>
        <v>41.891732568525903</v>
      </c>
      <c r="W1709" s="89">
        <f t="shared" si="166"/>
        <v>0</v>
      </c>
      <c r="X1709" s="88" t="e">
        <f t="shared" si="167"/>
        <v>#VALUE!</v>
      </c>
      <c r="Y1709" s="89" t="e">
        <f t="shared" si="168"/>
        <v>#VALUE!</v>
      </c>
      <c r="Z1709" s="90"/>
      <c r="AA1709" s="91">
        <f t="shared" si="165"/>
        <v>27.8</v>
      </c>
    </row>
    <row r="1710" spans="19:27" x14ac:dyDescent="0.25">
      <c r="S1710" s="87"/>
      <c r="T1710" s="88">
        <f t="shared" si="163"/>
        <v>1669</v>
      </c>
      <c r="U1710" s="89">
        <f t="shared" si="162"/>
        <v>27.816666666666666</v>
      </c>
      <c r="V1710" s="99">
        <f t="shared" si="164"/>
        <v>41.896101487779418</v>
      </c>
      <c r="W1710" s="89">
        <f t="shared" si="166"/>
        <v>0</v>
      </c>
      <c r="X1710" s="88" t="e">
        <f t="shared" si="167"/>
        <v>#VALUE!</v>
      </c>
      <c r="Y1710" s="89" t="e">
        <f t="shared" si="168"/>
        <v>#VALUE!</v>
      </c>
      <c r="Z1710" s="90"/>
      <c r="AA1710" s="91">
        <f t="shared" si="165"/>
        <v>27.816666666666666</v>
      </c>
    </row>
    <row r="1711" spans="19:27" x14ac:dyDescent="0.25">
      <c r="S1711" s="87"/>
      <c r="T1711" s="88">
        <f t="shared" si="163"/>
        <v>1670</v>
      </c>
      <c r="U1711" s="89">
        <f t="shared" si="162"/>
        <v>27.833333333333332</v>
      </c>
      <c r="V1711" s="99">
        <f t="shared" si="164"/>
        <v>41.900468245358425</v>
      </c>
      <c r="W1711" s="89">
        <f t="shared" si="166"/>
        <v>0</v>
      </c>
      <c r="X1711" s="88" t="e">
        <f t="shared" si="167"/>
        <v>#VALUE!</v>
      </c>
      <c r="Y1711" s="89" t="e">
        <f t="shared" si="168"/>
        <v>#VALUE!</v>
      </c>
      <c r="Z1711" s="90"/>
      <c r="AA1711" s="91">
        <f t="shared" si="165"/>
        <v>27.833333333333332</v>
      </c>
    </row>
    <row r="1712" spans="19:27" x14ac:dyDescent="0.25">
      <c r="S1712" s="87"/>
      <c r="T1712" s="88">
        <f t="shared" si="163"/>
        <v>1671</v>
      </c>
      <c r="U1712" s="89">
        <f t="shared" si="162"/>
        <v>27.85</v>
      </c>
      <c r="V1712" s="99">
        <f t="shared" si="164"/>
        <v>41.90483284362594</v>
      </c>
      <c r="W1712" s="89">
        <f t="shared" si="166"/>
        <v>0</v>
      </c>
      <c r="X1712" s="88" t="e">
        <f t="shared" si="167"/>
        <v>#VALUE!</v>
      </c>
      <c r="Y1712" s="89" t="e">
        <f t="shared" si="168"/>
        <v>#VALUE!</v>
      </c>
      <c r="Z1712" s="90"/>
      <c r="AA1712" s="91">
        <f t="shared" si="165"/>
        <v>27.85</v>
      </c>
    </row>
    <row r="1713" spans="19:27" x14ac:dyDescent="0.25">
      <c r="S1713" s="87"/>
      <c r="T1713" s="88">
        <f t="shared" si="163"/>
        <v>1672</v>
      </c>
      <c r="U1713" s="89">
        <f t="shared" si="162"/>
        <v>27.866666666666667</v>
      </c>
      <c r="V1713" s="99">
        <f t="shared" si="164"/>
        <v>41.909195284940985</v>
      </c>
      <c r="W1713" s="89">
        <f t="shared" si="166"/>
        <v>0</v>
      </c>
      <c r="X1713" s="88" t="e">
        <f t="shared" si="167"/>
        <v>#VALUE!</v>
      </c>
      <c r="Y1713" s="89" t="e">
        <f t="shared" si="168"/>
        <v>#VALUE!</v>
      </c>
      <c r="Z1713" s="90"/>
      <c r="AA1713" s="91">
        <f t="shared" si="165"/>
        <v>27.866666666666667</v>
      </c>
    </row>
    <row r="1714" spans="19:27" x14ac:dyDescent="0.25">
      <c r="S1714" s="87"/>
      <c r="T1714" s="88">
        <f t="shared" si="163"/>
        <v>1673</v>
      </c>
      <c r="U1714" s="89">
        <f t="shared" si="162"/>
        <v>27.883333333333333</v>
      </c>
      <c r="V1714" s="99">
        <f t="shared" si="164"/>
        <v>41.913555571658591</v>
      </c>
      <c r="W1714" s="89">
        <f t="shared" si="166"/>
        <v>0</v>
      </c>
      <c r="X1714" s="88" t="e">
        <f t="shared" si="167"/>
        <v>#VALUE!</v>
      </c>
      <c r="Y1714" s="89" t="e">
        <f t="shared" si="168"/>
        <v>#VALUE!</v>
      </c>
      <c r="Z1714" s="90"/>
      <c r="AA1714" s="91">
        <f t="shared" si="165"/>
        <v>27.883333333333333</v>
      </c>
    </row>
    <row r="1715" spans="19:27" x14ac:dyDescent="0.25">
      <c r="S1715" s="87"/>
      <c r="T1715" s="88">
        <f t="shared" si="163"/>
        <v>1674</v>
      </c>
      <c r="U1715" s="89">
        <f t="shared" si="162"/>
        <v>27.9</v>
      </c>
      <c r="V1715" s="99">
        <f t="shared" si="164"/>
        <v>41.917913706129831</v>
      </c>
      <c r="W1715" s="89">
        <f t="shared" si="166"/>
        <v>0</v>
      </c>
      <c r="X1715" s="88" t="e">
        <f t="shared" si="167"/>
        <v>#VALUE!</v>
      </c>
      <c r="Y1715" s="89" t="e">
        <f t="shared" si="168"/>
        <v>#VALUE!</v>
      </c>
      <c r="Z1715" s="90"/>
      <c r="AA1715" s="91">
        <f t="shared" si="165"/>
        <v>27.9</v>
      </c>
    </row>
    <row r="1716" spans="19:27" x14ac:dyDescent="0.25">
      <c r="S1716" s="87"/>
      <c r="T1716" s="88">
        <f t="shared" si="163"/>
        <v>1675</v>
      </c>
      <c r="U1716" s="89">
        <f t="shared" si="162"/>
        <v>27.916666666666668</v>
      </c>
      <c r="V1716" s="99">
        <f t="shared" si="164"/>
        <v>41.922269690701782</v>
      </c>
      <c r="W1716" s="89">
        <f t="shared" si="166"/>
        <v>0</v>
      </c>
      <c r="X1716" s="88" t="e">
        <f t="shared" si="167"/>
        <v>#VALUE!</v>
      </c>
      <c r="Y1716" s="89" t="e">
        <f t="shared" si="168"/>
        <v>#VALUE!</v>
      </c>
      <c r="Z1716" s="90"/>
      <c r="AA1716" s="91">
        <f t="shared" si="165"/>
        <v>27.916666666666668</v>
      </c>
    </row>
    <row r="1717" spans="19:27" x14ac:dyDescent="0.25">
      <c r="S1717" s="87"/>
      <c r="T1717" s="88">
        <f t="shared" si="163"/>
        <v>1676</v>
      </c>
      <c r="U1717" s="89">
        <f t="shared" si="162"/>
        <v>27.933333333333334</v>
      </c>
      <c r="V1717" s="99">
        <f t="shared" si="164"/>
        <v>41.926623527717595</v>
      </c>
      <c r="W1717" s="89">
        <f t="shared" si="166"/>
        <v>0</v>
      </c>
      <c r="X1717" s="88" t="e">
        <f t="shared" si="167"/>
        <v>#VALUE!</v>
      </c>
      <c r="Y1717" s="89" t="e">
        <f t="shared" si="168"/>
        <v>#VALUE!</v>
      </c>
      <c r="Z1717" s="90"/>
      <c r="AA1717" s="91">
        <f t="shared" si="165"/>
        <v>27.933333333333334</v>
      </c>
    </row>
    <row r="1718" spans="19:27" x14ac:dyDescent="0.25">
      <c r="S1718" s="87"/>
      <c r="T1718" s="88">
        <f t="shared" si="163"/>
        <v>1677</v>
      </c>
      <c r="U1718" s="89">
        <f t="shared" si="162"/>
        <v>27.95</v>
      </c>
      <c r="V1718" s="99">
        <f t="shared" si="164"/>
        <v>41.930975219516441</v>
      </c>
      <c r="W1718" s="89">
        <f t="shared" si="166"/>
        <v>0</v>
      </c>
      <c r="X1718" s="88" t="e">
        <f t="shared" si="167"/>
        <v>#VALUE!</v>
      </c>
      <c r="Y1718" s="89" t="e">
        <f t="shared" si="168"/>
        <v>#VALUE!</v>
      </c>
      <c r="Z1718" s="90"/>
      <c r="AA1718" s="91">
        <f t="shared" si="165"/>
        <v>27.95</v>
      </c>
    </row>
    <row r="1719" spans="19:27" x14ac:dyDescent="0.25">
      <c r="S1719" s="87"/>
      <c r="T1719" s="88">
        <f t="shared" si="163"/>
        <v>1678</v>
      </c>
      <c r="U1719" s="89">
        <f t="shared" si="162"/>
        <v>27.966666666666665</v>
      </c>
      <c r="V1719" s="99">
        <f t="shared" si="164"/>
        <v>41.935324768433567</v>
      </c>
      <c r="W1719" s="89">
        <f t="shared" si="166"/>
        <v>0</v>
      </c>
      <c r="X1719" s="88" t="e">
        <f t="shared" si="167"/>
        <v>#VALUE!</v>
      </c>
      <c r="Y1719" s="89" t="e">
        <f t="shared" si="168"/>
        <v>#VALUE!</v>
      </c>
      <c r="Z1719" s="90"/>
      <c r="AA1719" s="91">
        <f t="shared" si="165"/>
        <v>27.966666666666665</v>
      </c>
    </row>
    <row r="1720" spans="19:27" x14ac:dyDescent="0.25">
      <c r="S1720" s="87"/>
      <c r="T1720" s="88">
        <f t="shared" si="163"/>
        <v>1679</v>
      </c>
      <c r="U1720" s="89">
        <f t="shared" si="162"/>
        <v>27.983333333333334</v>
      </c>
      <c r="V1720" s="99">
        <f t="shared" si="164"/>
        <v>41.939672176800293</v>
      </c>
      <c r="W1720" s="89">
        <f t="shared" si="166"/>
        <v>0</v>
      </c>
      <c r="X1720" s="88" t="e">
        <f t="shared" si="167"/>
        <v>#VALUE!</v>
      </c>
      <c r="Y1720" s="89" t="e">
        <f t="shared" si="168"/>
        <v>#VALUE!</v>
      </c>
      <c r="Z1720" s="90"/>
      <c r="AA1720" s="91">
        <f t="shared" si="165"/>
        <v>27.983333333333334</v>
      </c>
    </row>
    <row r="1721" spans="19:27" x14ac:dyDescent="0.25">
      <c r="S1721" s="87"/>
      <c r="T1721" s="88">
        <f t="shared" si="163"/>
        <v>1680</v>
      </c>
      <c r="U1721" s="89">
        <f t="shared" si="162"/>
        <v>28</v>
      </c>
      <c r="V1721" s="99">
        <f t="shared" si="164"/>
        <v>41.944017446943988</v>
      </c>
      <c r="W1721" s="89">
        <f t="shared" si="166"/>
        <v>0</v>
      </c>
      <c r="X1721" s="88" t="e">
        <f t="shared" si="167"/>
        <v>#VALUE!</v>
      </c>
      <c r="Y1721" s="89" t="e">
        <f t="shared" si="168"/>
        <v>#VALUE!</v>
      </c>
      <c r="Z1721" s="90"/>
      <c r="AA1721" s="91">
        <f t="shared" si="165"/>
        <v>28</v>
      </c>
    </row>
    <row r="1722" spans="19:27" x14ac:dyDescent="0.25">
      <c r="S1722" s="87"/>
      <c r="T1722" s="88">
        <f t="shared" si="163"/>
        <v>1681</v>
      </c>
      <c r="U1722" s="89">
        <f t="shared" si="162"/>
        <v>28.016666666666666</v>
      </c>
      <c r="V1722" s="99">
        <f t="shared" si="164"/>
        <v>41.94836058118814</v>
      </c>
      <c r="W1722" s="89">
        <f t="shared" si="166"/>
        <v>0</v>
      </c>
      <c r="X1722" s="88" t="e">
        <f t="shared" si="167"/>
        <v>#VALUE!</v>
      </c>
      <c r="Y1722" s="89" t="e">
        <f t="shared" si="168"/>
        <v>#VALUE!</v>
      </c>
      <c r="Z1722" s="90"/>
      <c r="AA1722" s="91">
        <f t="shared" si="165"/>
        <v>28.016666666666666</v>
      </c>
    </row>
    <row r="1723" spans="19:27" x14ac:dyDescent="0.25">
      <c r="S1723" s="87"/>
      <c r="T1723" s="88">
        <f t="shared" si="163"/>
        <v>1682</v>
      </c>
      <c r="U1723" s="89">
        <f t="shared" si="162"/>
        <v>28.033333333333335</v>
      </c>
      <c r="V1723" s="99">
        <f t="shared" si="164"/>
        <v>41.952701581852317</v>
      </c>
      <c r="W1723" s="89">
        <f t="shared" si="166"/>
        <v>0</v>
      </c>
      <c r="X1723" s="88" t="e">
        <f t="shared" si="167"/>
        <v>#VALUE!</v>
      </c>
      <c r="Y1723" s="89" t="e">
        <f t="shared" si="168"/>
        <v>#VALUE!</v>
      </c>
      <c r="Z1723" s="90"/>
      <c r="AA1723" s="91">
        <f t="shared" si="165"/>
        <v>28.033333333333335</v>
      </c>
    </row>
    <row r="1724" spans="19:27" x14ac:dyDescent="0.25">
      <c r="S1724" s="87"/>
      <c r="T1724" s="88">
        <f t="shared" si="163"/>
        <v>1683</v>
      </c>
      <c r="U1724" s="89">
        <f t="shared" si="162"/>
        <v>28.05</v>
      </c>
      <c r="V1724" s="99">
        <f t="shared" si="164"/>
        <v>41.957040451252176</v>
      </c>
      <c r="W1724" s="89">
        <f t="shared" si="166"/>
        <v>0</v>
      </c>
      <c r="X1724" s="88" t="e">
        <f t="shared" si="167"/>
        <v>#VALUE!</v>
      </c>
      <c r="Y1724" s="89" t="e">
        <f t="shared" si="168"/>
        <v>#VALUE!</v>
      </c>
      <c r="Z1724" s="90"/>
      <c r="AA1724" s="91">
        <f t="shared" si="165"/>
        <v>28.05</v>
      </c>
    </row>
    <row r="1725" spans="19:27" x14ac:dyDescent="0.25">
      <c r="S1725" s="87"/>
      <c r="T1725" s="88">
        <f t="shared" si="163"/>
        <v>1684</v>
      </c>
      <c r="U1725" s="89">
        <f t="shared" si="162"/>
        <v>28.066666666666666</v>
      </c>
      <c r="V1725" s="99">
        <f t="shared" si="164"/>
        <v>41.961377191699526</v>
      </c>
      <c r="W1725" s="89">
        <f t="shared" si="166"/>
        <v>0</v>
      </c>
      <c r="X1725" s="88" t="e">
        <f t="shared" si="167"/>
        <v>#VALUE!</v>
      </c>
      <c r="Y1725" s="89" t="e">
        <f t="shared" si="168"/>
        <v>#VALUE!</v>
      </c>
      <c r="Z1725" s="90"/>
      <c r="AA1725" s="91">
        <f t="shared" si="165"/>
        <v>28.066666666666666</v>
      </c>
    </row>
    <row r="1726" spans="19:27" x14ac:dyDescent="0.25">
      <c r="S1726" s="87"/>
      <c r="T1726" s="88">
        <f t="shared" si="163"/>
        <v>1685</v>
      </c>
      <c r="U1726" s="89">
        <f t="shared" si="162"/>
        <v>28.083333333333332</v>
      </c>
      <c r="V1726" s="99">
        <f t="shared" si="164"/>
        <v>41.965711805502252</v>
      </c>
      <c r="W1726" s="89">
        <f t="shared" si="166"/>
        <v>0</v>
      </c>
      <c r="X1726" s="88" t="e">
        <f t="shared" si="167"/>
        <v>#VALUE!</v>
      </c>
      <c r="Y1726" s="89" t="e">
        <f t="shared" si="168"/>
        <v>#VALUE!</v>
      </c>
      <c r="Z1726" s="90"/>
      <c r="AA1726" s="91">
        <f t="shared" si="165"/>
        <v>28.083333333333332</v>
      </c>
    </row>
    <row r="1727" spans="19:27" x14ac:dyDescent="0.25">
      <c r="S1727" s="87"/>
      <c r="T1727" s="88">
        <f t="shared" si="163"/>
        <v>1686</v>
      </c>
      <c r="U1727" s="89">
        <f t="shared" si="162"/>
        <v>28.1</v>
      </c>
      <c r="V1727" s="99">
        <f t="shared" si="164"/>
        <v>41.970044294964403</v>
      </c>
      <c r="W1727" s="89">
        <f t="shared" si="166"/>
        <v>0</v>
      </c>
      <c r="X1727" s="88" t="e">
        <f t="shared" si="167"/>
        <v>#VALUE!</v>
      </c>
      <c r="Y1727" s="89" t="e">
        <f t="shared" si="168"/>
        <v>#VALUE!</v>
      </c>
      <c r="Z1727" s="90"/>
      <c r="AA1727" s="91">
        <f t="shared" si="165"/>
        <v>28.1</v>
      </c>
    </row>
    <row r="1728" spans="19:27" x14ac:dyDescent="0.25">
      <c r="S1728" s="87"/>
      <c r="T1728" s="88">
        <f t="shared" si="163"/>
        <v>1687</v>
      </c>
      <c r="U1728" s="89">
        <f t="shared" si="162"/>
        <v>28.116666666666667</v>
      </c>
      <c r="V1728" s="99">
        <f t="shared" si="164"/>
        <v>41.974374662386161</v>
      </c>
      <c r="W1728" s="89">
        <f t="shared" si="166"/>
        <v>0</v>
      </c>
      <c r="X1728" s="88" t="e">
        <f t="shared" si="167"/>
        <v>#VALUE!</v>
      </c>
      <c r="Y1728" s="89" t="e">
        <f t="shared" si="168"/>
        <v>#VALUE!</v>
      </c>
      <c r="Z1728" s="90"/>
      <c r="AA1728" s="91">
        <f t="shared" si="165"/>
        <v>28.116666666666667</v>
      </c>
    </row>
    <row r="1729" spans="19:27" x14ac:dyDescent="0.25">
      <c r="S1729" s="87"/>
      <c r="T1729" s="88">
        <f t="shared" si="163"/>
        <v>1688</v>
      </c>
      <c r="U1729" s="89">
        <f t="shared" si="162"/>
        <v>28.133333333333333</v>
      </c>
      <c r="V1729" s="99">
        <f t="shared" si="164"/>
        <v>41.978702910063831</v>
      </c>
      <c r="W1729" s="89">
        <f t="shared" si="166"/>
        <v>0</v>
      </c>
      <c r="X1729" s="88" t="e">
        <f t="shared" si="167"/>
        <v>#VALUE!</v>
      </c>
      <c r="Y1729" s="89" t="e">
        <f t="shared" si="168"/>
        <v>#VALUE!</v>
      </c>
      <c r="Z1729" s="90"/>
      <c r="AA1729" s="91">
        <f t="shared" si="165"/>
        <v>28.133333333333333</v>
      </c>
    </row>
    <row r="1730" spans="19:27" x14ac:dyDescent="0.25">
      <c r="S1730" s="87"/>
      <c r="T1730" s="88">
        <f t="shared" si="163"/>
        <v>1689</v>
      </c>
      <c r="U1730" s="89">
        <f t="shared" si="162"/>
        <v>28.15</v>
      </c>
      <c r="V1730" s="99">
        <f t="shared" si="164"/>
        <v>41.983029040289907</v>
      </c>
      <c r="W1730" s="89">
        <f t="shared" si="166"/>
        <v>0</v>
      </c>
      <c r="X1730" s="88" t="e">
        <f t="shared" si="167"/>
        <v>#VALUE!</v>
      </c>
      <c r="Y1730" s="89" t="e">
        <f t="shared" si="168"/>
        <v>#VALUE!</v>
      </c>
      <c r="Z1730" s="90"/>
      <c r="AA1730" s="91">
        <f t="shared" si="165"/>
        <v>28.15</v>
      </c>
    </row>
    <row r="1731" spans="19:27" x14ac:dyDescent="0.25">
      <c r="S1731" s="87"/>
      <c r="T1731" s="88">
        <f t="shared" si="163"/>
        <v>1690</v>
      </c>
      <c r="U1731" s="89">
        <f t="shared" ref="U1731:U1794" si="169">T1731/60</f>
        <v>28.166666666666668</v>
      </c>
      <c r="V1731" s="99">
        <f t="shared" si="164"/>
        <v>41.987353055353026</v>
      </c>
      <c r="W1731" s="89">
        <f t="shared" si="166"/>
        <v>0</v>
      </c>
      <c r="X1731" s="88" t="e">
        <f t="shared" si="167"/>
        <v>#VALUE!</v>
      </c>
      <c r="Y1731" s="89" t="e">
        <f t="shared" si="168"/>
        <v>#VALUE!</v>
      </c>
      <c r="Z1731" s="90"/>
      <c r="AA1731" s="91">
        <f t="shared" si="165"/>
        <v>28.166666666666668</v>
      </c>
    </row>
    <row r="1732" spans="19:27" x14ac:dyDescent="0.25">
      <c r="S1732" s="87"/>
      <c r="T1732" s="88">
        <f t="shared" si="163"/>
        <v>1691</v>
      </c>
      <c r="U1732" s="89">
        <f t="shared" si="169"/>
        <v>28.183333333333334</v>
      </c>
      <c r="V1732" s="99">
        <f t="shared" si="164"/>
        <v>41.991674957538017</v>
      </c>
      <c r="W1732" s="89">
        <f t="shared" si="166"/>
        <v>0</v>
      </c>
      <c r="X1732" s="88" t="e">
        <f t="shared" si="167"/>
        <v>#VALUE!</v>
      </c>
      <c r="Y1732" s="89" t="e">
        <f t="shared" si="168"/>
        <v>#VALUE!</v>
      </c>
      <c r="Z1732" s="90"/>
      <c r="AA1732" s="91">
        <f t="shared" si="165"/>
        <v>28.183333333333334</v>
      </c>
    </row>
    <row r="1733" spans="19:27" x14ac:dyDescent="0.25">
      <c r="S1733" s="87"/>
      <c r="T1733" s="88">
        <f t="shared" si="163"/>
        <v>1692</v>
      </c>
      <c r="U1733" s="89">
        <f t="shared" si="169"/>
        <v>28.2</v>
      </c>
      <c r="V1733" s="99">
        <f t="shared" si="164"/>
        <v>41.99599474912587</v>
      </c>
      <c r="W1733" s="89">
        <f t="shared" si="166"/>
        <v>0</v>
      </c>
      <c r="X1733" s="88" t="e">
        <f t="shared" si="167"/>
        <v>#VALUE!</v>
      </c>
      <c r="Y1733" s="89" t="e">
        <f t="shared" si="168"/>
        <v>#VALUE!</v>
      </c>
      <c r="Z1733" s="90"/>
      <c r="AA1733" s="91">
        <f t="shared" si="165"/>
        <v>28.2</v>
      </c>
    </row>
    <row r="1734" spans="19:27" x14ac:dyDescent="0.25">
      <c r="S1734" s="87"/>
      <c r="T1734" s="88">
        <f t="shared" si="163"/>
        <v>1693</v>
      </c>
      <c r="U1734" s="89">
        <f t="shared" si="169"/>
        <v>28.216666666666665</v>
      </c>
      <c r="V1734" s="99">
        <f t="shared" si="164"/>
        <v>42.000312432393784</v>
      </c>
      <c r="W1734" s="89">
        <f t="shared" si="166"/>
        <v>0</v>
      </c>
      <c r="X1734" s="88" t="e">
        <f t="shared" si="167"/>
        <v>#VALUE!</v>
      </c>
      <c r="Y1734" s="89" t="e">
        <f t="shared" si="168"/>
        <v>#VALUE!</v>
      </c>
      <c r="Z1734" s="90"/>
      <c r="AA1734" s="91">
        <f t="shared" si="165"/>
        <v>28.216666666666665</v>
      </c>
    </row>
    <row r="1735" spans="19:27" x14ac:dyDescent="0.25">
      <c r="S1735" s="87"/>
      <c r="T1735" s="88">
        <f t="shared" si="163"/>
        <v>1694</v>
      </c>
      <c r="U1735" s="89">
        <f t="shared" si="169"/>
        <v>28.233333333333334</v>
      </c>
      <c r="V1735" s="99">
        <f t="shared" si="164"/>
        <v>42.004628009615146</v>
      </c>
      <c r="W1735" s="89">
        <f t="shared" si="166"/>
        <v>0</v>
      </c>
      <c r="X1735" s="88" t="e">
        <f t="shared" si="167"/>
        <v>#VALUE!</v>
      </c>
      <c r="Y1735" s="89" t="e">
        <f t="shared" si="168"/>
        <v>#VALUE!</v>
      </c>
      <c r="Z1735" s="90"/>
      <c r="AA1735" s="91">
        <f t="shared" si="165"/>
        <v>28.233333333333334</v>
      </c>
    </row>
    <row r="1736" spans="19:27" x14ac:dyDescent="0.25">
      <c r="S1736" s="87"/>
      <c r="T1736" s="88">
        <f t="shared" si="163"/>
        <v>1695</v>
      </c>
      <c r="U1736" s="89">
        <f t="shared" si="169"/>
        <v>28.25</v>
      </c>
      <c r="V1736" s="99">
        <f t="shared" si="164"/>
        <v>42.008941483059573</v>
      </c>
      <c r="W1736" s="89">
        <f t="shared" si="166"/>
        <v>0</v>
      </c>
      <c r="X1736" s="88" t="e">
        <f t="shared" si="167"/>
        <v>#VALUE!</v>
      </c>
      <c r="Y1736" s="89" t="e">
        <f t="shared" si="168"/>
        <v>#VALUE!</v>
      </c>
      <c r="Z1736" s="90"/>
      <c r="AA1736" s="91">
        <f t="shared" si="165"/>
        <v>28.25</v>
      </c>
    </row>
    <row r="1737" spans="19:27" x14ac:dyDescent="0.25">
      <c r="S1737" s="87"/>
      <c r="T1737" s="88">
        <f t="shared" si="163"/>
        <v>1696</v>
      </c>
      <c r="U1737" s="89">
        <f t="shared" si="169"/>
        <v>28.266666666666666</v>
      </c>
      <c r="V1737" s="99">
        <f t="shared" si="164"/>
        <v>42.013252854992864</v>
      </c>
      <c r="W1737" s="89">
        <f t="shared" si="166"/>
        <v>0</v>
      </c>
      <c r="X1737" s="88" t="e">
        <f t="shared" si="167"/>
        <v>#VALUE!</v>
      </c>
      <c r="Y1737" s="89" t="e">
        <f t="shared" si="168"/>
        <v>#VALUE!</v>
      </c>
      <c r="Z1737" s="90"/>
      <c r="AA1737" s="91">
        <f t="shared" si="165"/>
        <v>28.266666666666666</v>
      </c>
    </row>
    <row r="1738" spans="19:27" x14ac:dyDescent="0.25">
      <c r="S1738" s="87"/>
      <c r="T1738" s="88">
        <f t="shared" si="163"/>
        <v>1697</v>
      </c>
      <c r="U1738" s="89">
        <f t="shared" si="169"/>
        <v>28.283333333333335</v>
      </c>
      <c r="V1738" s="99">
        <f t="shared" si="164"/>
        <v>42.017562127677074</v>
      </c>
      <c r="W1738" s="89">
        <f t="shared" si="166"/>
        <v>0</v>
      </c>
      <c r="X1738" s="88" t="e">
        <f t="shared" si="167"/>
        <v>#VALUE!</v>
      </c>
      <c r="Y1738" s="89" t="e">
        <f t="shared" si="168"/>
        <v>#VALUE!</v>
      </c>
      <c r="Z1738" s="90"/>
      <c r="AA1738" s="91">
        <f t="shared" si="165"/>
        <v>28.283333333333335</v>
      </c>
    </row>
    <row r="1739" spans="19:27" x14ac:dyDescent="0.25">
      <c r="S1739" s="87"/>
      <c r="T1739" s="88">
        <f t="shared" ref="T1739:T1802" si="170">T1738+1</f>
        <v>1698</v>
      </c>
      <c r="U1739" s="89">
        <f t="shared" si="169"/>
        <v>28.3</v>
      </c>
      <c r="V1739" s="99">
        <f t="shared" si="164"/>
        <v>42.021869303370465</v>
      </c>
      <c r="W1739" s="89">
        <f t="shared" si="166"/>
        <v>0</v>
      </c>
      <c r="X1739" s="88" t="e">
        <f t="shared" si="167"/>
        <v>#VALUE!</v>
      </c>
      <c r="Y1739" s="89" t="e">
        <f t="shared" si="168"/>
        <v>#VALUE!</v>
      </c>
      <c r="Z1739" s="90"/>
      <c r="AA1739" s="91">
        <f t="shared" si="165"/>
        <v>28.3</v>
      </c>
    </row>
    <row r="1740" spans="19:27" x14ac:dyDescent="0.25">
      <c r="S1740" s="87"/>
      <c r="T1740" s="88">
        <f t="shared" si="170"/>
        <v>1699</v>
      </c>
      <c r="U1740" s="89">
        <f t="shared" si="169"/>
        <v>28.316666666666666</v>
      </c>
      <c r="V1740" s="99">
        <f t="shared" si="164"/>
        <v>42.026174384327582</v>
      </c>
      <c r="W1740" s="89">
        <f t="shared" si="166"/>
        <v>0</v>
      </c>
      <c r="X1740" s="88" t="e">
        <f t="shared" si="167"/>
        <v>#VALUE!</v>
      </c>
      <c r="Y1740" s="89" t="e">
        <f t="shared" si="168"/>
        <v>#VALUE!</v>
      </c>
      <c r="Z1740" s="90"/>
      <c r="AA1740" s="91">
        <f t="shared" si="165"/>
        <v>28.316666666666666</v>
      </c>
    </row>
    <row r="1741" spans="19:27" x14ac:dyDescent="0.25">
      <c r="S1741" s="87"/>
      <c r="T1741" s="88">
        <f t="shared" si="170"/>
        <v>1700</v>
      </c>
      <c r="U1741" s="89">
        <f t="shared" si="169"/>
        <v>28.333333333333332</v>
      </c>
      <c r="V1741" s="99">
        <f t="shared" si="164"/>
        <v>42.030477372799176</v>
      </c>
      <c r="W1741" s="89">
        <f t="shared" si="166"/>
        <v>0</v>
      </c>
      <c r="X1741" s="88" t="e">
        <f t="shared" si="167"/>
        <v>#VALUE!</v>
      </c>
      <c r="Y1741" s="89" t="e">
        <f t="shared" si="168"/>
        <v>#VALUE!</v>
      </c>
      <c r="Z1741" s="90"/>
      <c r="AA1741" s="91">
        <f t="shared" si="165"/>
        <v>28.333333333333332</v>
      </c>
    </row>
    <row r="1742" spans="19:27" x14ac:dyDescent="0.25">
      <c r="S1742" s="87"/>
      <c r="T1742" s="88">
        <f t="shared" si="170"/>
        <v>1701</v>
      </c>
      <c r="U1742" s="89">
        <f t="shared" si="169"/>
        <v>28.35</v>
      </c>
      <c r="V1742" s="99">
        <f t="shared" si="164"/>
        <v>42.034778271032287</v>
      </c>
      <c r="W1742" s="89">
        <f t="shared" si="166"/>
        <v>0</v>
      </c>
      <c r="X1742" s="88" t="e">
        <f t="shared" si="167"/>
        <v>#VALUE!</v>
      </c>
      <c r="Y1742" s="89" t="e">
        <f t="shared" si="168"/>
        <v>#VALUE!</v>
      </c>
      <c r="Z1742" s="90"/>
      <c r="AA1742" s="91">
        <f t="shared" si="165"/>
        <v>28.35</v>
      </c>
    </row>
    <row r="1743" spans="19:27" x14ac:dyDescent="0.25">
      <c r="S1743" s="87"/>
      <c r="T1743" s="88">
        <f t="shared" si="170"/>
        <v>1702</v>
      </c>
      <c r="U1743" s="89">
        <f t="shared" si="169"/>
        <v>28.366666666666667</v>
      </c>
      <c r="V1743" s="99">
        <f t="shared" si="164"/>
        <v>42.0390770812702</v>
      </c>
      <c r="W1743" s="89">
        <f t="shared" si="166"/>
        <v>0</v>
      </c>
      <c r="X1743" s="88" t="e">
        <f t="shared" si="167"/>
        <v>#VALUE!</v>
      </c>
      <c r="Y1743" s="89" t="e">
        <f t="shared" si="168"/>
        <v>#VALUE!</v>
      </c>
      <c r="Z1743" s="90"/>
      <c r="AA1743" s="91">
        <f t="shared" si="165"/>
        <v>28.366666666666667</v>
      </c>
    </row>
    <row r="1744" spans="19:27" x14ac:dyDescent="0.25">
      <c r="S1744" s="87"/>
      <c r="T1744" s="88">
        <f t="shared" si="170"/>
        <v>1703</v>
      </c>
      <c r="U1744" s="89">
        <f t="shared" si="169"/>
        <v>28.383333333333333</v>
      </c>
      <c r="V1744" s="99">
        <f t="shared" si="164"/>
        <v>42.043373805752502</v>
      </c>
      <c r="W1744" s="89">
        <f t="shared" si="166"/>
        <v>0</v>
      </c>
      <c r="X1744" s="88" t="e">
        <f t="shared" si="167"/>
        <v>#VALUE!</v>
      </c>
      <c r="Y1744" s="89" t="e">
        <f t="shared" si="168"/>
        <v>#VALUE!</v>
      </c>
      <c r="Z1744" s="90"/>
      <c r="AA1744" s="91">
        <f t="shared" si="165"/>
        <v>28.383333333333333</v>
      </c>
    </row>
    <row r="1745" spans="19:27" x14ac:dyDescent="0.25">
      <c r="S1745" s="87"/>
      <c r="T1745" s="88">
        <f t="shared" si="170"/>
        <v>1704</v>
      </c>
      <c r="U1745" s="89">
        <f t="shared" si="169"/>
        <v>28.4</v>
      </c>
      <c r="V1745" s="99">
        <f t="shared" si="164"/>
        <v>42.047668446715051</v>
      </c>
      <c r="W1745" s="89">
        <f t="shared" si="166"/>
        <v>0</v>
      </c>
      <c r="X1745" s="88" t="e">
        <f t="shared" si="167"/>
        <v>#VALUE!</v>
      </c>
      <c r="Y1745" s="89" t="e">
        <f t="shared" si="168"/>
        <v>#VALUE!</v>
      </c>
      <c r="Z1745" s="90"/>
      <c r="AA1745" s="91">
        <f t="shared" si="165"/>
        <v>28.4</v>
      </c>
    </row>
    <row r="1746" spans="19:27" x14ac:dyDescent="0.25">
      <c r="S1746" s="87"/>
      <c r="T1746" s="88">
        <f t="shared" si="170"/>
        <v>1705</v>
      </c>
      <c r="U1746" s="89">
        <f t="shared" si="169"/>
        <v>28.416666666666668</v>
      </c>
      <c r="V1746" s="99">
        <f t="shared" ref="V1746:V1809" si="171">$G$12*U1746^(1-$G$13)</f>
        <v>42.05196100638998</v>
      </c>
      <c r="W1746" s="89">
        <f t="shared" si="166"/>
        <v>0</v>
      </c>
      <c r="X1746" s="88" t="e">
        <f t="shared" si="167"/>
        <v>#VALUE!</v>
      </c>
      <c r="Y1746" s="89" t="e">
        <f t="shared" si="168"/>
        <v>#VALUE!</v>
      </c>
      <c r="Z1746" s="90"/>
      <c r="AA1746" s="91">
        <f t="shared" si="165"/>
        <v>28.416666666666668</v>
      </c>
    </row>
    <row r="1747" spans="19:27" x14ac:dyDescent="0.25">
      <c r="S1747" s="87"/>
      <c r="T1747" s="88">
        <f t="shared" si="170"/>
        <v>1706</v>
      </c>
      <c r="U1747" s="89">
        <f t="shared" si="169"/>
        <v>28.433333333333334</v>
      </c>
      <c r="V1747" s="99">
        <f t="shared" si="171"/>
        <v>42.056251487005767</v>
      </c>
      <c r="W1747" s="89">
        <f t="shared" si="166"/>
        <v>0</v>
      </c>
      <c r="X1747" s="88" t="e">
        <f t="shared" si="167"/>
        <v>#VALUE!</v>
      </c>
      <c r="Y1747" s="89" t="e">
        <f t="shared" si="168"/>
        <v>#VALUE!</v>
      </c>
      <c r="Z1747" s="90"/>
      <c r="AA1747" s="91">
        <f t="shared" si="165"/>
        <v>28.433333333333334</v>
      </c>
    </row>
    <row r="1748" spans="19:27" x14ac:dyDescent="0.25">
      <c r="S1748" s="87"/>
      <c r="T1748" s="88">
        <f t="shared" si="170"/>
        <v>1707</v>
      </c>
      <c r="U1748" s="89">
        <f t="shared" si="169"/>
        <v>28.45</v>
      </c>
      <c r="V1748" s="99">
        <f t="shared" si="171"/>
        <v>42.060539890787155</v>
      </c>
      <c r="W1748" s="89">
        <f t="shared" si="166"/>
        <v>0</v>
      </c>
      <c r="X1748" s="88" t="e">
        <f t="shared" si="167"/>
        <v>#VALUE!</v>
      </c>
      <c r="Y1748" s="89" t="e">
        <f t="shared" si="168"/>
        <v>#VALUE!</v>
      </c>
      <c r="Z1748" s="90"/>
      <c r="AA1748" s="91">
        <f t="shared" si="165"/>
        <v>28.45</v>
      </c>
    </row>
    <row r="1749" spans="19:27" x14ac:dyDescent="0.25">
      <c r="S1749" s="87"/>
      <c r="T1749" s="88">
        <f t="shared" si="170"/>
        <v>1708</v>
      </c>
      <c r="U1749" s="89">
        <f t="shared" si="169"/>
        <v>28.466666666666665</v>
      </c>
      <c r="V1749" s="99">
        <f t="shared" si="171"/>
        <v>42.064826219955229</v>
      </c>
      <c r="W1749" s="89">
        <f t="shared" si="166"/>
        <v>0</v>
      </c>
      <c r="X1749" s="88" t="e">
        <f t="shared" si="167"/>
        <v>#VALUE!</v>
      </c>
      <c r="Y1749" s="89" t="e">
        <f t="shared" si="168"/>
        <v>#VALUE!</v>
      </c>
      <c r="Z1749" s="90"/>
      <c r="AA1749" s="91">
        <f t="shared" si="165"/>
        <v>28.466666666666665</v>
      </c>
    </row>
    <row r="1750" spans="19:27" x14ac:dyDescent="0.25">
      <c r="S1750" s="87"/>
      <c r="T1750" s="88">
        <f t="shared" si="170"/>
        <v>1709</v>
      </c>
      <c r="U1750" s="89">
        <f t="shared" si="169"/>
        <v>28.483333333333334</v>
      </c>
      <c r="V1750" s="99">
        <f t="shared" si="171"/>
        <v>42.069110476727403</v>
      </c>
      <c r="W1750" s="89">
        <f t="shared" si="166"/>
        <v>0</v>
      </c>
      <c r="X1750" s="88" t="e">
        <f t="shared" si="167"/>
        <v>#VALUE!</v>
      </c>
      <c r="Y1750" s="89" t="e">
        <f t="shared" si="168"/>
        <v>#VALUE!</v>
      </c>
      <c r="Z1750" s="90"/>
      <c r="AA1750" s="91">
        <f t="shared" si="165"/>
        <v>28.483333333333334</v>
      </c>
    </row>
    <row r="1751" spans="19:27" x14ac:dyDescent="0.25">
      <c r="S1751" s="87"/>
      <c r="T1751" s="88">
        <f t="shared" si="170"/>
        <v>1710</v>
      </c>
      <c r="U1751" s="89">
        <f t="shared" si="169"/>
        <v>28.5</v>
      </c>
      <c r="V1751" s="99">
        <f t="shared" si="171"/>
        <v>42.073392663317406</v>
      </c>
      <c r="W1751" s="89">
        <f t="shared" si="166"/>
        <v>0</v>
      </c>
      <c r="X1751" s="88" t="e">
        <f t="shared" si="167"/>
        <v>#VALUE!</v>
      </c>
      <c r="Y1751" s="89" t="e">
        <f t="shared" si="168"/>
        <v>#VALUE!</v>
      </c>
      <c r="Z1751" s="90"/>
      <c r="AA1751" s="91">
        <f t="shared" si="165"/>
        <v>28.5</v>
      </c>
    </row>
    <row r="1752" spans="19:27" x14ac:dyDescent="0.25">
      <c r="S1752" s="87"/>
      <c r="T1752" s="88">
        <f t="shared" si="170"/>
        <v>1711</v>
      </c>
      <c r="U1752" s="89">
        <f t="shared" si="169"/>
        <v>28.516666666666666</v>
      </c>
      <c r="V1752" s="99">
        <f t="shared" si="171"/>
        <v>42.07767278193532</v>
      </c>
      <c r="W1752" s="89">
        <f t="shared" si="166"/>
        <v>0</v>
      </c>
      <c r="X1752" s="88" t="e">
        <f t="shared" si="167"/>
        <v>#VALUE!</v>
      </c>
      <c r="Y1752" s="89" t="e">
        <f t="shared" si="168"/>
        <v>#VALUE!</v>
      </c>
      <c r="Z1752" s="90"/>
      <c r="AA1752" s="91">
        <f t="shared" si="165"/>
        <v>28.516666666666666</v>
      </c>
    </row>
    <row r="1753" spans="19:27" x14ac:dyDescent="0.25">
      <c r="S1753" s="87"/>
      <c r="T1753" s="88">
        <f t="shared" si="170"/>
        <v>1712</v>
      </c>
      <c r="U1753" s="89">
        <f t="shared" si="169"/>
        <v>28.533333333333335</v>
      </c>
      <c r="V1753" s="99">
        <f t="shared" si="171"/>
        <v>42.081950834787584</v>
      </c>
      <c r="W1753" s="89">
        <f t="shared" si="166"/>
        <v>0</v>
      </c>
      <c r="X1753" s="88" t="e">
        <f t="shared" si="167"/>
        <v>#VALUE!</v>
      </c>
      <c r="Y1753" s="89" t="e">
        <f t="shared" si="168"/>
        <v>#VALUE!</v>
      </c>
      <c r="Z1753" s="90"/>
      <c r="AA1753" s="91">
        <f t="shared" si="165"/>
        <v>28.533333333333335</v>
      </c>
    </row>
    <row r="1754" spans="19:27" x14ac:dyDescent="0.25">
      <c r="S1754" s="87"/>
      <c r="T1754" s="88">
        <f t="shared" si="170"/>
        <v>1713</v>
      </c>
      <c r="U1754" s="89">
        <f t="shared" si="169"/>
        <v>28.55</v>
      </c>
      <c r="V1754" s="99">
        <f t="shared" si="171"/>
        <v>42.086226824076981</v>
      </c>
      <c r="W1754" s="89">
        <f t="shared" si="166"/>
        <v>0</v>
      </c>
      <c r="X1754" s="88" t="e">
        <f t="shared" si="167"/>
        <v>#VALUE!</v>
      </c>
      <c r="Y1754" s="89" t="e">
        <f t="shared" si="168"/>
        <v>#VALUE!</v>
      </c>
      <c r="Z1754" s="90"/>
      <c r="AA1754" s="91">
        <f t="shared" si="165"/>
        <v>28.55</v>
      </c>
    </row>
    <row r="1755" spans="19:27" x14ac:dyDescent="0.25">
      <c r="S1755" s="87"/>
      <c r="T1755" s="88">
        <f t="shared" si="170"/>
        <v>1714</v>
      </c>
      <c r="U1755" s="89">
        <f t="shared" si="169"/>
        <v>28.566666666666666</v>
      </c>
      <c r="V1755" s="99">
        <f t="shared" si="171"/>
        <v>42.09050075200269</v>
      </c>
      <c r="W1755" s="89">
        <f t="shared" si="166"/>
        <v>0</v>
      </c>
      <c r="X1755" s="88" t="e">
        <f t="shared" si="167"/>
        <v>#VALUE!</v>
      </c>
      <c r="Y1755" s="89" t="e">
        <f t="shared" si="168"/>
        <v>#VALUE!</v>
      </c>
      <c r="Z1755" s="90"/>
      <c r="AA1755" s="91">
        <f t="shared" si="165"/>
        <v>28.566666666666666</v>
      </c>
    </row>
    <row r="1756" spans="19:27" x14ac:dyDescent="0.25">
      <c r="S1756" s="87"/>
      <c r="T1756" s="88">
        <f t="shared" si="170"/>
        <v>1715</v>
      </c>
      <c r="U1756" s="89">
        <f t="shared" si="169"/>
        <v>28.583333333333332</v>
      </c>
      <c r="V1756" s="99">
        <f t="shared" si="171"/>
        <v>42.09477262076021</v>
      </c>
      <c r="W1756" s="89">
        <f t="shared" si="166"/>
        <v>0</v>
      </c>
      <c r="X1756" s="88" t="e">
        <f t="shared" si="167"/>
        <v>#VALUE!</v>
      </c>
      <c r="Y1756" s="89" t="e">
        <f t="shared" si="168"/>
        <v>#VALUE!</v>
      </c>
      <c r="Z1756" s="90"/>
      <c r="AA1756" s="91">
        <f t="shared" si="165"/>
        <v>28.583333333333332</v>
      </c>
    </row>
    <row r="1757" spans="19:27" x14ac:dyDescent="0.25">
      <c r="S1757" s="87"/>
      <c r="T1757" s="88">
        <f t="shared" si="170"/>
        <v>1716</v>
      </c>
      <c r="U1757" s="89">
        <f t="shared" si="169"/>
        <v>28.6</v>
      </c>
      <c r="V1757" s="99">
        <f t="shared" si="171"/>
        <v>42.099042432541481</v>
      </c>
      <c r="W1757" s="89">
        <f t="shared" si="166"/>
        <v>0</v>
      </c>
      <c r="X1757" s="88" t="e">
        <f t="shared" si="167"/>
        <v>#VALUE!</v>
      </c>
      <c r="Y1757" s="89" t="e">
        <f t="shared" si="168"/>
        <v>#VALUE!</v>
      </c>
      <c r="Z1757" s="90"/>
      <c r="AA1757" s="91">
        <f t="shared" si="165"/>
        <v>28.6</v>
      </c>
    </row>
    <row r="1758" spans="19:27" x14ac:dyDescent="0.25">
      <c r="S1758" s="87"/>
      <c r="T1758" s="88">
        <f t="shared" si="170"/>
        <v>1717</v>
      </c>
      <c r="U1758" s="89">
        <f t="shared" si="169"/>
        <v>28.616666666666667</v>
      </c>
      <c r="V1758" s="99">
        <f t="shared" si="171"/>
        <v>42.10331018953481</v>
      </c>
      <c r="W1758" s="89">
        <f t="shared" si="166"/>
        <v>0</v>
      </c>
      <c r="X1758" s="88" t="e">
        <f t="shared" si="167"/>
        <v>#VALUE!</v>
      </c>
      <c r="Y1758" s="89" t="e">
        <f t="shared" si="168"/>
        <v>#VALUE!</v>
      </c>
      <c r="Z1758" s="90"/>
      <c r="AA1758" s="91">
        <f t="shared" si="165"/>
        <v>28.616666666666667</v>
      </c>
    </row>
    <row r="1759" spans="19:27" x14ac:dyDescent="0.25">
      <c r="S1759" s="87"/>
      <c r="T1759" s="88">
        <f t="shared" si="170"/>
        <v>1718</v>
      </c>
      <c r="U1759" s="89">
        <f t="shared" si="169"/>
        <v>28.633333333333333</v>
      </c>
      <c r="V1759" s="99">
        <f t="shared" si="171"/>
        <v>42.107575893924889</v>
      </c>
      <c r="W1759" s="89">
        <f t="shared" si="166"/>
        <v>0</v>
      </c>
      <c r="X1759" s="88" t="e">
        <f t="shared" si="167"/>
        <v>#VALUE!</v>
      </c>
      <c r="Y1759" s="89" t="e">
        <f t="shared" si="168"/>
        <v>#VALUE!</v>
      </c>
      <c r="Z1759" s="90"/>
      <c r="AA1759" s="91">
        <f t="shared" si="165"/>
        <v>28.633333333333333</v>
      </c>
    </row>
    <row r="1760" spans="19:27" x14ac:dyDescent="0.25">
      <c r="S1760" s="87"/>
      <c r="T1760" s="88">
        <f t="shared" si="170"/>
        <v>1719</v>
      </c>
      <c r="U1760" s="89">
        <f t="shared" si="169"/>
        <v>28.65</v>
      </c>
      <c r="V1760" s="99">
        <f t="shared" si="171"/>
        <v>42.111839547892849</v>
      </c>
      <c r="W1760" s="89">
        <f t="shared" si="166"/>
        <v>0</v>
      </c>
      <c r="X1760" s="88" t="e">
        <f t="shared" si="167"/>
        <v>#VALUE!</v>
      </c>
      <c r="Y1760" s="89" t="e">
        <f t="shared" si="168"/>
        <v>#VALUE!</v>
      </c>
      <c r="Z1760" s="90"/>
      <c r="AA1760" s="91">
        <f t="shared" si="165"/>
        <v>28.65</v>
      </c>
    </row>
    <row r="1761" spans="19:27" x14ac:dyDescent="0.25">
      <c r="S1761" s="87"/>
      <c r="T1761" s="88">
        <f t="shared" si="170"/>
        <v>1720</v>
      </c>
      <c r="U1761" s="89">
        <f t="shared" si="169"/>
        <v>28.666666666666668</v>
      </c>
      <c r="V1761" s="99">
        <f t="shared" si="171"/>
        <v>42.116101153616206</v>
      </c>
      <c r="W1761" s="89">
        <f t="shared" si="166"/>
        <v>0</v>
      </c>
      <c r="X1761" s="88" t="e">
        <f t="shared" si="167"/>
        <v>#VALUE!</v>
      </c>
      <c r="Y1761" s="89" t="e">
        <f t="shared" si="168"/>
        <v>#VALUE!</v>
      </c>
      <c r="Z1761" s="90"/>
      <c r="AA1761" s="91">
        <f t="shared" si="165"/>
        <v>28.666666666666668</v>
      </c>
    </row>
    <row r="1762" spans="19:27" x14ac:dyDescent="0.25">
      <c r="S1762" s="87"/>
      <c r="T1762" s="88">
        <f t="shared" si="170"/>
        <v>1721</v>
      </c>
      <c r="U1762" s="89">
        <f t="shared" si="169"/>
        <v>28.683333333333334</v>
      </c>
      <c r="V1762" s="99">
        <f t="shared" si="171"/>
        <v>42.120360713268909</v>
      </c>
      <c r="W1762" s="89">
        <f t="shared" si="166"/>
        <v>0</v>
      </c>
      <c r="X1762" s="88" t="e">
        <f t="shared" si="167"/>
        <v>#VALUE!</v>
      </c>
      <c r="Y1762" s="89" t="e">
        <f t="shared" si="168"/>
        <v>#VALUE!</v>
      </c>
      <c r="Z1762" s="90"/>
      <c r="AA1762" s="91">
        <f t="shared" si="165"/>
        <v>28.683333333333334</v>
      </c>
    </row>
    <row r="1763" spans="19:27" x14ac:dyDescent="0.25">
      <c r="S1763" s="87"/>
      <c r="T1763" s="88">
        <f t="shared" si="170"/>
        <v>1722</v>
      </c>
      <c r="U1763" s="89">
        <f t="shared" si="169"/>
        <v>28.7</v>
      </c>
      <c r="V1763" s="99">
        <f t="shared" si="171"/>
        <v>42.124618229021358</v>
      </c>
      <c r="W1763" s="89">
        <f t="shared" si="166"/>
        <v>0</v>
      </c>
      <c r="X1763" s="88" t="e">
        <f t="shared" si="167"/>
        <v>#VALUE!</v>
      </c>
      <c r="Y1763" s="89" t="e">
        <f t="shared" si="168"/>
        <v>#VALUE!</v>
      </c>
      <c r="Z1763" s="90"/>
      <c r="AA1763" s="91">
        <f t="shared" si="165"/>
        <v>28.7</v>
      </c>
    </row>
    <row r="1764" spans="19:27" x14ac:dyDescent="0.25">
      <c r="S1764" s="87"/>
      <c r="T1764" s="88">
        <f t="shared" si="170"/>
        <v>1723</v>
      </c>
      <c r="U1764" s="89">
        <f t="shared" si="169"/>
        <v>28.716666666666665</v>
      </c>
      <c r="V1764" s="99">
        <f t="shared" si="171"/>
        <v>42.128873703040355</v>
      </c>
      <c r="W1764" s="89">
        <f t="shared" si="166"/>
        <v>0</v>
      </c>
      <c r="X1764" s="88" t="e">
        <f t="shared" si="167"/>
        <v>#VALUE!</v>
      </c>
      <c r="Y1764" s="89" t="e">
        <f t="shared" si="168"/>
        <v>#VALUE!</v>
      </c>
      <c r="Z1764" s="90"/>
      <c r="AA1764" s="91">
        <f t="shared" si="165"/>
        <v>28.716666666666665</v>
      </c>
    </row>
    <row r="1765" spans="19:27" x14ac:dyDescent="0.25">
      <c r="S1765" s="87"/>
      <c r="T1765" s="88">
        <f t="shared" si="170"/>
        <v>1724</v>
      </c>
      <c r="U1765" s="89">
        <f t="shared" si="169"/>
        <v>28.733333333333334</v>
      </c>
      <c r="V1765" s="99">
        <f t="shared" si="171"/>
        <v>42.13312713748919</v>
      </c>
      <c r="W1765" s="89">
        <f t="shared" si="166"/>
        <v>0</v>
      </c>
      <c r="X1765" s="88" t="e">
        <f t="shared" si="167"/>
        <v>#VALUE!</v>
      </c>
      <c r="Y1765" s="89" t="e">
        <f t="shared" si="168"/>
        <v>#VALUE!</v>
      </c>
      <c r="Z1765" s="90"/>
      <c r="AA1765" s="91">
        <f t="shared" si="165"/>
        <v>28.733333333333334</v>
      </c>
    </row>
    <row r="1766" spans="19:27" x14ac:dyDescent="0.25">
      <c r="S1766" s="87"/>
      <c r="T1766" s="88">
        <f t="shared" si="170"/>
        <v>1725</v>
      </c>
      <c r="U1766" s="89">
        <f t="shared" si="169"/>
        <v>28.75</v>
      </c>
      <c r="V1766" s="99">
        <f t="shared" si="171"/>
        <v>42.137378534527564</v>
      </c>
      <c r="W1766" s="89">
        <f t="shared" si="166"/>
        <v>0</v>
      </c>
      <c r="X1766" s="88" t="e">
        <f t="shared" si="167"/>
        <v>#VALUE!</v>
      </c>
      <c r="Y1766" s="89" t="e">
        <f t="shared" si="168"/>
        <v>#VALUE!</v>
      </c>
      <c r="Z1766" s="90"/>
      <c r="AA1766" s="91">
        <f t="shared" si="165"/>
        <v>28.75</v>
      </c>
    </row>
    <row r="1767" spans="19:27" x14ac:dyDescent="0.25">
      <c r="S1767" s="87"/>
      <c r="T1767" s="88">
        <f t="shared" si="170"/>
        <v>1726</v>
      </c>
      <c r="U1767" s="89">
        <f t="shared" si="169"/>
        <v>28.766666666666666</v>
      </c>
      <c r="V1767" s="99">
        <f t="shared" si="171"/>
        <v>42.141627896311682</v>
      </c>
      <c r="W1767" s="89">
        <f t="shared" si="166"/>
        <v>0</v>
      </c>
      <c r="X1767" s="88" t="e">
        <f t="shared" si="167"/>
        <v>#VALUE!</v>
      </c>
      <c r="Y1767" s="89" t="e">
        <f t="shared" si="168"/>
        <v>#VALUE!</v>
      </c>
      <c r="Z1767" s="90"/>
      <c r="AA1767" s="91">
        <f t="shared" si="165"/>
        <v>28.766666666666666</v>
      </c>
    </row>
    <row r="1768" spans="19:27" x14ac:dyDescent="0.25">
      <c r="S1768" s="87"/>
      <c r="T1768" s="88">
        <f t="shared" si="170"/>
        <v>1727</v>
      </c>
      <c r="U1768" s="89">
        <f t="shared" si="169"/>
        <v>28.783333333333335</v>
      </c>
      <c r="V1768" s="99">
        <f t="shared" si="171"/>
        <v>42.145875224994192</v>
      </c>
      <c r="W1768" s="89">
        <f t="shared" si="166"/>
        <v>0</v>
      </c>
      <c r="X1768" s="88" t="e">
        <f t="shared" si="167"/>
        <v>#VALUE!</v>
      </c>
      <c r="Y1768" s="89" t="e">
        <f t="shared" si="168"/>
        <v>#VALUE!</v>
      </c>
      <c r="Z1768" s="90"/>
      <c r="AA1768" s="91">
        <f t="shared" si="165"/>
        <v>28.783333333333335</v>
      </c>
    </row>
    <row r="1769" spans="19:27" x14ac:dyDescent="0.25">
      <c r="S1769" s="87"/>
      <c r="T1769" s="88">
        <f t="shared" si="170"/>
        <v>1728</v>
      </c>
      <c r="U1769" s="89">
        <f t="shared" si="169"/>
        <v>28.8</v>
      </c>
      <c r="V1769" s="99">
        <f t="shared" si="171"/>
        <v>42.150120522724229</v>
      </c>
      <c r="W1769" s="89">
        <f t="shared" si="166"/>
        <v>0</v>
      </c>
      <c r="X1769" s="88" t="e">
        <f t="shared" si="167"/>
        <v>#VALUE!</v>
      </c>
      <c r="Y1769" s="89" t="e">
        <f t="shared" si="168"/>
        <v>#VALUE!</v>
      </c>
      <c r="Z1769" s="90"/>
      <c r="AA1769" s="91">
        <f t="shared" ref="AA1769:AA1832" si="172">U1769</f>
        <v>28.8</v>
      </c>
    </row>
    <row r="1770" spans="19:27" x14ac:dyDescent="0.25">
      <c r="S1770" s="87"/>
      <c r="T1770" s="88">
        <f t="shared" si="170"/>
        <v>1729</v>
      </c>
      <c r="U1770" s="89">
        <f t="shared" si="169"/>
        <v>28.816666666666666</v>
      </c>
      <c r="V1770" s="99">
        <f t="shared" si="171"/>
        <v>42.15436379164742</v>
      </c>
      <c r="W1770" s="89">
        <f t="shared" ref="W1770:W1833" si="173">V1770*0.001*$G$4</f>
        <v>0</v>
      </c>
      <c r="X1770" s="88" t="e">
        <f t="shared" ref="X1770:X1833" si="174">($G$5/1000)*U1770*3600</f>
        <v>#VALUE!</v>
      </c>
      <c r="Y1770" s="89" t="e">
        <f t="shared" si="168"/>
        <v>#VALUE!</v>
      </c>
      <c r="Z1770" s="90"/>
      <c r="AA1770" s="91">
        <f t="shared" si="172"/>
        <v>28.816666666666666</v>
      </c>
    </row>
    <row r="1771" spans="19:27" x14ac:dyDescent="0.25">
      <c r="S1771" s="87"/>
      <c r="T1771" s="88">
        <f t="shared" si="170"/>
        <v>1730</v>
      </c>
      <c r="U1771" s="89">
        <f t="shared" si="169"/>
        <v>28.833333333333332</v>
      </c>
      <c r="V1771" s="99">
        <f t="shared" si="171"/>
        <v>42.158605033905872</v>
      </c>
      <c r="W1771" s="89">
        <f t="shared" si="173"/>
        <v>0</v>
      </c>
      <c r="X1771" s="88" t="e">
        <f t="shared" si="174"/>
        <v>#VALUE!</v>
      </c>
      <c r="Y1771" s="89" t="e">
        <f t="shared" ref="Y1771:Y1834" si="175">MAX(0,W1771-X1771)</f>
        <v>#VALUE!</v>
      </c>
      <c r="Z1771" s="90"/>
      <c r="AA1771" s="91">
        <f t="shared" si="172"/>
        <v>28.833333333333332</v>
      </c>
    </row>
    <row r="1772" spans="19:27" x14ac:dyDescent="0.25">
      <c r="S1772" s="87"/>
      <c r="T1772" s="88">
        <f t="shared" si="170"/>
        <v>1731</v>
      </c>
      <c r="U1772" s="89">
        <f t="shared" si="169"/>
        <v>28.85</v>
      </c>
      <c r="V1772" s="99">
        <f t="shared" si="171"/>
        <v>42.162844251638205</v>
      </c>
      <c r="W1772" s="89">
        <f t="shared" si="173"/>
        <v>0</v>
      </c>
      <c r="X1772" s="88" t="e">
        <f t="shared" si="174"/>
        <v>#VALUE!</v>
      </c>
      <c r="Y1772" s="89" t="e">
        <f t="shared" si="175"/>
        <v>#VALUE!</v>
      </c>
      <c r="Z1772" s="90"/>
      <c r="AA1772" s="91">
        <f t="shared" si="172"/>
        <v>28.85</v>
      </c>
    </row>
    <row r="1773" spans="19:27" x14ac:dyDescent="0.25">
      <c r="S1773" s="87"/>
      <c r="T1773" s="88">
        <f t="shared" si="170"/>
        <v>1732</v>
      </c>
      <c r="U1773" s="89">
        <f t="shared" si="169"/>
        <v>28.866666666666667</v>
      </c>
      <c r="V1773" s="99">
        <f t="shared" si="171"/>
        <v>42.167081446979545</v>
      </c>
      <c r="W1773" s="89">
        <f t="shared" si="173"/>
        <v>0</v>
      </c>
      <c r="X1773" s="88" t="e">
        <f t="shared" si="174"/>
        <v>#VALUE!</v>
      </c>
      <c r="Y1773" s="89" t="e">
        <f t="shared" si="175"/>
        <v>#VALUE!</v>
      </c>
      <c r="Z1773" s="90"/>
      <c r="AA1773" s="91">
        <f t="shared" si="172"/>
        <v>28.866666666666667</v>
      </c>
    </row>
    <row r="1774" spans="19:27" x14ac:dyDescent="0.25">
      <c r="S1774" s="87"/>
      <c r="T1774" s="88">
        <f t="shared" si="170"/>
        <v>1733</v>
      </c>
      <c r="U1774" s="89">
        <f t="shared" si="169"/>
        <v>28.883333333333333</v>
      </c>
      <c r="V1774" s="99">
        <f t="shared" si="171"/>
        <v>42.171316622061546</v>
      </c>
      <c r="W1774" s="89">
        <f t="shared" si="173"/>
        <v>0</v>
      </c>
      <c r="X1774" s="88" t="e">
        <f t="shared" si="174"/>
        <v>#VALUE!</v>
      </c>
      <c r="Y1774" s="89" t="e">
        <f t="shared" si="175"/>
        <v>#VALUE!</v>
      </c>
      <c r="Z1774" s="90"/>
      <c r="AA1774" s="91">
        <f t="shared" si="172"/>
        <v>28.883333333333333</v>
      </c>
    </row>
    <row r="1775" spans="19:27" x14ac:dyDescent="0.25">
      <c r="S1775" s="87"/>
      <c r="T1775" s="88">
        <f t="shared" si="170"/>
        <v>1734</v>
      </c>
      <c r="U1775" s="89">
        <f t="shared" si="169"/>
        <v>28.9</v>
      </c>
      <c r="V1775" s="99">
        <f t="shared" si="171"/>
        <v>42.17554977901235</v>
      </c>
      <c r="W1775" s="89">
        <f t="shared" si="173"/>
        <v>0</v>
      </c>
      <c r="X1775" s="88" t="e">
        <f t="shared" si="174"/>
        <v>#VALUE!</v>
      </c>
      <c r="Y1775" s="89" t="e">
        <f t="shared" si="175"/>
        <v>#VALUE!</v>
      </c>
      <c r="Z1775" s="90"/>
      <c r="AA1775" s="91">
        <f t="shared" si="172"/>
        <v>28.9</v>
      </c>
    </row>
    <row r="1776" spans="19:27" x14ac:dyDescent="0.25">
      <c r="S1776" s="87"/>
      <c r="T1776" s="88">
        <f t="shared" si="170"/>
        <v>1735</v>
      </c>
      <c r="U1776" s="89">
        <f t="shared" si="169"/>
        <v>28.916666666666668</v>
      </c>
      <c r="V1776" s="99">
        <f t="shared" si="171"/>
        <v>42.179780919956684</v>
      </c>
      <c r="W1776" s="89">
        <f t="shared" si="173"/>
        <v>0</v>
      </c>
      <c r="X1776" s="88" t="e">
        <f t="shared" si="174"/>
        <v>#VALUE!</v>
      </c>
      <c r="Y1776" s="89" t="e">
        <f t="shared" si="175"/>
        <v>#VALUE!</v>
      </c>
      <c r="Z1776" s="90"/>
      <c r="AA1776" s="91">
        <f t="shared" si="172"/>
        <v>28.916666666666668</v>
      </c>
    </row>
    <row r="1777" spans="19:27" x14ac:dyDescent="0.25">
      <c r="S1777" s="87"/>
      <c r="T1777" s="88">
        <f t="shared" si="170"/>
        <v>1736</v>
      </c>
      <c r="U1777" s="89">
        <f t="shared" si="169"/>
        <v>28.933333333333334</v>
      </c>
      <c r="V1777" s="99">
        <f t="shared" si="171"/>
        <v>42.184010047015768</v>
      </c>
      <c r="W1777" s="89">
        <f t="shared" si="173"/>
        <v>0</v>
      </c>
      <c r="X1777" s="88" t="e">
        <f t="shared" si="174"/>
        <v>#VALUE!</v>
      </c>
      <c r="Y1777" s="89" t="e">
        <f t="shared" si="175"/>
        <v>#VALUE!</v>
      </c>
      <c r="Z1777" s="90"/>
      <c r="AA1777" s="91">
        <f t="shared" si="172"/>
        <v>28.933333333333334</v>
      </c>
    </row>
    <row r="1778" spans="19:27" x14ac:dyDescent="0.25">
      <c r="S1778" s="87"/>
      <c r="T1778" s="88">
        <f t="shared" si="170"/>
        <v>1737</v>
      </c>
      <c r="U1778" s="89">
        <f t="shared" si="169"/>
        <v>28.95</v>
      </c>
      <c r="V1778" s="99">
        <f t="shared" si="171"/>
        <v>42.188237162307409</v>
      </c>
      <c r="W1778" s="89">
        <f t="shared" si="173"/>
        <v>0</v>
      </c>
      <c r="X1778" s="88" t="e">
        <f t="shared" si="174"/>
        <v>#VALUE!</v>
      </c>
      <c r="Y1778" s="89" t="e">
        <f t="shared" si="175"/>
        <v>#VALUE!</v>
      </c>
      <c r="Z1778" s="90"/>
      <c r="AA1778" s="91">
        <f t="shared" si="172"/>
        <v>28.95</v>
      </c>
    </row>
    <row r="1779" spans="19:27" x14ac:dyDescent="0.25">
      <c r="S1779" s="87"/>
      <c r="T1779" s="88">
        <f t="shared" si="170"/>
        <v>1738</v>
      </c>
      <c r="U1779" s="89">
        <f t="shared" si="169"/>
        <v>28.966666666666665</v>
      </c>
      <c r="V1779" s="99">
        <f t="shared" si="171"/>
        <v>42.192462267945935</v>
      </c>
      <c r="W1779" s="89">
        <f t="shared" si="173"/>
        <v>0</v>
      </c>
      <c r="X1779" s="88" t="e">
        <f t="shared" si="174"/>
        <v>#VALUE!</v>
      </c>
      <c r="Y1779" s="89" t="e">
        <f t="shared" si="175"/>
        <v>#VALUE!</v>
      </c>
      <c r="Z1779" s="90"/>
      <c r="AA1779" s="91">
        <f t="shared" si="172"/>
        <v>28.966666666666665</v>
      </c>
    </row>
    <row r="1780" spans="19:27" x14ac:dyDescent="0.25">
      <c r="S1780" s="87"/>
      <c r="T1780" s="88">
        <f t="shared" si="170"/>
        <v>1739</v>
      </c>
      <c r="U1780" s="89">
        <f t="shared" si="169"/>
        <v>28.983333333333334</v>
      </c>
      <c r="V1780" s="99">
        <f t="shared" si="171"/>
        <v>42.196685366042253</v>
      </c>
      <c r="W1780" s="89">
        <f t="shared" si="173"/>
        <v>0</v>
      </c>
      <c r="X1780" s="88" t="e">
        <f t="shared" si="174"/>
        <v>#VALUE!</v>
      </c>
      <c r="Y1780" s="89" t="e">
        <f t="shared" si="175"/>
        <v>#VALUE!</v>
      </c>
      <c r="Z1780" s="90"/>
      <c r="AA1780" s="91">
        <f t="shared" si="172"/>
        <v>28.983333333333334</v>
      </c>
    </row>
    <row r="1781" spans="19:27" x14ac:dyDescent="0.25">
      <c r="S1781" s="87"/>
      <c r="T1781" s="88">
        <f t="shared" si="170"/>
        <v>1740</v>
      </c>
      <c r="U1781" s="89">
        <f t="shared" si="169"/>
        <v>29</v>
      </c>
      <c r="V1781" s="99">
        <f t="shared" si="171"/>
        <v>42.200906458703848</v>
      </c>
      <c r="W1781" s="89">
        <f t="shared" si="173"/>
        <v>0</v>
      </c>
      <c r="X1781" s="88" t="e">
        <f t="shared" si="174"/>
        <v>#VALUE!</v>
      </c>
      <c r="Y1781" s="89" t="e">
        <f t="shared" si="175"/>
        <v>#VALUE!</v>
      </c>
      <c r="Z1781" s="90"/>
      <c r="AA1781" s="91">
        <f t="shared" si="172"/>
        <v>29</v>
      </c>
    </row>
    <row r="1782" spans="19:27" x14ac:dyDescent="0.25">
      <c r="S1782" s="87"/>
      <c r="T1782" s="88">
        <f t="shared" si="170"/>
        <v>1741</v>
      </c>
      <c r="U1782" s="89">
        <f t="shared" si="169"/>
        <v>29.016666666666666</v>
      </c>
      <c r="V1782" s="99">
        <f t="shared" si="171"/>
        <v>42.205125548034779</v>
      </c>
      <c r="W1782" s="89">
        <f t="shared" si="173"/>
        <v>0</v>
      </c>
      <c r="X1782" s="88" t="e">
        <f t="shared" si="174"/>
        <v>#VALUE!</v>
      </c>
      <c r="Y1782" s="89" t="e">
        <f t="shared" si="175"/>
        <v>#VALUE!</v>
      </c>
      <c r="Z1782" s="90"/>
      <c r="AA1782" s="91">
        <f t="shared" si="172"/>
        <v>29.016666666666666</v>
      </c>
    </row>
    <row r="1783" spans="19:27" x14ac:dyDescent="0.25">
      <c r="S1783" s="87"/>
      <c r="T1783" s="88">
        <f t="shared" si="170"/>
        <v>1742</v>
      </c>
      <c r="U1783" s="89">
        <f t="shared" si="169"/>
        <v>29.033333333333335</v>
      </c>
      <c r="V1783" s="99">
        <f t="shared" si="171"/>
        <v>42.209342636135673</v>
      </c>
      <c r="W1783" s="89">
        <f t="shared" si="173"/>
        <v>0</v>
      </c>
      <c r="X1783" s="88" t="e">
        <f t="shared" si="174"/>
        <v>#VALUE!</v>
      </c>
      <c r="Y1783" s="89" t="e">
        <f t="shared" si="175"/>
        <v>#VALUE!</v>
      </c>
      <c r="Z1783" s="90"/>
      <c r="AA1783" s="91">
        <f t="shared" si="172"/>
        <v>29.033333333333335</v>
      </c>
    </row>
    <row r="1784" spans="19:27" x14ac:dyDescent="0.25">
      <c r="S1784" s="87"/>
      <c r="T1784" s="88">
        <f t="shared" si="170"/>
        <v>1743</v>
      </c>
      <c r="U1784" s="89">
        <f t="shared" si="169"/>
        <v>29.05</v>
      </c>
      <c r="V1784" s="99">
        <f t="shared" si="171"/>
        <v>42.213557725103762</v>
      </c>
      <c r="W1784" s="89">
        <f t="shared" si="173"/>
        <v>0</v>
      </c>
      <c r="X1784" s="88" t="e">
        <f t="shared" si="174"/>
        <v>#VALUE!</v>
      </c>
      <c r="Y1784" s="89" t="e">
        <f t="shared" si="175"/>
        <v>#VALUE!</v>
      </c>
      <c r="Z1784" s="90"/>
      <c r="AA1784" s="91">
        <f t="shared" si="172"/>
        <v>29.05</v>
      </c>
    </row>
    <row r="1785" spans="19:27" x14ac:dyDescent="0.25">
      <c r="S1785" s="87"/>
      <c r="T1785" s="88">
        <f t="shared" si="170"/>
        <v>1744</v>
      </c>
      <c r="U1785" s="89">
        <f t="shared" si="169"/>
        <v>29.066666666666666</v>
      </c>
      <c r="V1785" s="99">
        <f t="shared" si="171"/>
        <v>42.2177708170329</v>
      </c>
      <c r="W1785" s="89">
        <f t="shared" si="173"/>
        <v>0</v>
      </c>
      <c r="X1785" s="88" t="e">
        <f t="shared" si="174"/>
        <v>#VALUE!</v>
      </c>
      <c r="Y1785" s="89" t="e">
        <f t="shared" si="175"/>
        <v>#VALUE!</v>
      </c>
      <c r="Z1785" s="90"/>
      <c r="AA1785" s="91">
        <f t="shared" si="172"/>
        <v>29.066666666666666</v>
      </c>
    </row>
    <row r="1786" spans="19:27" x14ac:dyDescent="0.25">
      <c r="S1786" s="87"/>
      <c r="T1786" s="88">
        <f t="shared" si="170"/>
        <v>1745</v>
      </c>
      <c r="U1786" s="89">
        <f t="shared" si="169"/>
        <v>29.083333333333332</v>
      </c>
      <c r="V1786" s="99">
        <f t="shared" si="171"/>
        <v>42.221981914013504</v>
      </c>
      <c r="W1786" s="89">
        <f t="shared" si="173"/>
        <v>0</v>
      </c>
      <c r="X1786" s="88" t="e">
        <f t="shared" si="174"/>
        <v>#VALUE!</v>
      </c>
      <c r="Y1786" s="89" t="e">
        <f t="shared" si="175"/>
        <v>#VALUE!</v>
      </c>
      <c r="Z1786" s="90"/>
      <c r="AA1786" s="91">
        <f t="shared" si="172"/>
        <v>29.083333333333332</v>
      </c>
    </row>
    <row r="1787" spans="19:27" x14ac:dyDescent="0.25">
      <c r="S1787" s="87"/>
      <c r="T1787" s="88">
        <f t="shared" si="170"/>
        <v>1746</v>
      </c>
      <c r="U1787" s="89">
        <f t="shared" si="169"/>
        <v>29.1</v>
      </c>
      <c r="V1787" s="99">
        <f t="shared" si="171"/>
        <v>42.226191018132646</v>
      </c>
      <c r="W1787" s="89">
        <f t="shared" si="173"/>
        <v>0</v>
      </c>
      <c r="X1787" s="88" t="e">
        <f t="shared" si="174"/>
        <v>#VALUE!</v>
      </c>
      <c r="Y1787" s="89" t="e">
        <f t="shared" si="175"/>
        <v>#VALUE!</v>
      </c>
      <c r="Z1787" s="90"/>
      <c r="AA1787" s="91">
        <f t="shared" si="172"/>
        <v>29.1</v>
      </c>
    </row>
    <row r="1788" spans="19:27" x14ac:dyDescent="0.25">
      <c r="S1788" s="87"/>
      <c r="T1788" s="88">
        <f t="shared" si="170"/>
        <v>1747</v>
      </c>
      <c r="U1788" s="89">
        <f t="shared" si="169"/>
        <v>29.116666666666667</v>
      </c>
      <c r="V1788" s="99">
        <f t="shared" si="171"/>
        <v>42.230398131474004</v>
      </c>
      <c r="W1788" s="89">
        <f t="shared" si="173"/>
        <v>0</v>
      </c>
      <c r="X1788" s="88" t="e">
        <f t="shared" si="174"/>
        <v>#VALUE!</v>
      </c>
      <c r="Y1788" s="89" t="e">
        <f t="shared" si="175"/>
        <v>#VALUE!</v>
      </c>
      <c r="Z1788" s="90"/>
      <c r="AA1788" s="91">
        <f t="shared" si="172"/>
        <v>29.116666666666667</v>
      </c>
    </row>
    <row r="1789" spans="19:27" x14ac:dyDescent="0.25">
      <c r="S1789" s="87"/>
      <c r="T1789" s="88">
        <f t="shared" si="170"/>
        <v>1748</v>
      </c>
      <c r="U1789" s="89">
        <f t="shared" si="169"/>
        <v>29.133333333333333</v>
      </c>
      <c r="V1789" s="99">
        <f t="shared" si="171"/>
        <v>42.234603256117886</v>
      </c>
      <c r="W1789" s="89">
        <f t="shared" si="173"/>
        <v>0</v>
      </c>
      <c r="X1789" s="88" t="e">
        <f t="shared" si="174"/>
        <v>#VALUE!</v>
      </c>
      <c r="Y1789" s="89" t="e">
        <f t="shared" si="175"/>
        <v>#VALUE!</v>
      </c>
      <c r="Z1789" s="90"/>
      <c r="AA1789" s="91">
        <f t="shared" si="172"/>
        <v>29.133333333333333</v>
      </c>
    </row>
    <row r="1790" spans="19:27" x14ac:dyDescent="0.25">
      <c r="S1790" s="87"/>
      <c r="T1790" s="88">
        <f t="shared" si="170"/>
        <v>1749</v>
      </c>
      <c r="U1790" s="89">
        <f t="shared" si="169"/>
        <v>29.15</v>
      </c>
      <c r="V1790" s="99">
        <f t="shared" si="171"/>
        <v>42.238806394141236</v>
      </c>
      <c r="W1790" s="89">
        <f t="shared" si="173"/>
        <v>0</v>
      </c>
      <c r="X1790" s="88" t="e">
        <f t="shared" si="174"/>
        <v>#VALUE!</v>
      </c>
      <c r="Y1790" s="89" t="e">
        <f t="shared" si="175"/>
        <v>#VALUE!</v>
      </c>
      <c r="Z1790" s="90"/>
      <c r="AA1790" s="91">
        <f t="shared" si="172"/>
        <v>29.15</v>
      </c>
    </row>
    <row r="1791" spans="19:27" x14ac:dyDescent="0.25">
      <c r="S1791" s="87"/>
      <c r="T1791" s="88">
        <f t="shared" si="170"/>
        <v>1750</v>
      </c>
      <c r="U1791" s="89">
        <f t="shared" si="169"/>
        <v>29.166666666666668</v>
      </c>
      <c r="V1791" s="99">
        <f t="shared" si="171"/>
        <v>42.243007547617651</v>
      </c>
      <c r="W1791" s="89">
        <f t="shared" si="173"/>
        <v>0</v>
      </c>
      <c r="X1791" s="88" t="e">
        <f t="shared" si="174"/>
        <v>#VALUE!</v>
      </c>
      <c r="Y1791" s="89" t="e">
        <f t="shared" si="175"/>
        <v>#VALUE!</v>
      </c>
      <c r="Z1791" s="90"/>
      <c r="AA1791" s="91">
        <f t="shared" si="172"/>
        <v>29.166666666666668</v>
      </c>
    </row>
    <row r="1792" spans="19:27" x14ac:dyDescent="0.25">
      <c r="S1792" s="87"/>
      <c r="T1792" s="88">
        <f t="shared" si="170"/>
        <v>1751</v>
      </c>
      <c r="U1792" s="89">
        <f t="shared" si="169"/>
        <v>29.183333333333334</v>
      </c>
      <c r="V1792" s="99">
        <f t="shared" si="171"/>
        <v>42.24720671861737</v>
      </c>
      <c r="W1792" s="89">
        <f t="shared" si="173"/>
        <v>0</v>
      </c>
      <c r="X1792" s="88" t="e">
        <f t="shared" si="174"/>
        <v>#VALUE!</v>
      </c>
      <c r="Y1792" s="89" t="e">
        <f t="shared" si="175"/>
        <v>#VALUE!</v>
      </c>
      <c r="Z1792" s="90"/>
      <c r="AA1792" s="91">
        <f t="shared" si="172"/>
        <v>29.183333333333334</v>
      </c>
    </row>
    <row r="1793" spans="19:27" x14ac:dyDescent="0.25">
      <c r="S1793" s="87"/>
      <c r="T1793" s="88">
        <f t="shared" si="170"/>
        <v>1752</v>
      </c>
      <c r="U1793" s="89">
        <f t="shared" si="169"/>
        <v>29.2</v>
      </c>
      <c r="V1793" s="99">
        <f t="shared" si="171"/>
        <v>42.251403909207305</v>
      </c>
      <c r="W1793" s="89">
        <f t="shared" si="173"/>
        <v>0</v>
      </c>
      <c r="X1793" s="88" t="e">
        <f t="shared" si="174"/>
        <v>#VALUE!</v>
      </c>
      <c r="Y1793" s="89" t="e">
        <f t="shared" si="175"/>
        <v>#VALUE!</v>
      </c>
      <c r="Z1793" s="90"/>
      <c r="AA1793" s="91">
        <f t="shared" si="172"/>
        <v>29.2</v>
      </c>
    </row>
    <row r="1794" spans="19:27" x14ac:dyDescent="0.25">
      <c r="S1794" s="87"/>
      <c r="T1794" s="88">
        <f t="shared" si="170"/>
        <v>1753</v>
      </c>
      <c r="U1794" s="89">
        <f t="shared" si="169"/>
        <v>29.216666666666665</v>
      </c>
      <c r="V1794" s="99">
        <f t="shared" si="171"/>
        <v>42.25559912145102</v>
      </c>
      <c r="W1794" s="89">
        <f t="shared" si="173"/>
        <v>0</v>
      </c>
      <c r="X1794" s="88" t="e">
        <f t="shared" si="174"/>
        <v>#VALUE!</v>
      </c>
      <c r="Y1794" s="89" t="e">
        <f t="shared" si="175"/>
        <v>#VALUE!</v>
      </c>
      <c r="Z1794" s="90"/>
      <c r="AA1794" s="91">
        <f t="shared" si="172"/>
        <v>29.216666666666665</v>
      </c>
    </row>
    <row r="1795" spans="19:27" x14ac:dyDescent="0.25">
      <c r="S1795" s="87"/>
      <c r="T1795" s="88">
        <f t="shared" si="170"/>
        <v>1754</v>
      </c>
      <c r="U1795" s="89">
        <f t="shared" ref="U1795:U1858" si="176">T1795/60</f>
        <v>29.233333333333334</v>
      </c>
      <c r="V1795" s="99">
        <f t="shared" si="171"/>
        <v>42.25979235740877</v>
      </c>
      <c r="W1795" s="89">
        <f t="shared" si="173"/>
        <v>0</v>
      </c>
      <c r="X1795" s="88" t="e">
        <f t="shared" si="174"/>
        <v>#VALUE!</v>
      </c>
      <c r="Y1795" s="89" t="e">
        <f t="shared" si="175"/>
        <v>#VALUE!</v>
      </c>
      <c r="Z1795" s="90"/>
      <c r="AA1795" s="91">
        <f t="shared" si="172"/>
        <v>29.233333333333334</v>
      </c>
    </row>
    <row r="1796" spans="19:27" x14ac:dyDescent="0.25">
      <c r="S1796" s="87"/>
      <c r="T1796" s="88">
        <f t="shared" si="170"/>
        <v>1755</v>
      </c>
      <c r="U1796" s="89">
        <f t="shared" si="176"/>
        <v>29.25</v>
      </c>
      <c r="V1796" s="99">
        <f t="shared" si="171"/>
        <v>42.26398361913747</v>
      </c>
      <c r="W1796" s="89">
        <f t="shared" si="173"/>
        <v>0</v>
      </c>
      <c r="X1796" s="88" t="e">
        <f t="shared" si="174"/>
        <v>#VALUE!</v>
      </c>
      <c r="Y1796" s="89" t="e">
        <f t="shared" si="175"/>
        <v>#VALUE!</v>
      </c>
      <c r="Z1796" s="90"/>
      <c r="AA1796" s="91">
        <f t="shared" si="172"/>
        <v>29.25</v>
      </c>
    </row>
    <row r="1797" spans="19:27" x14ac:dyDescent="0.25">
      <c r="S1797" s="87"/>
      <c r="T1797" s="88">
        <f t="shared" si="170"/>
        <v>1756</v>
      </c>
      <c r="U1797" s="89">
        <f t="shared" si="176"/>
        <v>29.266666666666666</v>
      </c>
      <c r="V1797" s="99">
        <f t="shared" si="171"/>
        <v>42.268172908690744</v>
      </c>
      <c r="W1797" s="89">
        <f t="shared" si="173"/>
        <v>0</v>
      </c>
      <c r="X1797" s="88" t="e">
        <f t="shared" si="174"/>
        <v>#VALUE!</v>
      </c>
      <c r="Y1797" s="89" t="e">
        <f t="shared" si="175"/>
        <v>#VALUE!</v>
      </c>
      <c r="Z1797" s="90"/>
      <c r="AA1797" s="91">
        <f t="shared" si="172"/>
        <v>29.266666666666666</v>
      </c>
    </row>
    <row r="1798" spans="19:27" x14ac:dyDescent="0.25">
      <c r="S1798" s="87"/>
      <c r="T1798" s="88">
        <f t="shared" si="170"/>
        <v>1757</v>
      </c>
      <c r="U1798" s="89">
        <f t="shared" si="176"/>
        <v>29.283333333333335</v>
      </c>
      <c r="V1798" s="99">
        <f t="shared" si="171"/>
        <v>42.272360228118892</v>
      </c>
      <c r="W1798" s="89">
        <f t="shared" si="173"/>
        <v>0</v>
      </c>
      <c r="X1798" s="88" t="e">
        <f t="shared" si="174"/>
        <v>#VALUE!</v>
      </c>
      <c r="Y1798" s="89" t="e">
        <f t="shared" si="175"/>
        <v>#VALUE!</v>
      </c>
      <c r="Z1798" s="90"/>
      <c r="AA1798" s="91">
        <f t="shared" si="172"/>
        <v>29.283333333333335</v>
      </c>
    </row>
    <row r="1799" spans="19:27" x14ac:dyDescent="0.25">
      <c r="S1799" s="87"/>
      <c r="T1799" s="88">
        <f t="shared" si="170"/>
        <v>1758</v>
      </c>
      <c r="U1799" s="89">
        <f t="shared" si="176"/>
        <v>29.3</v>
      </c>
      <c r="V1799" s="99">
        <f t="shared" si="171"/>
        <v>42.27654557946893</v>
      </c>
      <c r="W1799" s="89">
        <f t="shared" si="173"/>
        <v>0</v>
      </c>
      <c r="X1799" s="88" t="e">
        <f t="shared" si="174"/>
        <v>#VALUE!</v>
      </c>
      <c r="Y1799" s="89" t="e">
        <f t="shared" si="175"/>
        <v>#VALUE!</v>
      </c>
      <c r="Z1799" s="90"/>
      <c r="AA1799" s="91">
        <f t="shared" si="172"/>
        <v>29.3</v>
      </c>
    </row>
    <row r="1800" spans="19:27" x14ac:dyDescent="0.25">
      <c r="S1800" s="87"/>
      <c r="T1800" s="88">
        <f t="shared" si="170"/>
        <v>1759</v>
      </c>
      <c r="U1800" s="89">
        <f t="shared" si="176"/>
        <v>29.316666666666666</v>
      </c>
      <c r="V1800" s="99">
        <f t="shared" si="171"/>
        <v>42.280728964784601</v>
      </c>
      <c r="W1800" s="89">
        <f t="shared" si="173"/>
        <v>0</v>
      </c>
      <c r="X1800" s="88" t="e">
        <f t="shared" si="174"/>
        <v>#VALUE!</v>
      </c>
      <c r="Y1800" s="89" t="e">
        <f t="shared" si="175"/>
        <v>#VALUE!</v>
      </c>
      <c r="Z1800" s="90"/>
      <c r="AA1800" s="91">
        <f t="shared" si="172"/>
        <v>29.316666666666666</v>
      </c>
    </row>
    <row r="1801" spans="19:27" x14ac:dyDescent="0.25">
      <c r="S1801" s="87"/>
      <c r="T1801" s="88">
        <f t="shared" si="170"/>
        <v>1760</v>
      </c>
      <c r="U1801" s="89">
        <f t="shared" si="176"/>
        <v>29.333333333333332</v>
      </c>
      <c r="V1801" s="99">
        <f t="shared" si="171"/>
        <v>42.284910386106326</v>
      </c>
      <c r="W1801" s="89">
        <f t="shared" si="173"/>
        <v>0</v>
      </c>
      <c r="X1801" s="88" t="e">
        <f t="shared" si="174"/>
        <v>#VALUE!</v>
      </c>
      <c r="Y1801" s="89" t="e">
        <f t="shared" si="175"/>
        <v>#VALUE!</v>
      </c>
      <c r="Z1801" s="90"/>
      <c r="AA1801" s="91">
        <f t="shared" si="172"/>
        <v>29.333333333333332</v>
      </c>
    </row>
    <row r="1802" spans="19:27" x14ac:dyDescent="0.25">
      <c r="S1802" s="87"/>
      <c r="T1802" s="88">
        <f t="shared" si="170"/>
        <v>1761</v>
      </c>
      <c r="U1802" s="89">
        <f t="shared" si="176"/>
        <v>29.35</v>
      </c>
      <c r="V1802" s="99">
        <f t="shared" si="171"/>
        <v>42.289089845471267</v>
      </c>
      <c r="W1802" s="89">
        <f t="shared" si="173"/>
        <v>0</v>
      </c>
      <c r="X1802" s="88" t="e">
        <f t="shared" si="174"/>
        <v>#VALUE!</v>
      </c>
      <c r="Y1802" s="89" t="e">
        <f t="shared" si="175"/>
        <v>#VALUE!</v>
      </c>
      <c r="Z1802" s="90"/>
      <c r="AA1802" s="91">
        <f t="shared" si="172"/>
        <v>29.35</v>
      </c>
    </row>
    <row r="1803" spans="19:27" x14ac:dyDescent="0.25">
      <c r="S1803" s="87"/>
      <c r="T1803" s="88">
        <f t="shared" ref="T1803:T1866" si="177">T1802+1</f>
        <v>1762</v>
      </c>
      <c r="U1803" s="89">
        <f t="shared" si="176"/>
        <v>29.366666666666667</v>
      </c>
      <c r="V1803" s="99">
        <f t="shared" si="171"/>
        <v>42.293267344913339</v>
      </c>
      <c r="W1803" s="89">
        <f t="shared" si="173"/>
        <v>0</v>
      </c>
      <c r="X1803" s="88" t="e">
        <f t="shared" si="174"/>
        <v>#VALUE!</v>
      </c>
      <c r="Y1803" s="89" t="e">
        <f t="shared" si="175"/>
        <v>#VALUE!</v>
      </c>
      <c r="Z1803" s="90"/>
      <c r="AA1803" s="91">
        <f t="shared" si="172"/>
        <v>29.366666666666667</v>
      </c>
    </row>
    <row r="1804" spans="19:27" x14ac:dyDescent="0.25">
      <c r="S1804" s="87"/>
      <c r="T1804" s="88">
        <f t="shared" si="177"/>
        <v>1763</v>
      </c>
      <c r="U1804" s="89">
        <f t="shared" si="176"/>
        <v>29.383333333333333</v>
      </c>
      <c r="V1804" s="99">
        <f t="shared" si="171"/>
        <v>42.297442886463173</v>
      </c>
      <c r="W1804" s="89">
        <f t="shared" si="173"/>
        <v>0</v>
      </c>
      <c r="X1804" s="88" t="e">
        <f t="shared" si="174"/>
        <v>#VALUE!</v>
      </c>
      <c r="Y1804" s="89" t="e">
        <f t="shared" si="175"/>
        <v>#VALUE!</v>
      </c>
      <c r="Z1804" s="90"/>
      <c r="AA1804" s="91">
        <f t="shared" si="172"/>
        <v>29.383333333333333</v>
      </c>
    </row>
    <row r="1805" spans="19:27" x14ac:dyDescent="0.25">
      <c r="S1805" s="87"/>
      <c r="T1805" s="88">
        <f t="shared" si="177"/>
        <v>1764</v>
      </c>
      <c r="U1805" s="89">
        <f t="shared" si="176"/>
        <v>29.4</v>
      </c>
      <c r="V1805" s="99">
        <f t="shared" si="171"/>
        <v>42.301616472148147</v>
      </c>
      <c r="W1805" s="89">
        <f t="shared" si="173"/>
        <v>0</v>
      </c>
      <c r="X1805" s="88" t="e">
        <f t="shared" si="174"/>
        <v>#VALUE!</v>
      </c>
      <c r="Y1805" s="89" t="e">
        <f t="shared" si="175"/>
        <v>#VALUE!</v>
      </c>
      <c r="Z1805" s="90"/>
      <c r="AA1805" s="91">
        <f t="shared" si="172"/>
        <v>29.4</v>
      </c>
    </row>
    <row r="1806" spans="19:27" x14ac:dyDescent="0.25">
      <c r="S1806" s="87"/>
      <c r="T1806" s="88">
        <f t="shared" si="177"/>
        <v>1765</v>
      </c>
      <c r="U1806" s="89">
        <f t="shared" si="176"/>
        <v>29.416666666666668</v>
      </c>
      <c r="V1806" s="99">
        <f t="shared" si="171"/>
        <v>42.305788103992391</v>
      </c>
      <c r="W1806" s="89">
        <f t="shared" si="173"/>
        <v>0</v>
      </c>
      <c r="X1806" s="88" t="e">
        <f t="shared" si="174"/>
        <v>#VALUE!</v>
      </c>
      <c r="Y1806" s="89" t="e">
        <f t="shared" si="175"/>
        <v>#VALUE!</v>
      </c>
      <c r="Z1806" s="90"/>
      <c r="AA1806" s="91">
        <f t="shared" si="172"/>
        <v>29.416666666666668</v>
      </c>
    </row>
    <row r="1807" spans="19:27" x14ac:dyDescent="0.25">
      <c r="S1807" s="87"/>
      <c r="T1807" s="88">
        <f t="shared" si="177"/>
        <v>1766</v>
      </c>
      <c r="U1807" s="89">
        <f t="shared" si="176"/>
        <v>29.433333333333334</v>
      </c>
      <c r="V1807" s="99">
        <f t="shared" si="171"/>
        <v>42.30995778401681</v>
      </c>
      <c r="W1807" s="89">
        <f t="shared" si="173"/>
        <v>0</v>
      </c>
      <c r="X1807" s="88" t="e">
        <f t="shared" si="174"/>
        <v>#VALUE!</v>
      </c>
      <c r="Y1807" s="89" t="e">
        <f t="shared" si="175"/>
        <v>#VALUE!</v>
      </c>
      <c r="Z1807" s="90"/>
      <c r="AA1807" s="91">
        <f t="shared" si="172"/>
        <v>29.433333333333334</v>
      </c>
    </row>
    <row r="1808" spans="19:27" x14ac:dyDescent="0.25">
      <c r="S1808" s="87"/>
      <c r="T1808" s="88">
        <f t="shared" si="177"/>
        <v>1767</v>
      </c>
      <c r="U1808" s="89">
        <f t="shared" si="176"/>
        <v>29.45</v>
      </c>
      <c r="V1808" s="99">
        <f t="shared" si="171"/>
        <v>42.314125514239066</v>
      </c>
      <c r="W1808" s="89">
        <f t="shared" si="173"/>
        <v>0</v>
      </c>
      <c r="X1808" s="88" t="e">
        <f t="shared" si="174"/>
        <v>#VALUE!</v>
      </c>
      <c r="Y1808" s="89" t="e">
        <f t="shared" si="175"/>
        <v>#VALUE!</v>
      </c>
      <c r="Z1808" s="90"/>
      <c r="AA1808" s="91">
        <f t="shared" si="172"/>
        <v>29.45</v>
      </c>
    </row>
    <row r="1809" spans="19:27" x14ac:dyDescent="0.25">
      <c r="S1809" s="87"/>
      <c r="T1809" s="88">
        <f t="shared" si="177"/>
        <v>1768</v>
      </c>
      <c r="U1809" s="89">
        <f t="shared" si="176"/>
        <v>29.466666666666665</v>
      </c>
      <c r="V1809" s="99">
        <f t="shared" si="171"/>
        <v>42.318291296673578</v>
      </c>
      <c r="W1809" s="89">
        <f t="shared" si="173"/>
        <v>0</v>
      </c>
      <c r="X1809" s="88" t="e">
        <f t="shared" si="174"/>
        <v>#VALUE!</v>
      </c>
      <c r="Y1809" s="89" t="e">
        <f t="shared" si="175"/>
        <v>#VALUE!</v>
      </c>
      <c r="Z1809" s="90"/>
      <c r="AA1809" s="91">
        <f t="shared" si="172"/>
        <v>29.466666666666665</v>
      </c>
    </row>
    <row r="1810" spans="19:27" x14ac:dyDescent="0.25">
      <c r="S1810" s="87"/>
      <c r="T1810" s="88">
        <f t="shared" si="177"/>
        <v>1769</v>
      </c>
      <c r="U1810" s="89">
        <f t="shared" si="176"/>
        <v>29.483333333333334</v>
      </c>
      <c r="V1810" s="99">
        <f t="shared" ref="V1810:V1873" si="178">$G$12*U1810^(1-$G$13)</f>
        <v>42.32245513333158</v>
      </c>
      <c r="W1810" s="89">
        <f t="shared" si="173"/>
        <v>0</v>
      </c>
      <c r="X1810" s="88" t="e">
        <f t="shared" si="174"/>
        <v>#VALUE!</v>
      </c>
      <c r="Y1810" s="89" t="e">
        <f t="shared" si="175"/>
        <v>#VALUE!</v>
      </c>
      <c r="Z1810" s="90"/>
      <c r="AA1810" s="91">
        <f t="shared" si="172"/>
        <v>29.483333333333334</v>
      </c>
    </row>
    <row r="1811" spans="19:27" x14ac:dyDescent="0.25">
      <c r="S1811" s="87"/>
      <c r="T1811" s="88">
        <f t="shared" si="177"/>
        <v>1770</v>
      </c>
      <c r="U1811" s="89">
        <f t="shared" si="176"/>
        <v>29.5</v>
      </c>
      <c r="V1811" s="99">
        <f t="shared" si="178"/>
        <v>42.326617026221065</v>
      </c>
      <c r="W1811" s="89">
        <f t="shared" si="173"/>
        <v>0</v>
      </c>
      <c r="X1811" s="88" t="e">
        <f t="shared" si="174"/>
        <v>#VALUE!</v>
      </c>
      <c r="Y1811" s="89" t="e">
        <f t="shared" si="175"/>
        <v>#VALUE!</v>
      </c>
      <c r="Z1811" s="90"/>
      <c r="AA1811" s="91">
        <f t="shared" si="172"/>
        <v>29.5</v>
      </c>
    </row>
    <row r="1812" spans="19:27" x14ac:dyDescent="0.25">
      <c r="S1812" s="87"/>
      <c r="T1812" s="88">
        <f t="shared" si="177"/>
        <v>1771</v>
      </c>
      <c r="U1812" s="89">
        <f t="shared" si="176"/>
        <v>29.516666666666666</v>
      </c>
      <c r="V1812" s="99">
        <f t="shared" si="178"/>
        <v>42.330776977346844</v>
      </c>
      <c r="W1812" s="89">
        <f t="shared" si="173"/>
        <v>0</v>
      </c>
      <c r="X1812" s="88" t="e">
        <f t="shared" si="174"/>
        <v>#VALUE!</v>
      </c>
      <c r="Y1812" s="89" t="e">
        <f t="shared" si="175"/>
        <v>#VALUE!</v>
      </c>
      <c r="Z1812" s="90"/>
      <c r="AA1812" s="91">
        <f t="shared" si="172"/>
        <v>29.516666666666666</v>
      </c>
    </row>
    <row r="1813" spans="19:27" x14ac:dyDescent="0.25">
      <c r="S1813" s="87"/>
      <c r="T1813" s="88">
        <f t="shared" si="177"/>
        <v>1772</v>
      </c>
      <c r="U1813" s="89">
        <f t="shared" si="176"/>
        <v>29.533333333333335</v>
      </c>
      <c r="V1813" s="99">
        <f t="shared" si="178"/>
        <v>42.334934988710501</v>
      </c>
      <c r="W1813" s="89">
        <f t="shared" si="173"/>
        <v>0</v>
      </c>
      <c r="X1813" s="88" t="e">
        <f t="shared" si="174"/>
        <v>#VALUE!</v>
      </c>
      <c r="Y1813" s="89" t="e">
        <f t="shared" si="175"/>
        <v>#VALUE!</v>
      </c>
      <c r="Z1813" s="90"/>
      <c r="AA1813" s="91">
        <f t="shared" si="172"/>
        <v>29.533333333333335</v>
      </c>
    </row>
    <row r="1814" spans="19:27" x14ac:dyDescent="0.25">
      <c r="S1814" s="87"/>
      <c r="T1814" s="88">
        <f t="shared" si="177"/>
        <v>1773</v>
      </c>
      <c r="U1814" s="89">
        <f t="shared" si="176"/>
        <v>29.55</v>
      </c>
      <c r="V1814" s="99">
        <f t="shared" si="178"/>
        <v>42.339091062310452</v>
      </c>
      <c r="W1814" s="89">
        <f t="shared" si="173"/>
        <v>0</v>
      </c>
      <c r="X1814" s="88" t="e">
        <f t="shared" si="174"/>
        <v>#VALUE!</v>
      </c>
      <c r="Y1814" s="89" t="e">
        <f t="shared" si="175"/>
        <v>#VALUE!</v>
      </c>
      <c r="Z1814" s="90"/>
      <c r="AA1814" s="91">
        <f t="shared" si="172"/>
        <v>29.55</v>
      </c>
    </row>
    <row r="1815" spans="19:27" x14ac:dyDescent="0.25">
      <c r="S1815" s="87"/>
      <c r="T1815" s="88">
        <f t="shared" si="177"/>
        <v>1774</v>
      </c>
      <c r="U1815" s="89">
        <f t="shared" si="176"/>
        <v>29.566666666666666</v>
      </c>
      <c r="V1815" s="99">
        <f t="shared" si="178"/>
        <v>42.343245200141929</v>
      </c>
      <c r="W1815" s="89">
        <f t="shared" si="173"/>
        <v>0</v>
      </c>
      <c r="X1815" s="88" t="e">
        <f t="shared" si="174"/>
        <v>#VALUE!</v>
      </c>
      <c r="Y1815" s="89" t="e">
        <f t="shared" si="175"/>
        <v>#VALUE!</v>
      </c>
      <c r="Z1815" s="90"/>
      <c r="AA1815" s="91">
        <f t="shared" si="172"/>
        <v>29.566666666666666</v>
      </c>
    </row>
    <row r="1816" spans="19:27" x14ac:dyDescent="0.25">
      <c r="S1816" s="87"/>
      <c r="T1816" s="88">
        <f t="shared" si="177"/>
        <v>1775</v>
      </c>
      <c r="U1816" s="89">
        <f t="shared" si="176"/>
        <v>29.583333333333332</v>
      </c>
      <c r="V1816" s="99">
        <f t="shared" si="178"/>
        <v>42.347397404196968</v>
      </c>
      <c r="W1816" s="89">
        <f t="shared" si="173"/>
        <v>0</v>
      </c>
      <c r="X1816" s="88" t="e">
        <f t="shared" si="174"/>
        <v>#VALUE!</v>
      </c>
      <c r="Y1816" s="89" t="e">
        <f t="shared" si="175"/>
        <v>#VALUE!</v>
      </c>
      <c r="Z1816" s="90"/>
      <c r="AA1816" s="91">
        <f t="shared" si="172"/>
        <v>29.583333333333332</v>
      </c>
    </row>
    <row r="1817" spans="19:27" x14ac:dyDescent="0.25">
      <c r="S1817" s="87"/>
      <c r="T1817" s="88">
        <f t="shared" si="177"/>
        <v>1776</v>
      </c>
      <c r="U1817" s="89">
        <f t="shared" si="176"/>
        <v>29.6</v>
      </c>
      <c r="V1817" s="99">
        <f t="shared" si="178"/>
        <v>42.351547676464449</v>
      </c>
      <c r="W1817" s="89">
        <f t="shared" si="173"/>
        <v>0</v>
      </c>
      <c r="X1817" s="88" t="e">
        <f t="shared" si="174"/>
        <v>#VALUE!</v>
      </c>
      <c r="Y1817" s="89" t="e">
        <f t="shared" si="175"/>
        <v>#VALUE!</v>
      </c>
      <c r="Z1817" s="90"/>
      <c r="AA1817" s="91">
        <f t="shared" si="172"/>
        <v>29.6</v>
      </c>
    </row>
    <row r="1818" spans="19:27" x14ac:dyDescent="0.25">
      <c r="S1818" s="87"/>
      <c r="T1818" s="88">
        <f t="shared" si="177"/>
        <v>1777</v>
      </c>
      <c r="U1818" s="89">
        <f t="shared" si="176"/>
        <v>29.616666666666667</v>
      </c>
      <c r="V1818" s="99">
        <f t="shared" si="178"/>
        <v>42.35569601893009</v>
      </c>
      <c r="W1818" s="89">
        <f t="shared" si="173"/>
        <v>0</v>
      </c>
      <c r="X1818" s="88" t="e">
        <f t="shared" si="174"/>
        <v>#VALUE!</v>
      </c>
      <c r="Y1818" s="89" t="e">
        <f t="shared" si="175"/>
        <v>#VALUE!</v>
      </c>
      <c r="Z1818" s="90"/>
      <c r="AA1818" s="91">
        <f t="shared" si="172"/>
        <v>29.616666666666667</v>
      </c>
    </row>
    <row r="1819" spans="19:27" x14ac:dyDescent="0.25">
      <c r="S1819" s="87"/>
      <c r="T1819" s="88">
        <f t="shared" si="177"/>
        <v>1778</v>
      </c>
      <c r="U1819" s="89">
        <f t="shared" si="176"/>
        <v>29.633333333333333</v>
      </c>
      <c r="V1819" s="99">
        <f t="shared" si="178"/>
        <v>42.359842433576425</v>
      </c>
      <c r="W1819" s="89">
        <f t="shared" si="173"/>
        <v>0</v>
      </c>
      <c r="X1819" s="88" t="e">
        <f t="shared" si="174"/>
        <v>#VALUE!</v>
      </c>
      <c r="Y1819" s="89" t="e">
        <f t="shared" si="175"/>
        <v>#VALUE!</v>
      </c>
      <c r="Z1819" s="90"/>
      <c r="AA1819" s="91">
        <f t="shared" si="172"/>
        <v>29.633333333333333</v>
      </c>
    </row>
    <row r="1820" spans="19:27" x14ac:dyDescent="0.25">
      <c r="S1820" s="87"/>
      <c r="T1820" s="88">
        <f t="shared" si="177"/>
        <v>1779</v>
      </c>
      <c r="U1820" s="89">
        <f t="shared" si="176"/>
        <v>29.65</v>
      </c>
      <c r="V1820" s="99">
        <f t="shared" si="178"/>
        <v>42.363986922382885</v>
      </c>
      <c r="W1820" s="89">
        <f t="shared" si="173"/>
        <v>0</v>
      </c>
      <c r="X1820" s="88" t="e">
        <f t="shared" si="174"/>
        <v>#VALUE!</v>
      </c>
      <c r="Y1820" s="89" t="e">
        <f t="shared" si="175"/>
        <v>#VALUE!</v>
      </c>
      <c r="Z1820" s="90"/>
      <c r="AA1820" s="91">
        <f t="shared" si="172"/>
        <v>29.65</v>
      </c>
    </row>
    <row r="1821" spans="19:27" x14ac:dyDescent="0.25">
      <c r="S1821" s="87"/>
      <c r="T1821" s="88">
        <f t="shared" si="177"/>
        <v>1780</v>
      </c>
      <c r="U1821" s="89">
        <f t="shared" si="176"/>
        <v>29.666666666666668</v>
      </c>
      <c r="V1821" s="99">
        <f t="shared" si="178"/>
        <v>42.36812948732571</v>
      </c>
      <c r="W1821" s="89">
        <f t="shared" si="173"/>
        <v>0</v>
      </c>
      <c r="X1821" s="88" t="e">
        <f t="shared" si="174"/>
        <v>#VALUE!</v>
      </c>
      <c r="Y1821" s="89" t="e">
        <f t="shared" si="175"/>
        <v>#VALUE!</v>
      </c>
      <c r="Z1821" s="90"/>
      <c r="AA1821" s="91">
        <f t="shared" si="172"/>
        <v>29.666666666666668</v>
      </c>
    </row>
    <row r="1822" spans="19:27" x14ac:dyDescent="0.25">
      <c r="S1822" s="87"/>
      <c r="T1822" s="88">
        <f t="shared" si="177"/>
        <v>1781</v>
      </c>
      <c r="U1822" s="89">
        <f t="shared" si="176"/>
        <v>29.683333333333334</v>
      </c>
      <c r="V1822" s="99">
        <f t="shared" si="178"/>
        <v>42.372270130378041</v>
      </c>
      <c r="W1822" s="89">
        <f t="shared" si="173"/>
        <v>0</v>
      </c>
      <c r="X1822" s="88" t="e">
        <f t="shared" si="174"/>
        <v>#VALUE!</v>
      </c>
      <c r="Y1822" s="89" t="e">
        <f t="shared" si="175"/>
        <v>#VALUE!</v>
      </c>
      <c r="Z1822" s="90"/>
      <c r="AA1822" s="91">
        <f t="shared" si="172"/>
        <v>29.683333333333334</v>
      </c>
    </row>
    <row r="1823" spans="19:27" x14ac:dyDescent="0.25">
      <c r="S1823" s="87"/>
      <c r="T1823" s="88">
        <f t="shared" si="177"/>
        <v>1782</v>
      </c>
      <c r="U1823" s="89">
        <f t="shared" si="176"/>
        <v>29.7</v>
      </c>
      <c r="V1823" s="99">
        <f t="shared" si="178"/>
        <v>42.376408853509865</v>
      </c>
      <c r="W1823" s="89">
        <f t="shared" si="173"/>
        <v>0</v>
      </c>
      <c r="X1823" s="88" t="e">
        <f t="shared" si="174"/>
        <v>#VALUE!</v>
      </c>
      <c r="Y1823" s="89" t="e">
        <f t="shared" si="175"/>
        <v>#VALUE!</v>
      </c>
      <c r="Z1823" s="90"/>
      <c r="AA1823" s="91">
        <f t="shared" si="172"/>
        <v>29.7</v>
      </c>
    </row>
    <row r="1824" spans="19:27" x14ac:dyDescent="0.25">
      <c r="S1824" s="87"/>
      <c r="T1824" s="88">
        <f t="shared" si="177"/>
        <v>1783</v>
      </c>
      <c r="U1824" s="89">
        <f t="shared" si="176"/>
        <v>29.716666666666665</v>
      </c>
      <c r="V1824" s="99">
        <f t="shared" si="178"/>
        <v>42.380545658688042</v>
      </c>
      <c r="W1824" s="89">
        <f t="shared" si="173"/>
        <v>0</v>
      </c>
      <c r="X1824" s="88" t="e">
        <f t="shared" si="174"/>
        <v>#VALUE!</v>
      </c>
      <c r="Y1824" s="89" t="e">
        <f t="shared" si="175"/>
        <v>#VALUE!</v>
      </c>
      <c r="Z1824" s="90"/>
      <c r="AA1824" s="91">
        <f t="shared" si="172"/>
        <v>29.716666666666665</v>
      </c>
    </row>
    <row r="1825" spans="19:27" x14ac:dyDescent="0.25">
      <c r="S1825" s="87"/>
      <c r="T1825" s="88">
        <f t="shared" si="177"/>
        <v>1784</v>
      </c>
      <c r="U1825" s="89">
        <f t="shared" si="176"/>
        <v>29.733333333333334</v>
      </c>
      <c r="V1825" s="99">
        <f t="shared" si="178"/>
        <v>42.384680547876336</v>
      </c>
      <c r="W1825" s="89">
        <f t="shared" si="173"/>
        <v>0</v>
      </c>
      <c r="X1825" s="88" t="e">
        <f t="shared" si="174"/>
        <v>#VALUE!</v>
      </c>
      <c r="Y1825" s="89" t="e">
        <f t="shared" si="175"/>
        <v>#VALUE!</v>
      </c>
      <c r="Z1825" s="90"/>
      <c r="AA1825" s="91">
        <f t="shared" si="172"/>
        <v>29.733333333333334</v>
      </c>
    </row>
    <row r="1826" spans="19:27" x14ac:dyDescent="0.25">
      <c r="S1826" s="87"/>
      <c r="T1826" s="88">
        <f t="shared" si="177"/>
        <v>1785</v>
      </c>
      <c r="U1826" s="89">
        <f t="shared" si="176"/>
        <v>29.75</v>
      </c>
      <c r="V1826" s="99">
        <f t="shared" si="178"/>
        <v>42.388813523035388</v>
      </c>
      <c r="W1826" s="89">
        <f t="shared" si="173"/>
        <v>0</v>
      </c>
      <c r="X1826" s="88" t="e">
        <f t="shared" si="174"/>
        <v>#VALUE!</v>
      </c>
      <c r="Y1826" s="89" t="e">
        <f t="shared" si="175"/>
        <v>#VALUE!</v>
      </c>
      <c r="Z1826" s="90"/>
      <c r="AA1826" s="91">
        <f t="shared" si="172"/>
        <v>29.75</v>
      </c>
    </row>
    <row r="1827" spans="19:27" x14ac:dyDescent="0.25">
      <c r="S1827" s="87"/>
      <c r="T1827" s="88">
        <f t="shared" si="177"/>
        <v>1786</v>
      </c>
      <c r="U1827" s="89">
        <f t="shared" si="176"/>
        <v>29.766666666666666</v>
      </c>
      <c r="V1827" s="99">
        <f t="shared" si="178"/>
        <v>42.392944586122738</v>
      </c>
      <c r="W1827" s="89">
        <f t="shared" si="173"/>
        <v>0</v>
      </c>
      <c r="X1827" s="88" t="e">
        <f t="shared" si="174"/>
        <v>#VALUE!</v>
      </c>
      <c r="Y1827" s="89" t="e">
        <f t="shared" si="175"/>
        <v>#VALUE!</v>
      </c>
      <c r="Z1827" s="90"/>
      <c r="AA1827" s="91">
        <f t="shared" si="172"/>
        <v>29.766666666666666</v>
      </c>
    </row>
    <row r="1828" spans="19:27" x14ac:dyDescent="0.25">
      <c r="S1828" s="87"/>
      <c r="T1828" s="88">
        <f t="shared" si="177"/>
        <v>1787</v>
      </c>
      <c r="U1828" s="89">
        <f t="shared" si="176"/>
        <v>29.783333333333335</v>
      </c>
      <c r="V1828" s="99">
        <f t="shared" si="178"/>
        <v>42.397073739092832</v>
      </c>
      <c r="W1828" s="89">
        <f t="shared" si="173"/>
        <v>0</v>
      </c>
      <c r="X1828" s="88" t="e">
        <f t="shared" si="174"/>
        <v>#VALUE!</v>
      </c>
      <c r="Y1828" s="89" t="e">
        <f t="shared" si="175"/>
        <v>#VALUE!</v>
      </c>
      <c r="Z1828" s="90"/>
      <c r="AA1828" s="91">
        <f t="shared" si="172"/>
        <v>29.783333333333335</v>
      </c>
    </row>
    <row r="1829" spans="19:27" x14ac:dyDescent="0.25">
      <c r="S1829" s="87"/>
      <c r="T1829" s="88">
        <f t="shared" si="177"/>
        <v>1788</v>
      </c>
      <c r="U1829" s="89">
        <f t="shared" si="176"/>
        <v>29.8</v>
      </c>
      <c r="V1829" s="99">
        <f t="shared" si="178"/>
        <v>42.40120098389702</v>
      </c>
      <c r="W1829" s="89">
        <f t="shared" si="173"/>
        <v>0</v>
      </c>
      <c r="X1829" s="88" t="e">
        <f t="shared" si="174"/>
        <v>#VALUE!</v>
      </c>
      <c r="Y1829" s="89" t="e">
        <f t="shared" si="175"/>
        <v>#VALUE!</v>
      </c>
      <c r="Z1829" s="90"/>
      <c r="AA1829" s="91">
        <f t="shared" si="172"/>
        <v>29.8</v>
      </c>
    </row>
    <row r="1830" spans="19:27" x14ac:dyDescent="0.25">
      <c r="S1830" s="87"/>
      <c r="T1830" s="88">
        <f t="shared" si="177"/>
        <v>1789</v>
      </c>
      <c r="U1830" s="89">
        <f t="shared" si="176"/>
        <v>29.816666666666666</v>
      </c>
      <c r="V1830" s="99">
        <f t="shared" si="178"/>
        <v>42.405326322483575</v>
      </c>
      <c r="W1830" s="89">
        <f t="shared" si="173"/>
        <v>0</v>
      </c>
      <c r="X1830" s="88" t="e">
        <f t="shared" si="174"/>
        <v>#VALUE!</v>
      </c>
      <c r="Y1830" s="89" t="e">
        <f t="shared" si="175"/>
        <v>#VALUE!</v>
      </c>
      <c r="Z1830" s="90"/>
      <c r="AA1830" s="91">
        <f t="shared" si="172"/>
        <v>29.816666666666666</v>
      </c>
    </row>
    <row r="1831" spans="19:27" x14ac:dyDescent="0.25">
      <c r="S1831" s="87"/>
      <c r="T1831" s="88">
        <f t="shared" si="177"/>
        <v>1790</v>
      </c>
      <c r="U1831" s="89">
        <f t="shared" si="176"/>
        <v>29.833333333333332</v>
      </c>
      <c r="V1831" s="99">
        <f t="shared" si="178"/>
        <v>42.409449756797684</v>
      </c>
      <c r="W1831" s="89">
        <f t="shared" si="173"/>
        <v>0</v>
      </c>
      <c r="X1831" s="88" t="e">
        <f t="shared" si="174"/>
        <v>#VALUE!</v>
      </c>
      <c r="Y1831" s="89" t="e">
        <f t="shared" si="175"/>
        <v>#VALUE!</v>
      </c>
      <c r="Z1831" s="90"/>
      <c r="AA1831" s="91">
        <f t="shared" si="172"/>
        <v>29.833333333333332</v>
      </c>
    </row>
    <row r="1832" spans="19:27" x14ac:dyDescent="0.25">
      <c r="S1832" s="87"/>
      <c r="T1832" s="88">
        <f t="shared" si="177"/>
        <v>1791</v>
      </c>
      <c r="U1832" s="89">
        <f t="shared" si="176"/>
        <v>29.85</v>
      </c>
      <c r="V1832" s="99">
        <f t="shared" si="178"/>
        <v>42.413571288781476</v>
      </c>
      <c r="W1832" s="89">
        <f t="shared" si="173"/>
        <v>0</v>
      </c>
      <c r="X1832" s="88" t="e">
        <f t="shared" si="174"/>
        <v>#VALUE!</v>
      </c>
      <c r="Y1832" s="89" t="e">
        <f t="shared" si="175"/>
        <v>#VALUE!</v>
      </c>
      <c r="Z1832" s="90"/>
      <c r="AA1832" s="91">
        <f t="shared" si="172"/>
        <v>29.85</v>
      </c>
    </row>
    <row r="1833" spans="19:27" x14ac:dyDescent="0.25">
      <c r="S1833" s="87"/>
      <c r="T1833" s="88">
        <f t="shared" si="177"/>
        <v>1792</v>
      </c>
      <c r="U1833" s="89">
        <f t="shared" si="176"/>
        <v>29.866666666666667</v>
      </c>
      <c r="V1833" s="99">
        <f t="shared" si="178"/>
        <v>42.417690920374021</v>
      </c>
      <c r="W1833" s="89">
        <f t="shared" si="173"/>
        <v>0</v>
      </c>
      <c r="X1833" s="88" t="e">
        <f t="shared" si="174"/>
        <v>#VALUE!</v>
      </c>
      <c r="Y1833" s="89" t="e">
        <f t="shared" si="175"/>
        <v>#VALUE!</v>
      </c>
      <c r="Z1833" s="90"/>
      <c r="AA1833" s="91">
        <f t="shared" ref="AA1833:AA1896" si="179">U1833</f>
        <v>29.866666666666667</v>
      </c>
    </row>
    <row r="1834" spans="19:27" x14ac:dyDescent="0.25">
      <c r="S1834" s="87"/>
      <c r="T1834" s="88">
        <f t="shared" si="177"/>
        <v>1793</v>
      </c>
      <c r="U1834" s="89">
        <f t="shared" si="176"/>
        <v>29.883333333333333</v>
      </c>
      <c r="V1834" s="99">
        <f t="shared" si="178"/>
        <v>42.421808653511292</v>
      </c>
      <c r="W1834" s="89">
        <f t="shared" ref="W1834:W1897" si="180">V1834*0.001*$G$4</f>
        <v>0</v>
      </c>
      <c r="X1834" s="88" t="e">
        <f t="shared" ref="X1834:X1897" si="181">($G$5/1000)*U1834*3600</f>
        <v>#VALUE!</v>
      </c>
      <c r="Y1834" s="89" t="e">
        <f t="shared" si="175"/>
        <v>#VALUE!</v>
      </c>
      <c r="Z1834" s="90"/>
      <c r="AA1834" s="91">
        <f t="shared" si="179"/>
        <v>29.883333333333333</v>
      </c>
    </row>
    <row r="1835" spans="19:27" x14ac:dyDescent="0.25">
      <c r="S1835" s="87"/>
      <c r="T1835" s="88">
        <f t="shared" si="177"/>
        <v>1794</v>
      </c>
      <c r="U1835" s="89">
        <f t="shared" si="176"/>
        <v>29.9</v>
      </c>
      <c r="V1835" s="99">
        <f t="shared" si="178"/>
        <v>42.425924490126256</v>
      </c>
      <c r="W1835" s="89">
        <f t="shared" si="180"/>
        <v>0</v>
      </c>
      <c r="X1835" s="88" t="e">
        <f t="shared" si="181"/>
        <v>#VALUE!</v>
      </c>
      <c r="Y1835" s="89" t="e">
        <f t="shared" ref="Y1835:Y1898" si="182">MAX(0,W1835-X1835)</f>
        <v>#VALUE!</v>
      </c>
      <c r="Z1835" s="90"/>
      <c r="AA1835" s="91">
        <f t="shared" si="179"/>
        <v>29.9</v>
      </c>
    </row>
    <row r="1836" spans="19:27" x14ac:dyDescent="0.25">
      <c r="S1836" s="87"/>
      <c r="T1836" s="88">
        <f t="shared" si="177"/>
        <v>1795</v>
      </c>
      <c r="U1836" s="89">
        <f t="shared" si="176"/>
        <v>29.916666666666668</v>
      </c>
      <c r="V1836" s="99">
        <f t="shared" si="178"/>
        <v>42.430038432148827</v>
      </c>
      <c r="W1836" s="89">
        <f t="shared" si="180"/>
        <v>0</v>
      </c>
      <c r="X1836" s="88" t="e">
        <f t="shared" si="181"/>
        <v>#VALUE!</v>
      </c>
      <c r="Y1836" s="89" t="e">
        <f t="shared" si="182"/>
        <v>#VALUE!</v>
      </c>
      <c r="Z1836" s="90"/>
      <c r="AA1836" s="91">
        <f t="shared" si="179"/>
        <v>29.916666666666668</v>
      </c>
    </row>
    <row r="1837" spans="19:27" x14ac:dyDescent="0.25">
      <c r="S1837" s="87"/>
      <c r="T1837" s="88">
        <f t="shared" si="177"/>
        <v>1796</v>
      </c>
      <c r="U1837" s="89">
        <f t="shared" si="176"/>
        <v>29.933333333333334</v>
      </c>
      <c r="V1837" s="99">
        <f t="shared" si="178"/>
        <v>42.43415048150586</v>
      </c>
      <c r="W1837" s="89">
        <f t="shared" si="180"/>
        <v>0</v>
      </c>
      <c r="X1837" s="88" t="e">
        <f t="shared" si="181"/>
        <v>#VALUE!</v>
      </c>
      <c r="Y1837" s="89" t="e">
        <f t="shared" si="182"/>
        <v>#VALUE!</v>
      </c>
      <c r="Z1837" s="90"/>
      <c r="AA1837" s="91">
        <f t="shared" si="179"/>
        <v>29.933333333333334</v>
      </c>
    </row>
    <row r="1838" spans="19:27" x14ac:dyDescent="0.25">
      <c r="S1838" s="87"/>
      <c r="T1838" s="88">
        <f t="shared" si="177"/>
        <v>1797</v>
      </c>
      <c r="U1838" s="89">
        <f t="shared" si="176"/>
        <v>29.95</v>
      </c>
      <c r="V1838" s="99">
        <f t="shared" si="178"/>
        <v>42.438260640121207</v>
      </c>
      <c r="W1838" s="89">
        <f t="shared" si="180"/>
        <v>0</v>
      </c>
      <c r="X1838" s="88" t="e">
        <f t="shared" si="181"/>
        <v>#VALUE!</v>
      </c>
      <c r="Y1838" s="89" t="e">
        <f t="shared" si="182"/>
        <v>#VALUE!</v>
      </c>
      <c r="Z1838" s="90"/>
      <c r="AA1838" s="91">
        <f t="shared" si="179"/>
        <v>29.95</v>
      </c>
    </row>
    <row r="1839" spans="19:27" x14ac:dyDescent="0.25">
      <c r="S1839" s="87"/>
      <c r="T1839" s="88">
        <f t="shared" si="177"/>
        <v>1798</v>
      </c>
      <c r="U1839" s="89">
        <f t="shared" si="176"/>
        <v>29.966666666666665</v>
      </c>
      <c r="V1839" s="99">
        <f t="shared" si="178"/>
        <v>42.442368909915665</v>
      </c>
      <c r="W1839" s="89">
        <f t="shared" si="180"/>
        <v>0</v>
      </c>
      <c r="X1839" s="88" t="e">
        <f t="shared" si="181"/>
        <v>#VALUE!</v>
      </c>
      <c r="Y1839" s="89" t="e">
        <f t="shared" si="182"/>
        <v>#VALUE!</v>
      </c>
      <c r="Z1839" s="90"/>
      <c r="AA1839" s="91">
        <f t="shared" si="179"/>
        <v>29.966666666666665</v>
      </c>
    </row>
    <row r="1840" spans="19:27" x14ac:dyDescent="0.25">
      <c r="S1840" s="87"/>
      <c r="T1840" s="88">
        <f t="shared" si="177"/>
        <v>1799</v>
      </c>
      <c r="U1840" s="89">
        <f t="shared" si="176"/>
        <v>29.983333333333334</v>
      </c>
      <c r="V1840" s="99">
        <f t="shared" si="178"/>
        <v>42.446475292807051</v>
      </c>
      <c r="W1840" s="89">
        <f t="shared" si="180"/>
        <v>0</v>
      </c>
      <c r="X1840" s="88" t="e">
        <f t="shared" si="181"/>
        <v>#VALUE!</v>
      </c>
      <c r="Y1840" s="89" t="e">
        <f t="shared" si="182"/>
        <v>#VALUE!</v>
      </c>
      <c r="Z1840" s="90"/>
      <c r="AA1840" s="91">
        <f t="shared" si="179"/>
        <v>29.983333333333334</v>
      </c>
    </row>
    <row r="1841" spans="19:27" x14ac:dyDescent="0.25">
      <c r="S1841" s="87"/>
      <c r="T1841" s="88">
        <f t="shared" si="177"/>
        <v>1800</v>
      </c>
      <c r="U1841" s="89">
        <f t="shared" si="176"/>
        <v>30</v>
      </c>
      <c r="V1841" s="99">
        <f t="shared" si="178"/>
        <v>42.450579790710123</v>
      </c>
      <c r="W1841" s="89">
        <f t="shared" si="180"/>
        <v>0</v>
      </c>
      <c r="X1841" s="88" t="e">
        <f t="shared" si="181"/>
        <v>#VALUE!</v>
      </c>
      <c r="Y1841" s="89" t="e">
        <f t="shared" si="182"/>
        <v>#VALUE!</v>
      </c>
      <c r="Z1841" s="90"/>
      <c r="AA1841" s="91">
        <f t="shared" si="179"/>
        <v>30</v>
      </c>
    </row>
    <row r="1842" spans="19:27" x14ac:dyDescent="0.25">
      <c r="S1842" s="87"/>
      <c r="T1842" s="88">
        <f t="shared" si="177"/>
        <v>1801</v>
      </c>
      <c r="U1842" s="89">
        <f t="shared" si="176"/>
        <v>30.016666666666666</v>
      </c>
      <c r="V1842" s="99">
        <f t="shared" si="178"/>
        <v>42.454682405536673</v>
      </c>
      <c r="W1842" s="89">
        <f t="shared" si="180"/>
        <v>0</v>
      </c>
      <c r="X1842" s="88" t="e">
        <f t="shared" si="181"/>
        <v>#VALUE!</v>
      </c>
      <c r="Y1842" s="89" t="e">
        <f t="shared" si="182"/>
        <v>#VALUE!</v>
      </c>
      <c r="Z1842" s="90"/>
      <c r="AA1842" s="91">
        <f t="shared" si="179"/>
        <v>30.016666666666666</v>
      </c>
    </row>
    <row r="1843" spans="19:27" x14ac:dyDescent="0.25">
      <c r="S1843" s="87"/>
      <c r="T1843" s="88">
        <f t="shared" si="177"/>
        <v>1802</v>
      </c>
      <c r="U1843" s="89">
        <f t="shared" si="176"/>
        <v>30.033333333333335</v>
      </c>
      <c r="V1843" s="99">
        <f t="shared" si="178"/>
        <v>42.458783139195482</v>
      </c>
      <c r="W1843" s="89">
        <f t="shared" si="180"/>
        <v>0</v>
      </c>
      <c r="X1843" s="88" t="e">
        <f t="shared" si="181"/>
        <v>#VALUE!</v>
      </c>
      <c r="Y1843" s="89" t="e">
        <f t="shared" si="182"/>
        <v>#VALUE!</v>
      </c>
      <c r="Z1843" s="90"/>
      <c r="AA1843" s="91">
        <f t="shared" si="179"/>
        <v>30.033333333333335</v>
      </c>
    </row>
    <row r="1844" spans="19:27" x14ac:dyDescent="0.25">
      <c r="S1844" s="87"/>
      <c r="T1844" s="88">
        <f t="shared" si="177"/>
        <v>1803</v>
      </c>
      <c r="U1844" s="89">
        <f t="shared" si="176"/>
        <v>30.05</v>
      </c>
      <c r="V1844" s="99">
        <f t="shared" si="178"/>
        <v>42.462881993592333</v>
      </c>
      <c r="W1844" s="89">
        <f t="shared" si="180"/>
        <v>0</v>
      </c>
      <c r="X1844" s="88" t="e">
        <f t="shared" si="181"/>
        <v>#VALUE!</v>
      </c>
      <c r="Y1844" s="89" t="e">
        <f t="shared" si="182"/>
        <v>#VALUE!</v>
      </c>
      <c r="Z1844" s="90"/>
      <c r="AA1844" s="91">
        <f t="shared" si="179"/>
        <v>30.05</v>
      </c>
    </row>
    <row r="1845" spans="19:27" x14ac:dyDescent="0.25">
      <c r="S1845" s="87"/>
      <c r="T1845" s="88">
        <f t="shared" si="177"/>
        <v>1804</v>
      </c>
      <c r="U1845" s="89">
        <f t="shared" si="176"/>
        <v>30.066666666666666</v>
      </c>
      <c r="V1845" s="99">
        <f t="shared" si="178"/>
        <v>42.466978970630009</v>
      </c>
      <c r="W1845" s="89">
        <f t="shared" si="180"/>
        <v>0</v>
      </c>
      <c r="X1845" s="88" t="e">
        <f t="shared" si="181"/>
        <v>#VALUE!</v>
      </c>
      <c r="Y1845" s="89" t="e">
        <f t="shared" si="182"/>
        <v>#VALUE!</v>
      </c>
      <c r="Z1845" s="90"/>
      <c r="AA1845" s="91">
        <f t="shared" si="179"/>
        <v>30.066666666666666</v>
      </c>
    </row>
    <row r="1846" spans="19:27" x14ac:dyDescent="0.25">
      <c r="S1846" s="87"/>
      <c r="T1846" s="88">
        <f t="shared" si="177"/>
        <v>1805</v>
      </c>
      <c r="U1846" s="89">
        <f t="shared" si="176"/>
        <v>30.083333333333332</v>
      </c>
      <c r="V1846" s="99">
        <f t="shared" si="178"/>
        <v>42.47107407220836</v>
      </c>
      <c r="W1846" s="89">
        <f t="shared" si="180"/>
        <v>0</v>
      </c>
      <c r="X1846" s="88" t="e">
        <f t="shared" si="181"/>
        <v>#VALUE!</v>
      </c>
      <c r="Y1846" s="89" t="e">
        <f t="shared" si="182"/>
        <v>#VALUE!</v>
      </c>
      <c r="Z1846" s="90"/>
      <c r="AA1846" s="91">
        <f t="shared" si="179"/>
        <v>30.083333333333332</v>
      </c>
    </row>
    <row r="1847" spans="19:27" x14ac:dyDescent="0.25">
      <c r="S1847" s="87"/>
      <c r="T1847" s="88">
        <f t="shared" si="177"/>
        <v>1806</v>
      </c>
      <c r="U1847" s="89">
        <f t="shared" si="176"/>
        <v>30.1</v>
      </c>
      <c r="V1847" s="99">
        <f t="shared" si="178"/>
        <v>42.4751673002242</v>
      </c>
      <c r="W1847" s="89">
        <f t="shared" si="180"/>
        <v>0</v>
      </c>
      <c r="X1847" s="88" t="e">
        <f t="shared" si="181"/>
        <v>#VALUE!</v>
      </c>
      <c r="Y1847" s="89" t="e">
        <f t="shared" si="182"/>
        <v>#VALUE!</v>
      </c>
      <c r="Z1847" s="90"/>
      <c r="AA1847" s="91">
        <f t="shared" si="179"/>
        <v>30.1</v>
      </c>
    </row>
    <row r="1848" spans="19:27" x14ac:dyDescent="0.25">
      <c r="S1848" s="87"/>
      <c r="T1848" s="88">
        <f t="shared" si="177"/>
        <v>1807</v>
      </c>
      <c r="U1848" s="89">
        <f t="shared" si="176"/>
        <v>30.116666666666667</v>
      </c>
      <c r="V1848" s="99">
        <f t="shared" si="178"/>
        <v>42.479258656571425</v>
      </c>
      <c r="W1848" s="89">
        <f t="shared" si="180"/>
        <v>0</v>
      </c>
      <c r="X1848" s="88" t="e">
        <f t="shared" si="181"/>
        <v>#VALUE!</v>
      </c>
      <c r="Y1848" s="89" t="e">
        <f t="shared" si="182"/>
        <v>#VALUE!</v>
      </c>
      <c r="Z1848" s="90"/>
      <c r="AA1848" s="91">
        <f t="shared" si="179"/>
        <v>30.116666666666667</v>
      </c>
    </row>
    <row r="1849" spans="19:27" x14ac:dyDescent="0.25">
      <c r="S1849" s="87"/>
      <c r="T1849" s="88">
        <f t="shared" si="177"/>
        <v>1808</v>
      </c>
      <c r="U1849" s="89">
        <f t="shared" si="176"/>
        <v>30.133333333333333</v>
      </c>
      <c r="V1849" s="99">
        <f t="shared" si="178"/>
        <v>42.483348143140944</v>
      </c>
      <c r="W1849" s="89">
        <f t="shared" si="180"/>
        <v>0</v>
      </c>
      <c r="X1849" s="88" t="e">
        <f t="shared" si="181"/>
        <v>#VALUE!</v>
      </c>
      <c r="Y1849" s="89" t="e">
        <f t="shared" si="182"/>
        <v>#VALUE!</v>
      </c>
      <c r="Z1849" s="90"/>
      <c r="AA1849" s="91">
        <f t="shared" si="179"/>
        <v>30.133333333333333</v>
      </c>
    </row>
    <row r="1850" spans="19:27" x14ac:dyDescent="0.25">
      <c r="S1850" s="87"/>
      <c r="T1850" s="88">
        <f t="shared" si="177"/>
        <v>1809</v>
      </c>
      <c r="U1850" s="89">
        <f t="shared" si="176"/>
        <v>30.15</v>
      </c>
      <c r="V1850" s="99">
        <f t="shared" si="178"/>
        <v>42.48743576182072</v>
      </c>
      <c r="W1850" s="89">
        <f t="shared" si="180"/>
        <v>0</v>
      </c>
      <c r="X1850" s="88" t="e">
        <f t="shared" si="181"/>
        <v>#VALUE!</v>
      </c>
      <c r="Y1850" s="89" t="e">
        <f t="shared" si="182"/>
        <v>#VALUE!</v>
      </c>
      <c r="Z1850" s="90"/>
      <c r="AA1850" s="91">
        <f t="shared" si="179"/>
        <v>30.15</v>
      </c>
    </row>
    <row r="1851" spans="19:27" x14ac:dyDescent="0.25">
      <c r="S1851" s="87"/>
      <c r="T1851" s="88">
        <f t="shared" si="177"/>
        <v>1810</v>
      </c>
      <c r="U1851" s="89">
        <f t="shared" si="176"/>
        <v>30.166666666666668</v>
      </c>
      <c r="V1851" s="99">
        <f t="shared" si="178"/>
        <v>42.491521514495773</v>
      </c>
      <c r="W1851" s="89">
        <f t="shared" si="180"/>
        <v>0</v>
      </c>
      <c r="X1851" s="88" t="e">
        <f t="shared" si="181"/>
        <v>#VALUE!</v>
      </c>
      <c r="Y1851" s="89" t="e">
        <f t="shared" si="182"/>
        <v>#VALUE!</v>
      </c>
      <c r="Z1851" s="90"/>
      <c r="AA1851" s="91">
        <f t="shared" si="179"/>
        <v>30.166666666666668</v>
      </c>
    </row>
    <row r="1852" spans="19:27" x14ac:dyDescent="0.25">
      <c r="S1852" s="87"/>
      <c r="T1852" s="88">
        <f t="shared" si="177"/>
        <v>1811</v>
      </c>
      <c r="U1852" s="89">
        <f t="shared" si="176"/>
        <v>30.183333333333334</v>
      </c>
      <c r="V1852" s="99">
        <f t="shared" si="178"/>
        <v>42.495605403048167</v>
      </c>
      <c r="W1852" s="89">
        <f t="shared" si="180"/>
        <v>0</v>
      </c>
      <c r="X1852" s="88" t="e">
        <f t="shared" si="181"/>
        <v>#VALUE!</v>
      </c>
      <c r="Y1852" s="89" t="e">
        <f t="shared" si="182"/>
        <v>#VALUE!</v>
      </c>
      <c r="Z1852" s="90"/>
      <c r="AA1852" s="91">
        <f t="shared" si="179"/>
        <v>30.183333333333334</v>
      </c>
    </row>
    <row r="1853" spans="19:27" x14ac:dyDescent="0.25">
      <c r="S1853" s="87"/>
      <c r="T1853" s="88">
        <f t="shared" si="177"/>
        <v>1812</v>
      </c>
      <c r="U1853" s="89">
        <f t="shared" si="176"/>
        <v>30.2</v>
      </c>
      <c r="V1853" s="99">
        <f t="shared" si="178"/>
        <v>42.499687429357031</v>
      </c>
      <c r="W1853" s="89">
        <f t="shared" si="180"/>
        <v>0</v>
      </c>
      <c r="X1853" s="88" t="e">
        <f t="shared" si="181"/>
        <v>#VALUE!</v>
      </c>
      <c r="Y1853" s="89" t="e">
        <f t="shared" si="182"/>
        <v>#VALUE!</v>
      </c>
      <c r="Z1853" s="90"/>
      <c r="AA1853" s="91">
        <f t="shared" si="179"/>
        <v>30.2</v>
      </c>
    </row>
    <row r="1854" spans="19:27" x14ac:dyDescent="0.25">
      <c r="S1854" s="87"/>
      <c r="T1854" s="88">
        <f t="shared" si="177"/>
        <v>1813</v>
      </c>
      <c r="U1854" s="89">
        <f t="shared" si="176"/>
        <v>30.216666666666665</v>
      </c>
      <c r="V1854" s="99">
        <f t="shared" si="178"/>
        <v>42.503767595298584</v>
      </c>
      <c r="W1854" s="89">
        <f t="shared" si="180"/>
        <v>0</v>
      </c>
      <c r="X1854" s="88" t="e">
        <f t="shared" si="181"/>
        <v>#VALUE!</v>
      </c>
      <c r="Y1854" s="89" t="e">
        <f t="shared" si="182"/>
        <v>#VALUE!</v>
      </c>
      <c r="Z1854" s="90"/>
      <c r="AA1854" s="91">
        <f t="shared" si="179"/>
        <v>30.216666666666665</v>
      </c>
    </row>
    <row r="1855" spans="19:27" x14ac:dyDescent="0.25">
      <c r="S1855" s="87"/>
      <c r="T1855" s="88">
        <f t="shared" si="177"/>
        <v>1814</v>
      </c>
      <c r="U1855" s="89">
        <f t="shared" si="176"/>
        <v>30.233333333333334</v>
      </c>
      <c r="V1855" s="99">
        <f t="shared" si="178"/>
        <v>42.507845902746091</v>
      </c>
      <c r="W1855" s="89">
        <f t="shared" si="180"/>
        <v>0</v>
      </c>
      <c r="X1855" s="88" t="e">
        <f t="shared" si="181"/>
        <v>#VALUE!</v>
      </c>
      <c r="Y1855" s="89" t="e">
        <f t="shared" si="182"/>
        <v>#VALUE!</v>
      </c>
      <c r="Z1855" s="90"/>
      <c r="AA1855" s="91">
        <f t="shared" si="179"/>
        <v>30.233333333333334</v>
      </c>
    </row>
    <row r="1856" spans="19:27" x14ac:dyDescent="0.25">
      <c r="S1856" s="87"/>
      <c r="T1856" s="88">
        <f t="shared" si="177"/>
        <v>1815</v>
      </c>
      <c r="U1856" s="89">
        <f t="shared" si="176"/>
        <v>30.25</v>
      </c>
      <c r="V1856" s="99">
        <f t="shared" si="178"/>
        <v>42.511922353569929</v>
      </c>
      <c r="W1856" s="89">
        <f t="shared" si="180"/>
        <v>0</v>
      </c>
      <c r="X1856" s="88" t="e">
        <f t="shared" si="181"/>
        <v>#VALUE!</v>
      </c>
      <c r="Y1856" s="89" t="e">
        <f t="shared" si="182"/>
        <v>#VALUE!</v>
      </c>
      <c r="Z1856" s="90"/>
      <c r="AA1856" s="91">
        <f t="shared" si="179"/>
        <v>30.25</v>
      </c>
    </row>
    <row r="1857" spans="19:27" x14ac:dyDescent="0.25">
      <c r="S1857" s="87"/>
      <c r="T1857" s="88">
        <f t="shared" si="177"/>
        <v>1816</v>
      </c>
      <c r="U1857" s="89">
        <f t="shared" si="176"/>
        <v>30.266666666666666</v>
      </c>
      <c r="V1857" s="99">
        <f t="shared" si="178"/>
        <v>42.51599694963754</v>
      </c>
      <c r="W1857" s="89">
        <f t="shared" si="180"/>
        <v>0</v>
      </c>
      <c r="X1857" s="88" t="e">
        <f t="shared" si="181"/>
        <v>#VALUE!</v>
      </c>
      <c r="Y1857" s="89" t="e">
        <f t="shared" si="182"/>
        <v>#VALUE!</v>
      </c>
      <c r="Z1857" s="90"/>
      <c r="AA1857" s="91">
        <f t="shared" si="179"/>
        <v>30.266666666666666</v>
      </c>
    </row>
    <row r="1858" spans="19:27" x14ac:dyDescent="0.25">
      <c r="S1858" s="87"/>
      <c r="T1858" s="88">
        <f t="shared" si="177"/>
        <v>1817</v>
      </c>
      <c r="U1858" s="89">
        <f t="shared" si="176"/>
        <v>30.283333333333335</v>
      </c>
      <c r="V1858" s="99">
        <f t="shared" si="178"/>
        <v>42.520069692813472</v>
      </c>
      <c r="W1858" s="89">
        <f t="shared" si="180"/>
        <v>0</v>
      </c>
      <c r="X1858" s="88" t="e">
        <f t="shared" si="181"/>
        <v>#VALUE!</v>
      </c>
      <c r="Y1858" s="89" t="e">
        <f t="shared" si="182"/>
        <v>#VALUE!</v>
      </c>
      <c r="Z1858" s="90"/>
      <c r="AA1858" s="91">
        <f t="shared" si="179"/>
        <v>30.283333333333335</v>
      </c>
    </row>
    <row r="1859" spans="19:27" x14ac:dyDescent="0.25">
      <c r="S1859" s="87"/>
      <c r="T1859" s="88">
        <f t="shared" si="177"/>
        <v>1818</v>
      </c>
      <c r="U1859" s="89">
        <f t="shared" ref="U1859:U1922" si="183">T1859/60</f>
        <v>30.3</v>
      </c>
      <c r="V1859" s="99">
        <f t="shared" si="178"/>
        <v>42.524140584959362</v>
      </c>
      <c r="W1859" s="89">
        <f t="shared" si="180"/>
        <v>0</v>
      </c>
      <c r="X1859" s="88" t="e">
        <f t="shared" si="181"/>
        <v>#VALUE!</v>
      </c>
      <c r="Y1859" s="89" t="e">
        <f t="shared" si="182"/>
        <v>#VALUE!</v>
      </c>
      <c r="Z1859" s="90"/>
      <c r="AA1859" s="91">
        <f t="shared" si="179"/>
        <v>30.3</v>
      </c>
    </row>
    <row r="1860" spans="19:27" x14ac:dyDescent="0.25">
      <c r="S1860" s="87"/>
      <c r="T1860" s="88">
        <f t="shared" si="177"/>
        <v>1819</v>
      </c>
      <c r="U1860" s="89">
        <f t="shared" si="183"/>
        <v>30.316666666666666</v>
      </c>
      <c r="V1860" s="99">
        <f t="shared" si="178"/>
        <v>42.528209627933983</v>
      </c>
      <c r="W1860" s="89">
        <f t="shared" si="180"/>
        <v>0</v>
      </c>
      <c r="X1860" s="88" t="e">
        <f t="shared" si="181"/>
        <v>#VALUE!</v>
      </c>
      <c r="Y1860" s="89" t="e">
        <f t="shared" si="182"/>
        <v>#VALUE!</v>
      </c>
      <c r="Z1860" s="90"/>
      <c r="AA1860" s="91">
        <f t="shared" si="179"/>
        <v>30.316666666666666</v>
      </c>
    </row>
    <row r="1861" spans="19:27" x14ac:dyDescent="0.25">
      <c r="S1861" s="87"/>
      <c r="T1861" s="88">
        <f t="shared" si="177"/>
        <v>1820</v>
      </c>
      <c r="U1861" s="89">
        <f t="shared" si="183"/>
        <v>30.333333333333332</v>
      </c>
      <c r="V1861" s="99">
        <f t="shared" si="178"/>
        <v>42.532276823593186</v>
      </c>
      <c r="W1861" s="89">
        <f t="shared" si="180"/>
        <v>0</v>
      </c>
      <c r="X1861" s="88" t="e">
        <f t="shared" si="181"/>
        <v>#VALUE!</v>
      </c>
      <c r="Y1861" s="89" t="e">
        <f t="shared" si="182"/>
        <v>#VALUE!</v>
      </c>
      <c r="Z1861" s="90"/>
      <c r="AA1861" s="91">
        <f t="shared" si="179"/>
        <v>30.333333333333332</v>
      </c>
    </row>
    <row r="1862" spans="19:27" x14ac:dyDescent="0.25">
      <c r="S1862" s="87"/>
      <c r="T1862" s="88">
        <f t="shared" si="177"/>
        <v>1821</v>
      </c>
      <c r="U1862" s="89">
        <f t="shared" si="183"/>
        <v>30.35</v>
      </c>
      <c r="V1862" s="99">
        <f t="shared" si="178"/>
        <v>42.536342173789969</v>
      </c>
      <c r="W1862" s="89">
        <f t="shared" si="180"/>
        <v>0</v>
      </c>
      <c r="X1862" s="88" t="e">
        <f t="shared" si="181"/>
        <v>#VALUE!</v>
      </c>
      <c r="Y1862" s="89" t="e">
        <f t="shared" si="182"/>
        <v>#VALUE!</v>
      </c>
      <c r="Z1862" s="90"/>
      <c r="AA1862" s="91">
        <f t="shared" si="179"/>
        <v>30.35</v>
      </c>
    </row>
    <row r="1863" spans="19:27" x14ac:dyDescent="0.25">
      <c r="S1863" s="87"/>
      <c r="T1863" s="88">
        <f t="shared" si="177"/>
        <v>1822</v>
      </c>
      <c r="U1863" s="89">
        <f t="shared" si="183"/>
        <v>30.366666666666667</v>
      </c>
      <c r="V1863" s="99">
        <f t="shared" si="178"/>
        <v>42.54040568037442</v>
      </c>
      <c r="W1863" s="89">
        <f t="shared" si="180"/>
        <v>0</v>
      </c>
      <c r="X1863" s="88" t="e">
        <f t="shared" si="181"/>
        <v>#VALUE!</v>
      </c>
      <c r="Y1863" s="89" t="e">
        <f t="shared" si="182"/>
        <v>#VALUE!</v>
      </c>
      <c r="Z1863" s="90"/>
      <c r="AA1863" s="91">
        <f t="shared" si="179"/>
        <v>30.366666666666667</v>
      </c>
    </row>
    <row r="1864" spans="19:27" x14ac:dyDescent="0.25">
      <c r="S1864" s="87"/>
      <c r="T1864" s="88">
        <f t="shared" si="177"/>
        <v>1823</v>
      </c>
      <c r="U1864" s="89">
        <f t="shared" si="183"/>
        <v>30.383333333333333</v>
      </c>
      <c r="V1864" s="99">
        <f t="shared" si="178"/>
        <v>42.544467345193802</v>
      </c>
      <c r="W1864" s="89">
        <f t="shared" si="180"/>
        <v>0</v>
      </c>
      <c r="X1864" s="88" t="e">
        <f t="shared" si="181"/>
        <v>#VALUE!</v>
      </c>
      <c r="Y1864" s="89" t="e">
        <f t="shared" si="182"/>
        <v>#VALUE!</v>
      </c>
      <c r="Z1864" s="90"/>
      <c r="AA1864" s="91">
        <f t="shared" si="179"/>
        <v>30.383333333333333</v>
      </c>
    </row>
    <row r="1865" spans="19:27" x14ac:dyDescent="0.25">
      <c r="S1865" s="87"/>
      <c r="T1865" s="88">
        <f t="shared" si="177"/>
        <v>1824</v>
      </c>
      <c r="U1865" s="89">
        <f t="shared" si="183"/>
        <v>30.4</v>
      </c>
      <c r="V1865" s="99">
        <f t="shared" si="178"/>
        <v>42.548527170092477</v>
      </c>
      <c r="W1865" s="89">
        <f t="shared" si="180"/>
        <v>0</v>
      </c>
      <c r="X1865" s="88" t="e">
        <f t="shared" si="181"/>
        <v>#VALUE!</v>
      </c>
      <c r="Y1865" s="89" t="e">
        <f t="shared" si="182"/>
        <v>#VALUE!</v>
      </c>
      <c r="Z1865" s="90"/>
      <c r="AA1865" s="91">
        <f t="shared" si="179"/>
        <v>30.4</v>
      </c>
    </row>
    <row r="1866" spans="19:27" x14ac:dyDescent="0.25">
      <c r="S1866" s="87"/>
      <c r="T1866" s="88">
        <f t="shared" si="177"/>
        <v>1825</v>
      </c>
      <c r="U1866" s="89">
        <f t="shared" si="183"/>
        <v>30.416666666666668</v>
      </c>
      <c r="V1866" s="99">
        <f t="shared" si="178"/>
        <v>42.552585156911981</v>
      </c>
      <c r="W1866" s="89">
        <f t="shared" si="180"/>
        <v>0</v>
      </c>
      <c r="X1866" s="88" t="e">
        <f t="shared" si="181"/>
        <v>#VALUE!</v>
      </c>
      <c r="Y1866" s="89" t="e">
        <f t="shared" si="182"/>
        <v>#VALUE!</v>
      </c>
      <c r="Z1866" s="90"/>
      <c r="AA1866" s="91">
        <f t="shared" si="179"/>
        <v>30.416666666666668</v>
      </c>
    </row>
    <row r="1867" spans="19:27" x14ac:dyDescent="0.25">
      <c r="S1867" s="87"/>
      <c r="T1867" s="88">
        <f t="shared" ref="T1867:T1930" si="184">T1866+1</f>
        <v>1826</v>
      </c>
      <c r="U1867" s="89">
        <f t="shared" si="183"/>
        <v>30.433333333333334</v>
      </c>
      <c r="V1867" s="99">
        <f t="shared" si="178"/>
        <v>42.556641307490985</v>
      </c>
      <c r="W1867" s="89">
        <f t="shared" si="180"/>
        <v>0</v>
      </c>
      <c r="X1867" s="88" t="e">
        <f t="shared" si="181"/>
        <v>#VALUE!</v>
      </c>
      <c r="Y1867" s="89" t="e">
        <f t="shared" si="182"/>
        <v>#VALUE!</v>
      </c>
      <c r="Z1867" s="90"/>
      <c r="AA1867" s="91">
        <f t="shared" si="179"/>
        <v>30.433333333333334</v>
      </c>
    </row>
    <row r="1868" spans="19:27" x14ac:dyDescent="0.25">
      <c r="S1868" s="87"/>
      <c r="T1868" s="88">
        <f t="shared" si="184"/>
        <v>1827</v>
      </c>
      <c r="U1868" s="89">
        <f t="shared" si="183"/>
        <v>30.45</v>
      </c>
      <c r="V1868" s="99">
        <f t="shared" si="178"/>
        <v>42.560695623665296</v>
      </c>
      <c r="W1868" s="89">
        <f t="shared" si="180"/>
        <v>0</v>
      </c>
      <c r="X1868" s="88" t="e">
        <f t="shared" si="181"/>
        <v>#VALUE!</v>
      </c>
      <c r="Y1868" s="89" t="e">
        <f t="shared" si="182"/>
        <v>#VALUE!</v>
      </c>
      <c r="Z1868" s="90"/>
      <c r="AA1868" s="91">
        <f t="shared" si="179"/>
        <v>30.45</v>
      </c>
    </row>
    <row r="1869" spans="19:27" x14ac:dyDescent="0.25">
      <c r="S1869" s="87"/>
      <c r="T1869" s="88">
        <f t="shared" si="184"/>
        <v>1828</v>
      </c>
      <c r="U1869" s="89">
        <f t="shared" si="183"/>
        <v>30.466666666666665</v>
      </c>
      <c r="V1869" s="99">
        <f t="shared" si="178"/>
        <v>42.564748107267917</v>
      </c>
      <c r="W1869" s="89">
        <f t="shared" si="180"/>
        <v>0</v>
      </c>
      <c r="X1869" s="88" t="e">
        <f t="shared" si="181"/>
        <v>#VALUE!</v>
      </c>
      <c r="Y1869" s="89" t="e">
        <f t="shared" si="182"/>
        <v>#VALUE!</v>
      </c>
      <c r="Z1869" s="90"/>
      <c r="AA1869" s="91">
        <f t="shared" si="179"/>
        <v>30.466666666666665</v>
      </c>
    </row>
    <row r="1870" spans="19:27" x14ac:dyDescent="0.25">
      <c r="S1870" s="87"/>
      <c r="T1870" s="88">
        <f t="shared" si="184"/>
        <v>1829</v>
      </c>
      <c r="U1870" s="89">
        <f t="shared" si="183"/>
        <v>30.483333333333334</v>
      </c>
      <c r="V1870" s="99">
        <f t="shared" si="178"/>
        <v>42.568798760128999</v>
      </c>
      <c r="W1870" s="89">
        <f t="shared" si="180"/>
        <v>0</v>
      </c>
      <c r="X1870" s="88" t="e">
        <f t="shared" si="181"/>
        <v>#VALUE!</v>
      </c>
      <c r="Y1870" s="89" t="e">
        <f t="shared" si="182"/>
        <v>#VALUE!</v>
      </c>
      <c r="Z1870" s="90"/>
      <c r="AA1870" s="91">
        <f t="shared" si="179"/>
        <v>30.483333333333334</v>
      </c>
    </row>
    <row r="1871" spans="19:27" x14ac:dyDescent="0.25">
      <c r="S1871" s="87"/>
      <c r="T1871" s="88">
        <f t="shared" si="184"/>
        <v>1830</v>
      </c>
      <c r="U1871" s="89">
        <f t="shared" si="183"/>
        <v>30.5</v>
      </c>
      <c r="V1871" s="99">
        <f t="shared" si="178"/>
        <v>42.572847584075859</v>
      </c>
      <c r="W1871" s="89">
        <f t="shared" si="180"/>
        <v>0</v>
      </c>
      <c r="X1871" s="88" t="e">
        <f t="shared" si="181"/>
        <v>#VALUE!</v>
      </c>
      <c r="Y1871" s="89" t="e">
        <f t="shared" si="182"/>
        <v>#VALUE!</v>
      </c>
      <c r="Z1871" s="90"/>
      <c r="AA1871" s="91">
        <f t="shared" si="179"/>
        <v>30.5</v>
      </c>
    </row>
    <row r="1872" spans="19:27" x14ac:dyDescent="0.25">
      <c r="S1872" s="87"/>
      <c r="T1872" s="88">
        <f t="shared" si="184"/>
        <v>1831</v>
      </c>
      <c r="U1872" s="89">
        <f t="shared" si="183"/>
        <v>30.516666666666666</v>
      </c>
      <c r="V1872" s="99">
        <f t="shared" si="178"/>
        <v>42.576894580933015</v>
      </c>
      <c r="W1872" s="89">
        <f t="shared" si="180"/>
        <v>0</v>
      </c>
      <c r="X1872" s="88" t="e">
        <f t="shared" si="181"/>
        <v>#VALUE!</v>
      </c>
      <c r="Y1872" s="89" t="e">
        <f t="shared" si="182"/>
        <v>#VALUE!</v>
      </c>
      <c r="Z1872" s="90"/>
      <c r="AA1872" s="91">
        <f t="shared" si="179"/>
        <v>30.516666666666666</v>
      </c>
    </row>
    <row r="1873" spans="19:27" x14ac:dyDescent="0.25">
      <c r="S1873" s="87"/>
      <c r="T1873" s="88">
        <f t="shared" si="184"/>
        <v>1832</v>
      </c>
      <c r="U1873" s="89">
        <f t="shared" si="183"/>
        <v>30.533333333333335</v>
      </c>
      <c r="V1873" s="99">
        <f t="shared" si="178"/>
        <v>42.580939752522141</v>
      </c>
      <c r="W1873" s="89">
        <f t="shared" si="180"/>
        <v>0</v>
      </c>
      <c r="X1873" s="88" t="e">
        <f t="shared" si="181"/>
        <v>#VALUE!</v>
      </c>
      <c r="Y1873" s="89" t="e">
        <f t="shared" si="182"/>
        <v>#VALUE!</v>
      </c>
      <c r="Z1873" s="90"/>
      <c r="AA1873" s="91">
        <f t="shared" si="179"/>
        <v>30.533333333333335</v>
      </c>
    </row>
    <row r="1874" spans="19:27" x14ac:dyDescent="0.25">
      <c r="S1874" s="87"/>
      <c r="T1874" s="88">
        <f t="shared" si="184"/>
        <v>1833</v>
      </c>
      <c r="U1874" s="89">
        <f t="shared" si="183"/>
        <v>30.55</v>
      </c>
      <c r="V1874" s="99">
        <f t="shared" ref="V1874:V1937" si="185">$G$12*U1874^(1-$G$13)</f>
        <v>42.584983100662136</v>
      </c>
      <c r="W1874" s="89">
        <f t="shared" si="180"/>
        <v>0</v>
      </c>
      <c r="X1874" s="88" t="e">
        <f t="shared" si="181"/>
        <v>#VALUE!</v>
      </c>
      <c r="Y1874" s="89" t="e">
        <f t="shared" si="182"/>
        <v>#VALUE!</v>
      </c>
      <c r="Z1874" s="90"/>
      <c r="AA1874" s="91">
        <f t="shared" si="179"/>
        <v>30.55</v>
      </c>
    </row>
    <row r="1875" spans="19:27" x14ac:dyDescent="0.25">
      <c r="S1875" s="87"/>
      <c r="T1875" s="88">
        <f t="shared" si="184"/>
        <v>1834</v>
      </c>
      <c r="U1875" s="89">
        <f t="shared" si="183"/>
        <v>30.566666666666666</v>
      </c>
      <c r="V1875" s="99">
        <f t="shared" si="185"/>
        <v>42.58902462716906</v>
      </c>
      <c r="W1875" s="89">
        <f t="shared" si="180"/>
        <v>0</v>
      </c>
      <c r="X1875" s="88" t="e">
        <f t="shared" si="181"/>
        <v>#VALUE!</v>
      </c>
      <c r="Y1875" s="89" t="e">
        <f t="shared" si="182"/>
        <v>#VALUE!</v>
      </c>
      <c r="Z1875" s="90"/>
      <c r="AA1875" s="91">
        <f t="shared" si="179"/>
        <v>30.566666666666666</v>
      </c>
    </row>
    <row r="1876" spans="19:27" x14ac:dyDescent="0.25">
      <c r="S1876" s="87"/>
      <c r="T1876" s="88">
        <f t="shared" si="184"/>
        <v>1835</v>
      </c>
      <c r="U1876" s="89">
        <f t="shared" si="183"/>
        <v>30.583333333333332</v>
      </c>
      <c r="V1876" s="99">
        <f t="shared" si="185"/>
        <v>42.593064333856205</v>
      </c>
      <c r="W1876" s="89">
        <f t="shared" si="180"/>
        <v>0</v>
      </c>
      <c r="X1876" s="88" t="e">
        <f t="shared" si="181"/>
        <v>#VALUE!</v>
      </c>
      <c r="Y1876" s="89" t="e">
        <f t="shared" si="182"/>
        <v>#VALUE!</v>
      </c>
      <c r="Z1876" s="90"/>
      <c r="AA1876" s="91">
        <f t="shared" si="179"/>
        <v>30.583333333333332</v>
      </c>
    </row>
    <row r="1877" spans="19:27" x14ac:dyDescent="0.25">
      <c r="S1877" s="87"/>
      <c r="T1877" s="88">
        <f t="shared" si="184"/>
        <v>1836</v>
      </c>
      <c r="U1877" s="89">
        <f t="shared" si="183"/>
        <v>30.6</v>
      </c>
      <c r="V1877" s="99">
        <f t="shared" si="185"/>
        <v>42.597102222534048</v>
      </c>
      <c r="W1877" s="89">
        <f t="shared" si="180"/>
        <v>0</v>
      </c>
      <c r="X1877" s="88" t="e">
        <f t="shared" si="181"/>
        <v>#VALUE!</v>
      </c>
      <c r="Y1877" s="89" t="e">
        <f t="shared" si="182"/>
        <v>#VALUE!</v>
      </c>
      <c r="Z1877" s="90"/>
      <c r="AA1877" s="91">
        <f t="shared" si="179"/>
        <v>30.6</v>
      </c>
    </row>
    <row r="1878" spans="19:27" x14ac:dyDescent="0.25">
      <c r="S1878" s="87"/>
      <c r="T1878" s="88">
        <f t="shared" si="184"/>
        <v>1837</v>
      </c>
      <c r="U1878" s="89">
        <f t="shared" si="183"/>
        <v>30.616666666666667</v>
      </c>
      <c r="V1878" s="99">
        <f t="shared" si="185"/>
        <v>42.60113829501028</v>
      </c>
      <c r="W1878" s="89">
        <f t="shared" si="180"/>
        <v>0</v>
      </c>
      <c r="X1878" s="88" t="e">
        <f t="shared" si="181"/>
        <v>#VALUE!</v>
      </c>
      <c r="Y1878" s="89" t="e">
        <f t="shared" si="182"/>
        <v>#VALUE!</v>
      </c>
      <c r="Z1878" s="90"/>
      <c r="AA1878" s="91">
        <f t="shared" si="179"/>
        <v>30.616666666666667</v>
      </c>
    </row>
    <row r="1879" spans="19:27" x14ac:dyDescent="0.25">
      <c r="S1879" s="87"/>
      <c r="T1879" s="88">
        <f t="shared" si="184"/>
        <v>1838</v>
      </c>
      <c r="U1879" s="89">
        <f t="shared" si="183"/>
        <v>30.633333333333333</v>
      </c>
      <c r="V1879" s="99">
        <f t="shared" si="185"/>
        <v>42.605172553089858</v>
      </c>
      <c r="W1879" s="89">
        <f t="shared" si="180"/>
        <v>0</v>
      </c>
      <c r="X1879" s="88" t="e">
        <f t="shared" si="181"/>
        <v>#VALUE!</v>
      </c>
      <c r="Y1879" s="89" t="e">
        <f t="shared" si="182"/>
        <v>#VALUE!</v>
      </c>
      <c r="Z1879" s="90"/>
      <c r="AA1879" s="91">
        <f t="shared" si="179"/>
        <v>30.633333333333333</v>
      </c>
    </row>
    <row r="1880" spans="19:27" x14ac:dyDescent="0.25">
      <c r="S1880" s="87"/>
      <c r="T1880" s="88">
        <f t="shared" si="184"/>
        <v>1839</v>
      </c>
      <c r="U1880" s="89">
        <f t="shared" si="183"/>
        <v>30.65</v>
      </c>
      <c r="V1880" s="99">
        <f t="shared" si="185"/>
        <v>42.609204998574889</v>
      </c>
      <c r="W1880" s="89">
        <f t="shared" si="180"/>
        <v>0</v>
      </c>
      <c r="X1880" s="88" t="e">
        <f t="shared" si="181"/>
        <v>#VALUE!</v>
      </c>
      <c r="Y1880" s="89" t="e">
        <f t="shared" si="182"/>
        <v>#VALUE!</v>
      </c>
      <c r="Z1880" s="90"/>
      <c r="AA1880" s="91">
        <f t="shared" si="179"/>
        <v>30.65</v>
      </c>
    </row>
    <row r="1881" spans="19:27" x14ac:dyDescent="0.25">
      <c r="S1881" s="87"/>
      <c r="T1881" s="88">
        <f t="shared" si="184"/>
        <v>1840</v>
      </c>
      <c r="U1881" s="89">
        <f t="shared" si="183"/>
        <v>30.666666666666668</v>
      </c>
      <c r="V1881" s="99">
        <f t="shared" si="185"/>
        <v>42.613235633264772</v>
      </c>
      <c r="W1881" s="89">
        <f t="shared" si="180"/>
        <v>0</v>
      </c>
      <c r="X1881" s="88" t="e">
        <f t="shared" si="181"/>
        <v>#VALUE!</v>
      </c>
      <c r="Y1881" s="89" t="e">
        <f t="shared" si="182"/>
        <v>#VALUE!</v>
      </c>
      <c r="Z1881" s="90"/>
      <c r="AA1881" s="91">
        <f t="shared" si="179"/>
        <v>30.666666666666668</v>
      </c>
    </row>
    <row r="1882" spans="19:27" x14ac:dyDescent="0.25">
      <c r="S1882" s="87"/>
      <c r="T1882" s="88">
        <f t="shared" si="184"/>
        <v>1841</v>
      </c>
      <c r="U1882" s="89">
        <f t="shared" si="183"/>
        <v>30.683333333333334</v>
      </c>
      <c r="V1882" s="99">
        <f t="shared" si="185"/>
        <v>42.617264458956114</v>
      </c>
      <c r="W1882" s="89">
        <f t="shared" si="180"/>
        <v>0</v>
      </c>
      <c r="X1882" s="88" t="e">
        <f t="shared" si="181"/>
        <v>#VALUE!</v>
      </c>
      <c r="Y1882" s="89" t="e">
        <f t="shared" si="182"/>
        <v>#VALUE!</v>
      </c>
      <c r="Z1882" s="90"/>
      <c r="AA1882" s="91">
        <f t="shared" si="179"/>
        <v>30.683333333333334</v>
      </c>
    </row>
    <row r="1883" spans="19:27" x14ac:dyDescent="0.25">
      <c r="S1883" s="87"/>
      <c r="T1883" s="88">
        <f t="shared" si="184"/>
        <v>1842</v>
      </c>
      <c r="U1883" s="89">
        <f t="shared" si="183"/>
        <v>30.7</v>
      </c>
      <c r="V1883" s="99">
        <f t="shared" si="185"/>
        <v>42.621291477442774</v>
      </c>
      <c r="W1883" s="89">
        <f t="shared" si="180"/>
        <v>0</v>
      </c>
      <c r="X1883" s="88" t="e">
        <f t="shared" si="181"/>
        <v>#VALUE!</v>
      </c>
      <c r="Y1883" s="89" t="e">
        <f t="shared" si="182"/>
        <v>#VALUE!</v>
      </c>
      <c r="Z1883" s="90"/>
      <c r="AA1883" s="91">
        <f t="shared" si="179"/>
        <v>30.7</v>
      </c>
    </row>
    <row r="1884" spans="19:27" x14ac:dyDescent="0.25">
      <c r="S1884" s="87"/>
      <c r="T1884" s="88">
        <f t="shared" si="184"/>
        <v>1843</v>
      </c>
      <c r="U1884" s="89">
        <f t="shared" si="183"/>
        <v>30.716666666666665</v>
      </c>
      <c r="V1884" s="99">
        <f t="shared" si="185"/>
        <v>42.625316690515852</v>
      </c>
      <c r="W1884" s="89">
        <f t="shared" si="180"/>
        <v>0</v>
      </c>
      <c r="X1884" s="88" t="e">
        <f t="shared" si="181"/>
        <v>#VALUE!</v>
      </c>
      <c r="Y1884" s="89" t="e">
        <f t="shared" si="182"/>
        <v>#VALUE!</v>
      </c>
      <c r="Z1884" s="90"/>
      <c r="AA1884" s="91">
        <f t="shared" si="179"/>
        <v>30.716666666666665</v>
      </c>
    </row>
    <row r="1885" spans="19:27" x14ac:dyDescent="0.25">
      <c r="S1885" s="87"/>
      <c r="T1885" s="88">
        <f t="shared" si="184"/>
        <v>1844</v>
      </c>
      <c r="U1885" s="89">
        <f t="shared" si="183"/>
        <v>30.733333333333334</v>
      </c>
      <c r="V1885" s="99">
        <f t="shared" si="185"/>
        <v>42.62934009996372</v>
      </c>
      <c r="W1885" s="89">
        <f t="shared" si="180"/>
        <v>0</v>
      </c>
      <c r="X1885" s="88" t="e">
        <f t="shared" si="181"/>
        <v>#VALUE!</v>
      </c>
      <c r="Y1885" s="89" t="e">
        <f t="shared" si="182"/>
        <v>#VALUE!</v>
      </c>
      <c r="Z1885" s="90"/>
      <c r="AA1885" s="91">
        <f t="shared" si="179"/>
        <v>30.733333333333334</v>
      </c>
    </row>
    <row r="1886" spans="19:27" x14ac:dyDescent="0.25">
      <c r="S1886" s="87"/>
      <c r="T1886" s="88">
        <f t="shared" si="184"/>
        <v>1845</v>
      </c>
      <c r="U1886" s="89">
        <f t="shared" si="183"/>
        <v>30.75</v>
      </c>
      <c r="V1886" s="99">
        <f t="shared" si="185"/>
        <v>42.633361707571986</v>
      </c>
      <c r="W1886" s="89">
        <f t="shared" si="180"/>
        <v>0</v>
      </c>
      <c r="X1886" s="88" t="e">
        <f t="shared" si="181"/>
        <v>#VALUE!</v>
      </c>
      <c r="Y1886" s="89" t="e">
        <f t="shared" si="182"/>
        <v>#VALUE!</v>
      </c>
      <c r="Z1886" s="90"/>
      <c r="AA1886" s="91">
        <f t="shared" si="179"/>
        <v>30.75</v>
      </c>
    </row>
    <row r="1887" spans="19:27" x14ac:dyDescent="0.25">
      <c r="S1887" s="87"/>
      <c r="T1887" s="88">
        <f t="shared" si="184"/>
        <v>1846</v>
      </c>
      <c r="U1887" s="89">
        <f t="shared" si="183"/>
        <v>30.766666666666666</v>
      </c>
      <c r="V1887" s="99">
        <f t="shared" si="185"/>
        <v>42.637381515123543</v>
      </c>
      <c r="W1887" s="89">
        <f t="shared" si="180"/>
        <v>0</v>
      </c>
      <c r="X1887" s="88" t="e">
        <f t="shared" si="181"/>
        <v>#VALUE!</v>
      </c>
      <c r="Y1887" s="89" t="e">
        <f t="shared" si="182"/>
        <v>#VALUE!</v>
      </c>
      <c r="Z1887" s="90"/>
      <c r="AA1887" s="91">
        <f t="shared" si="179"/>
        <v>30.766666666666666</v>
      </c>
    </row>
    <row r="1888" spans="19:27" x14ac:dyDescent="0.25">
      <c r="S1888" s="87"/>
      <c r="T1888" s="88">
        <f t="shared" si="184"/>
        <v>1847</v>
      </c>
      <c r="U1888" s="89">
        <f t="shared" si="183"/>
        <v>30.783333333333335</v>
      </c>
      <c r="V1888" s="99">
        <f t="shared" si="185"/>
        <v>42.641399524398537</v>
      </c>
      <c r="W1888" s="89">
        <f t="shared" si="180"/>
        <v>0</v>
      </c>
      <c r="X1888" s="88" t="e">
        <f t="shared" si="181"/>
        <v>#VALUE!</v>
      </c>
      <c r="Y1888" s="89" t="e">
        <f t="shared" si="182"/>
        <v>#VALUE!</v>
      </c>
      <c r="Z1888" s="90"/>
      <c r="AA1888" s="91">
        <f t="shared" si="179"/>
        <v>30.783333333333335</v>
      </c>
    </row>
    <row r="1889" spans="19:27" x14ac:dyDescent="0.25">
      <c r="S1889" s="87"/>
      <c r="T1889" s="88">
        <f t="shared" si="184"/>
        <v>1848</v>
      </c>
      <c r="U1889" s="89">
        <f t="shared" si="183"/>
        <v>30.8</v>
      </c>
      <c r="V1889" s="99">
        <f t="shared" si="185"/>
        <v>42.645415737174417</v>
      </c>
      <c r="W1889" s="89">
        <f t="shared" si="180"/>
        <v>0</v>
      </c>
      <c r="X1889" s="88" t="e">
        <f t="shared" si="181"/>
        <v>#VALUE!</v>
      </c>
      <c r="Y1889" s="89" t="e">
        <f t="shared" si="182"/>
        <v>#VALUE!</v>
      </c>
      <c r="Z1889" s="90"/>
      <c r="AA1889" s="91">
        <f t="shared" si="179"/>
        <v>30.8</v>
      </c>
    </row>
    <row r="1890" spans="19:27" x14ac:dyDescent="0.25">
      <c r="S1890" s="87"/>
      <c r="T1890" s="88">
        <f t="shared" si="184"/>
        <v>1849</v>
      </c>
      <c r="U1890" s="89">
        <f t="shared" si="183"/>
        <v>30.816666666666666</v>
      </c>
      <c r="V1890" s="99">
        <f t="shared" si="185"/>
        <v>42.649430155225886</v>
      </c>
      <c r="W1890" s="89">
        <f t="shared" si="180"/>
        <v>0</v>
      </c>
      <c r="X1890" s="88" t="e">
        <f t="shared" si="181"/>
        <v>#VALUE!</v>
      </c>
      <c r="Y1890" s="89" t="e">
        <f t="shared" si="182"/>
        <v>#VALUE!</v>
      </c>
      <c r="Z1890" s="90"/>
      <c r="AA1890" s="91">
        <f t="shared" si="179"/>
        <v>30.816666666666666</v>
      </c>
    </row>
    <row r="1891" spans="19:27" x14ac:dyDescent="0.25">
      <c r="S1891" s="87"/>
      <c r="T1891" s="88">
        <f t="shared" si="184"/>
        <v>1850</v>
      </c>
      <c r="U1891" s="89">
        <f t="shared" si="183"/>
        <v>30.833333333333332</v>
      </c>
      <c r="V1891" s="99">
        <f t="shared" si="185"/>
        <v>42.653442780324944</v>
      </c>
      <c r="W1891" s="89">
        <f t="shared" si="180"/>
        <v>0</v>
      </c>
      <c r="X1891" s="88" t="e">
        <f t="shared" si="181"/>
        <v>#VALUE!</v>
      </c>
      <c r="Y1891" s="89" t="e">
        <f t="shared" si="182"/>
        <v>#VALUE!</v>
      </c>
      <c r="Z1891" s="90"/>
      <c r="AA1891" s="91">
        <f t="shared" si="179"/>
        <v>30.833333333333332</v>
      </c>
    </row>
    <row r="1892" spans="19:27" x14ac:dyDescent="0.25">
      <c r="S1892" s="87"/>
      <c r="T1892" s="88">
        <f t="shared" si="184"/>
        <v>1851</v>
      </c>
      <c r="U1892" s="89">
        <f t="shared" si="183"/>
        <v>30.85</v>
      </c>
      <c r="V1892" s="99">
        <f t="shared" si="185"/>
        <v>42.6574536142409</v>
      </c>
      <c r="W1892" s="89">
        <f t="shared" si="180"/>
        <v>0</v>
      </c>
      <c r="X1892" s="88" t="e">
        <f t="shared" si="181"/>
        <v>#VALUE!</v>
      </c>
      <c r="Y1892" s="89" t="e">
        <f t="shared" si="182"/>
        <v>#VALUE!</v>
      </c>
      <c r="Z1892" s="90"/>
      <c r="AA1892" s="91">
        <f t="shared" si="179"/>
        <v>30.85</v>
      </c>
    </row>
    <row r="1893" spans="19:27" x14ac:dyDescent="0.25">
      <c r="S1893" s="87"/>
      <c r="T1893" s="88">
        <f t="shared" si="184"/>
        <v>1852</v>
      </c>
      <c r="U1893" s="89">
        <f t="shared" si="183"/>
        <v>30.866666666666667</v>
      </c>
      <c r="V1893" s="99">
        <f t="shared" si="185"/>
        <v>42.661462658740341</v>
      </c>
      <c r="W1893" s="89">
        <f t="shared" si="180"/>
        <v>0</v>
      </c>
      <c r="X1893" s="88" t="e">
        <f t="shared" si="181"/>
        <v>#VALUE!</v>
      </c>
      <c r="Y1893" s="89" t="e">
        <f t="shared" si="182"/>
        <v>#VALUE!</v>
      </c>
      <c r="Z1893" s="90"/>
      <c r="AA1893" s="91">
        <f t="shared" si="179"/>
        <v>30.866666666666667</v>
      </c>
    </row>
    <row r="1894" spans="19:27" x14ac:dyDescent="0.25">
      <c r="S1894" s="87"/>
      <c r="T1894" s="88">
        <f t="shared" si="184"/>
        <v>1853</v>
      </c>
      <c r="U1894" s="89">
        <f t="shared" si="183"/>
        <v>30.883333333333333</v>
      </c>
      <c r="V1894" s="99">
        <f t="shared" si="185"/>
        <v>42.665469915587195</v>
      </c>
      <c r="W1894" s="89">
        <f t="shared" si="180"/>
        <v>0</v>
      </c>
      <c r="X1894" s="88" t="e">
        <f t="shared" si="181"/>
        <v>#VALUE!</v>
      </c>
      <c r="Y1894" s="89" t="e">
        <f t="shared" si="182"/>
        <v>#VALUE!</v>
      </c>
      <c r="Z1894" s="90"/>
      <c r="AA1894" s="91">
        <f t="shared" si="179"/>
        <v>30.883333333333333</v>
      </c>
    </row>
    <row r="1895" spans="19:27" x14ac:dyDescent="0.25">
      <c r="S1895" s="87"/>
      <c r="T1895" s="88">
        <f t="shared" si="184"/>
        <v>1854</v>
      </c>
      <c r="U1895" s="89">
        <f t="shared" si="183"/>
        <v>30.9</v>
      </c>
      <c r="V1895" s="99">
        <f t="shared" si="185"/>
        <v>42.669475386542636</v>
      </c>
      <c r="W1895" s="89">
        <f t="shared" si="180"/>
        <v>0</v>
      </c>
      <c r="X1895" s="88" t="e">
        <f t="shared" si="181"/>
        <v>#VALUE!</v>
      </c>
      <c r="Y1895" s="89" t="e">
        <f t="shared" si="182"/>
        <v>#VALUE!</v>
      </c>
      <c r="Z1895" s="90"/>
      <c r="AA1895" s="91">
        <f t="shared" si="179"/>
        <v>30.9</v>
      </c>
    </row>
    <row r="1896" spans="19:27" x14ac:dyDescent="0.25">
      <c r="S1896" s="87"/>
      <c r="T1896" s="88">
        <f t="shared" si="184"/>
        <v>1855</v>
      </c>
      <c r="U1896" s="89">
        <f t="shared" si="183"/>
        <v>30.916666666666668</v>
      </c>
      <c r="V1896" s="99">
        <f t="shared" si="185"/>
        <v>42.673479073365215</v>
      </c>
      <c r="W1896" s="89">
        <f t="shared" si="180"/>
        <v>0</v>
      </c>
      <c r="X1896" s="88" t="e">
        <f t="shared" si="181"/>
        <v>#VALUE!</v>
      </c>
      <c r="Y1896" s="89" t="e">
        <f t="shared" si="182"/>
        <v>#VALUE!</v>
      </c>
      <c r="Z1896" s="90"/>
      <c r="AA1896" s="91">
        <f t="shared" si="179"/>
        <v>30.916666666666668</v>
      </c>
    </row>
    <row r="1897" spans="19:27" x14ac:dyDescent="0.25">
      <c r="S1897" s="87"/>
      <c r="T1897" s="88">
        <f t="shared" si="184"/>
        <v>1856</v>
      </c>
      <c r="U1897" s="89">
        <f t="shared" si="183"/>
        <v>30.933333333333334</v>
      </c>
      <c r="V1897" s="99">
        <f t="shared" si="185"/>
        <v>42.677480977810781</v>
      </c>
      <c r="W1897" s="89">
        <f t="shared" si="180"/>
        <v>0</v>
      </c>
      <c r="X1897" s="88" t="e">
        <f t="shared" si="181"/>
        <v>#VALUE!</v>
      </c>
      <c r="Y1897" s="89" t="e">
        <f t="shared" si="182"/>
        <v>#VALUE!</v>
      </c>
      <c r="Z1897" s="90"/>
      <c r="AA1897" s="91">
        <f t="shared" ref="AA1897:AA1960" si="186">U1897</f>
        <v>30.933333333333334</v>
      </c>
    </row>
    <row r="1898" spans="19:27" x14ac:dyDescent="0.25">
      <c r="S1898" s="87"/>
      <c r="T1898" s="88">
        <f t="shared" si="184"/>
        <v>1857</v>
      </c>
      <c r="U1898" s="89">
        <f t="shared" si="183"/>
        <v>30.95</v>
      </c>
      <c r="V1898" s="99">
        <f t="shared" si="185"/>
        <v>42.6814811016325</v>
      </c>
      <c r="W1898" s="89">
        <f t="shared" ref="W1898:W1961" si="187">V1898*0.001*$G$4</f>
        <v>0</v>
      </c>
      <c r="X1898" s="88" t="e">
        <f t="shared" ref="X1898:X1961" si="188">($G$5/1000)*U1898*3600</f>
        <v>#VALUE!</v>
      </c>
      <c r="Y1898" s="89" t="e">
        <f t="shared" si="182"/>
        <v>#VALUE!</v>
      </c>
      <c r="Z1898" s="90"/>
      <c r="AA1898" s="91">
        <f t="shared" si="186"/>
        <v>30.95</v>
      </c>
    </row>
    <row r="1899" spans="19:27" x14ac:dyDescent="0.25">
      <c r="S1899" s="87"/>
      <c r="T1899" s="88">
        <f t="shared" si="184"/>
        <v>1858</v>
      </c>
      <c r="U1899" s="89">
        <f t="shared" si="183"/>
        <v>30.966666666666665</v>
      </c>
      <c r="V1899" s="99">
        <f t="shared" si="185"/>
        <v>42.685479446580892</v>
      </c>
      <c r="W1899" s="89">
        <f t="shared" si="187"/>
        <v>0</v>
      </c>
      <c r="X1899" s="88" t="e">
        <f t="shared" si="188"/>
        <v>#VALUE!</v>
      </c>
      <c r="Y1899" s="89" t="e">
        <f t="shared" ref="Y1899:Y1962" si="189">MAX(0,W1899-X1899)</f>
        <v>#VALUE!</v>
      </c>
      <c r="Z1899" s="90"/>
      <c r="AA1899" s="91">
        <f t="shared" si="186"/>
        <v>30.966666666666665</v>
      </c>
    </row>
    <row r="1900" spans="19:27" x14ac:dyDescent="0.25">
      <c r="S1900" s="87"/>
      <c r="T1900" s="88">
        <f t="shared" si="184"/>
        <v>1859</v>
      </c>
      <c r="U1900" s="89">
        <f t="shared" si="183"/>
        <v>30.983333333333334</v>
      </c>
      <c r="V1900" s="99">
        <f t="shared" si="185"/>
        <v>42.689476014403809</v>
      </c>
      <c r="W1900" s="89">
        <f t="shared" si="187"/>
        <v>0</v>
      </c>
      <c r="X1900" s="88" t="e">
        <f t="shared" si="188"/>
        <v>#VALUE!</v>
      </c>
      <c r="Y1900" s="89" t="e">
        <f t="shared" si="189"/>
        <v>#VALUE!</v>
      </c>
      <c r="Z1900" s="90"/>
      <c r="AA1900" s="91">
        <f t="shared" si="186"/>
        <v>30.983333333333334</v>
      </c>
    </row>
    <row r="1901" spans="19:27" x14ac:dyDescent="0.25">
      <c r="S1901" s="87"/>
      <c r="T1901" s="88">
        <f t="shared" si="184"/>
        <v>1860</v>
      </c>
      <c r="U1901" s="89">
        <f t="shared" si="183"/>
        <v>31</v>
      </c>
      <c r="V1901" s="99">
        <f t="shared" si="185"/>
        <v>42.693470806846427</v>
      </c>
      <c r="W1901" s="89">
        <f t="shared" si="187"/>
        <v>0</v>
      </c>
      <c r="X1901" s="88" t="e">
        <f t="shared" si="188"/>
        <v>#VALUE!</v>
      </c>
      <c r="Y1901" s="89" t="e">
        <f t="shared" si="189"/>
        <v>#VALUE!</v>
      </c>
      <c r="Z1901" s="90"/>
      <c r="AA1901" s="91">
        <f t="shared" si="186"/>
        <v>31</v>
      </c>
    </row>
    <row r="1902" spans="19:27" x14ac:dyDescent="0.25">
      <c r="S1902" s="87"/>
      <c r="T1902" s="88">
        <f t="shared" si="184"/>
        <v>1861</v>
      </c>
      <c r="U1902" s="89">
        <f t="shared" si="183"/>
        <v>31.016666666666666</v>
      </c>
      <c r="V1902" s="99">
        <f t="shared" si="185"/>
        <v>42.697463825651297</v>
      </c>
      <c r="W1902" s="89">
        <f t="shared" si="187"/>
        <v>0</v>
      </c>
      <c r="X1902" s="88" t="e">
        <f t="shared" si="188"/>
        <v>#VALUE!</v>
      </c>
      <c r="Y1902" s="89" t="e">
        <f t="shared" si="189"/>
        <v>#VALUE!</v>
      </c>
      <c r="Z1902" s="90"/>
      <c r="AA1902" s="91">
        <f t="shared" si="186"/>
        <v>31.016666666666666</v>
      </c>
    </row>
    <row r="1903" spans="19:27" x14ac:dyDescent="0.25">
      <c r="S1903" s="87"/>
      <c r="T1903" s="88">
        <f t="shared" si="184"/>
        <v>1862</v>
      </c>
      <c r="U1903" s="89">
        <f t="shared" si="183"/>
        <v>31.033333333333335</v>
      </c>
      <c r="V1903" s="99">
        <f t="shared" si="185"/>
        <v>42.701455072558318</v>
      </c>
      <c r="W1903" s="89">
        <f t="shared" si="187"/>
        <v>0</v>
      </c>
      <c r="X1903" s="88" t="e">
        <f t="shared" si="188"/>
        <v>#VALUE!</v>
      </c>
      <c r="Y1903" s="89" t="e">
        <f t="shared" si="189"/>
        <v>#VALUE!</v>
      </c>
      <c r="Z1903" s="90"/>
      <c r="AA1903" s="91">
        <f t="shared" si="186"/>
        <v>31.033333333333335</v>
      </c>
    </row>
    <row r="1904" spans="19:27" x14ac:dyDescent="0.25">
      <c r="S1904" s="87"/>
      <c r="T1904" s="88">
        <f t="shared" si="184"/>
        <v>1863</v>
      </c>
      <c r="U1904" s="89">
        <f t="shared" si="183"/>
        <v>31.05</v>
      </c>
      <c r="V1904" s="99">
        <f t="shared" si="185"/>
        <v>42.70544454930473</v>
      </c>
      <c r="W1904" s="89">
        <f t="shared" si="187"/>
        <v>0</v>
      </c>
      <c r="X1904" s="88" t="e">
        <f t="shared" si="188"/>
        <v>#VALUE!</v>
      </c>
      <c r="Y1904" s="89" t="e">
        <f t="shared" si="189"/>
        <v>#VALUE!</v>
      </c>
      <c r="Z1904" s="90"/>
      <c r="AA1904" s="91">
        <f t="shared" si="186"/>
        <v>31.05</v>
      </c>
    </row>
    <row r="1905" spans="19:27" x14ac:dyDescent="0.25">
      <c r="S1905" s="87"/>
      <c r="T1905" s="88">
        <f t="shared" si="184"/>
        <v>1864</v>
      </c>
      <c r="U1905" s="89">
        <f t="shared" si="183"/>
        <v>31.066666666666666</v>
      </c>
      <c r="V1905" s="99">
        <f t="shared" si="185"/>
        <v>42.709432257625167</v>
      </c>
      <c r="W1905" s="89">
        <f t="shared" si="187"/>
        <v>0</v>
      </c>
      <c r="X1905" s="88" t="e">
        <f t="shared" si="188"/>
        <v>#VALUE!</v>
      </c>
      <c r="Y1905" s="89" t="e">
        <f t="shared" si="189"/>
        <v>#VALUE!</v>
      </c>
      <c r="Z1905" s="90"/>
      <c r="AA1905" s="91">
        <f t="shared" si="186"/>
        <v>31.066666666666666</v>
      </c>
    </row>
    <row r="1906" spans="19:27" x14ac:dyDescent="0.25">
      <c r="S1906" s="87"/>
      <c r="T1906" s="88">
        <f t="shared" si="184"/>
        <v>1865</v>
      </c>
      <c r="U1906" s="89">
        <f t="shared" si="183"/>
        <v>31.083333333333332</v>
      </c>
      <c r="V1906" s="99">
        <f t="shared" si="185"/>
        <v>42.713418199251606</v>
      </c>
      <c r="W1906" s="89">
        <f t="shared" si="187"/>
        <v>0</v>
      </c>
      <c r="X1906" s="88" t="e">
        <f t="shared" si="188"/>
        <v>#VALUE!</v>
      </c>
      <c r="Y1906" s="89" t="e">
        <f t="shared" si="189"/>
        <v>#VALUE!</v>
      </c>
      <c r="Z1906" s="90"/>
      <c r="AA1906" s="91">
        <f t="shared" si="186"/>
        <v>31.083333333333332</v>
      </c>
    </row>
    <row r="1907" spans="19:27" x14ac:dyDescent="0.25">
      <c r="S1907" s="87"/>
      <c r="T1907" s="88">
        <f t="shared" si="184"/>
        <v>1866</v>
      </c>
      <c r="U1907" s="89">
        <f t="shared" si="183"/>
        <v>31.1</v>
      </c>
      <c r="V1907" s="99">
        <f t="shared" si="185"/>
        <v>42.71740237591343</v>
      </c>
      <c r="W1907" s="89">
        <f t="shared" si="187"/>
        <v>0</v>
      </c>
      <c r="X1907" s="88" t="e">
        <f t="shared" si="188"/>
        <v>#VALUE!</v>
      </c>
      <c r="Y1907" s="89" t="e">
        <f t="shared" si="189"/>
        <v>#VALUE!</v>
      </c>
      <c r="Z1907" s="90"/>
      <c r="AA1907" s="91">
        <f t="shared" si="186"/>
        <v>31.1</v>
      </c>
    </row>
    <row r="1908" spans="19:27" x14ac:dyDescent="0.25">
      <c r="S1908" s="87"/>
      <c r="T1908" s="88">
        <f t="shared" si="184"/>
        <v>1867</v>
      </c>
      <c r="U1908" s="89">
        <f t="shared" si="183"/>
        <v>31.116666666666667</v>
      </c>
      <c r="V1908" s="99">
        <f t="shared" si="185"/>
        <v>42.721384789337378</v>
      </c>
      <c r="W1908" s="89">
        <f t="shared" si="187"/>
        <v>0</v>
      </c>
      <c r="X1908" s="88" t="e">
        <f t="shared" si="188"/>
        <v>#VALUE!</v>
      </c>
      <c r="Y1908" s="89" t="e">
        <f t="shared" si="189"/>
        <v>#VALUE!</v>
      </c>
      <c r="Z1908" s="90"/>
      <c r="AA1908" s="91">
        <f t="shared" si="186"/>
        <v>31.116666666666667</v>
      </c>
    </row>
    <row r="1909" spans="19:27" x14ac:dyDescent="0.25">
      <c r="S1909" s="87"/>
      <c r="T1909" s="88">
        <f t="shared" si="184"/>
        <v>1868</v>
      </c>
      <c r="U1909" s="89">
        <f t="shared" si="183"/>
        <v>31.133333333333333</v>
      </c>
      <c r="V1909" s="99">
        <f t="shared" si="185"/>
        <v>42.725365441247583</v>
      </c>
      <c r="W1909" s="89">
        <f t="shared" si="187"/>
        <v>0</v>
      </c>
      <c r="X1909" s="88" t="e">
        <f t="shared" si="188"/>
        <v>#VALUE!</v>
      </c>
      <c r="Y1909" s="89" t="e">
        <f t="shared" si="189"/>
        <v>#VALUE!</v>
      </c>
      <c r="Z1909" s="90"/>
      <c r="AA1909" s="91">
        <f t="shared" si="186"/>
        <v>31.133333333333333</v>
      </c>
    </row>
    <row r="1910" spans="19:27" x14ac:dyDescent="0.25">
      <c r="S1910" s="87"/>
      <c r="T1910" s="88">
        <f t="shared" si="184"/>
        <v>1869</v>
      </c>
      <c r="U1910" s="89">
        <f t="shared" si="183"/>
        <v>31.15</v>
      </c>
      <c r="V1910" s="99">
        <f t="shared" si="185"/>
        <v>42.729344333365582</v>
      </c>
      <c r="W1910" s="89">
        <f t="shared" si="187"/>
        <v>0</v>
      </c>
      <c r="X1910" s="88" t="e">
        <f t="shared" si="188"/>
        <v>#VALUE!</v>
      </c>
      <c r="Y1910" s="89" t="e">
        <f t="shared" si="189"/>
        <v>#VALUE!</v>
      </c>
      <c r="Z1910" s="90"/>
      <c r="AA1910" s="91">
        <f t="shared" si="186"/>
        <v>31.15</v>
      </c>
    </row>
    <row r="1911" spans="19:27" x14ac:dyDescent="0.25">
      <c r="S1911" s="87"/>
      <c r="T1911" s="88">
        <f t="shared" si="184"/>
        <v>1870</v>
      </c>
      <c r="U1911" s="89">
        <f t="shared" si="183"/>
        <v>31.166666666666668</v>
      </c>
      <c r="V1911" s="99">
        <f t="shared" si="185"/>
        <v>42.733321467410285</v>
      </c>
      <c r="W1911" s="89">
        <f t="shared" si="187"/>
        <v>0</v>
      </c>
      <c r="X1911" s="88" t="e">
        <f t="shared" si="188"/>
        <v>#VALUE!</v>
      </c>
      <c r="Y1911" s="89" t="e">
        <f t="shared" si="189"/>
        <v>#VALUE!</v>
      </c>
      <c r="Z1911" s="90"/>
      <c r="AA1911" s="91">
        <f t="shared" si="186"/>
        <v>31.166666666666668</v>
      </c>
    </row>
    <row r="1912" spans="19:27" x14ac:dyDescent="0.25">
      <c r="S1912" s="87"/>
      <c r="T1912" s="88">
        <f t="shared" si="184"/>
        <v>1871</v>
      </c>
      <c r="U1912" s="89">
        <f t="shared" si="183"/>
        <v>31.183333333333334</v>
      </c>
      <c r="V1912" s="99">
        <f t="shared" si="185"/>
        <v>42.737296845098037</v>
      </c>
      <c r="W1912" s="89">
        <f t="shared" si="187"/>
        <v>0</v>
      </c>
      <c r="X1912" s="88" t="e">
        <f t="shared" si="188"/>
        <v>#VALUE!</v>
      </c>
      <c r="Y1912" s="89" t="e">
        <f t="shared" si="189"/>
        <v>#VALUE!</v>
      </c>
      <c r="Z1912" s="90"/>
      <c r="AA1912" s="91">
        <f t="shared" si="186"/>
        <v>31.183333333333334</v>
      </c>
    </row>
    <row r="1913" spans="19:27" x14ac:dyDescent="0.25">
      <c r="S1913" s="87"/>
      <c r="T1913" s="88">
        <f t="shared" si="184"/>
        <v>1872</v>
      </c>
      <c r="U1913" s="89">
        <f t="shared" si="183"/>
        <v>31.2</v>
      </c>
      <c r="V1913" s="99">
        <f t="shared" si="185"/>
        <v>42.741270468142567</v>
      </c>
      <c r="W1913" s="89">
        <f t="shared" si="187"/>
        <v>0</v>
      </c>
      <c r="X1913" s="88" t="e">
        <f t="shared" si="188"/>
        <v>#VALUE!</v>
      </c>
      <c r="Y1913" s="89" t="e">
        <f t="shared" si="189"/>
        <v>#VALUE!</v>
      </c>
      <c r="Z1913" s="90"/>
      <c r="AA1913" s="91">
        <f t="shared" si="186"/>
        <v>31.2</v>
      </c>
    </row>
    <row r="1914" spans="19:27" x14ac:dyDescent="0.25">
      <c r="S1914" s="87"/>
      <c r="T1914" s="88">
        <f t="shared" si="184"/>
        <v>1873</v>
      </c>
      <c r="U1914" s="89">
        <f t="shared" si="183"/>
        <v>31.216666666666665</v>
      </c>
      <c r="V1914" s="99">
        <f t="shared" si="185"/>
        <v>42.745242338255011</v>
      </c>
      <c r="W1914" s="89">
        <f t="shared" si="187"/>
        <v>0</v>
      </c>
      <c r="X1914" s="88" t="e">
        <f t="shared" si="188"/>
        <v>#VALUE!</v>
      </c>
      <c r="Y1914" s="89" t="e">
        <f t="shared" si="189"/>
        <v>#VALUE!</v>
      </c>
      <c r="Z1914" s="90"/>
      <c r="AA1914" s="91">
        <f t="shared" si="186"/>
        <v>31.216666666666665</v>
      </c>
    </row>
    <row r="1915" spans="19:27" x14ac:dyDescent="0.25">
      <c r="S1915" s="87"/>
      <c r="T1915" s="88">
        <f t="shared" si="184"/>
        <v>1874</v>
      </c>
      <c r="U1915" s="89">
        <f t="shared" si="183"/>
        <v>31.233333333333334</v>
      </c>
      <c r="V1915" s="99">
        <f t="shared" si="185"/>
        <v>42.749212457143962</v>
      </c>
      <c r="W1915" s="89">
        <f t="shared" si="187"/>
        <v>0</v>
      </c>
      <c r="X1915" s="88" t="e">
        <f t="shared" si="188"/>
        <v>#VALUE!</v>
      </c>
      <c r="Y1915" s="89" t="e">
        <f t="shared" si="189"/>
        <v>#VALUE!</v>
      </c>
      <c r="Z1915" s="90"/>
      <c r="AA1915" s="91">
        <f t="shared" si="186"/>
        <v>31.233333333333334</v>
      </c>
    </row>
    <row r="1916" spans="19:27" x14ac:dyDescent="0.25">
      <c r="S1916" s="87"/>
      <c r="T1916" s="88">
        <f t="shared" si="184"/>
        <v>1875</v>
      </c>
      <c r="U1916" s="89">
        <f t="shared" si="183"/>
        <v>31.25</v>
      </c>
      <c r="V1916" s="99">
        <f t="shared" si="185"/>
        <v>42.753180826515397</v>
      </c>
      <c r="W1916" s="89">
        <f t="shared" si="187"/>
        <v>0</v>
      </c>
      <c r="X1916" s="88" t="e">
        <f t="shared" si="188"/>
        <v>#VALUE!</v>
      </c>
      <c r="Y1916" s="89" t="e">
        <f t="shared" si="189"/>
        <v>#VALUE!</v>
      </c>
      <c r="Z1916" s="90"/>
      <c r="AA1916" s="91">
        <f t="shared" si="186"/>
        <v>31.25</v>
      </c>
    </row>
    <row r="1917" spans="19:27" x14ac:dyDescent="0.25">
      <c r="S1917" s="87"/>
      <c r="T1917" s="88">
        <f t="shared" si="184"/>
        <v>1876</v>
      </c>
      <c r="U1917" s="89">
        <f t="shared" si="183"/>
        <v>31.266666666666666</v>
      </c>
      <c r="V1917" s="99">
        <f t="shared" si="185"/>
        <v>42.757147448072743</v>
      </c>
      <c r="W1917" s="89">
        <f t="shared" si="187"/>
        <v>0</v>
      </c>
      <c r="X1917" s="88" t="e">
        <f t="shared" si="188"/>
        <v>#VALUE!</v>
      </c>
      <c r="Y1917" s="89" t="e">
        <f t="shared" si="189"/>
        <v>#VALUE!</v>
      </c>
      <c r="Z1917" s="90"/>
      <c r="AA1917" s="91">
        <f t="shared" si="186"/>
        <v>31.266666666666666</v>
      </c>
    </row>
    <row r="1918" spans="19:27" x14ac:dyDescent="0.25">
      <c r="S1918" s="87"/>
      <c r="T1918" s="88">
        <f t="shared" si="184"/>
        <v>1877</v>
      </c>
      <c r="U1918" s="89">
        <f t="shared" si="183"/>
        <v>31.283333333333335</v>
      </c>
      <c r="V1918" s="99">
        <f t="shared" si="185"/>
        <v>42.761112323516848</v>
      </c>
      <c r="W1918" s="89">
        <f t="shared" si="187"/>
        <v>0</v>
      </c>
      <c r="X1918" s="88" t="e">
        <f t="shared" si="188"/>
        <v>#VALUE!</v>
      </c>
      <c r="Y1918" s="89" t="e">
        <f t="shared" si="189"/>
        <v>#VALUE!</v>
      </c>
      <c r="Z1918" s="90"/>
      <c r="AA1918" s="91">
        <f t="shared" si="186"/>
        <v>31.283333333333335</v>
      </c>
    </row>
    <row r="1919" spans="19:27" x14ac:dyDescent="0.25">
      <c r="S1919" s="87"/>
      <c r="T1919" s="88">
        <f t="shared" si="184"/>
        <v>1878</v>
      </c>
      <c r="U1919" s="89">
        <f t="shared" si="183"/>
        <v>31.3</v>
      </c>
      <c r="V1919" s="99">
        <f t="shared" si="185"/>
        <v>42.765075454546029</v>
      </c>
      <c r="W1919" s="89">
        <f t="shared" si="187"/>
        <v>0</v>
      </c>
      <c r="X1919" s="88" t="e">
        <f t="shared" si="188"/>
        <v>#VALUE!</v>
      </c>
      <c r="Y1919" s="89" t="e">
        <f t="shared" si="189"/>
        <v>#VALUE!</v>
      </c>
      <c r="Z1919" s="90"/>
      <c r="AA1919" s="91">
        <f t="shared" si="186"/>
        <v>31.3</v>
      </c>
    </row>
    <row r="1920" spans="19:27" x14ac:dyDescent="0.25">
      <c r="S1920" s="87"/>
      <c r="T1920" s="88">
        <f t="shared" si="184"/>
        <v>1879</v>
      </c>
      <c r="U1920" s="89">
        <f t="shared" si="183"/>
        <v>31.316666666666666</v>
      </c>
      <c r="V1920" s="99">
        <f t="shared" si="185"/>
        <v>42.769036842855996</v>
      </c>
      <c r="W1920" s="89">
        <f t="shared" si="187"/>
        <v>0</v>
      </c>
      <c r="X1920" s="88" t="e">
        <f t="shared" si="188"/>
        <v>#VALUE!</v>
      </c>
      <c r="Y1920" s="89" t="e">
        <f t="shared" si="189"/>
        <v>#VALUE!</v>
      </c>
      <c r="Z1920" s="90"/>
      <c r="AA1920" s="91">
        <f t="shared" si="186"/>
        <v>31.316666666666666</v>
      </c>
    </row>
    <row r="1921" spans="19:27" x14ac:dyDescent="0.25">
      <c r="S1921" s="87"/>
      <c r="T1921" s="88">
        <f t="shared" si="184"/>
        <v>1880</v>
      </c>
      <c r="U1921" s="89">
        <f t="shared" si="183"/>
        <v>31.333333333333332</v>
      </c>
      <c r="V1921" s="99">
        <f t="shared" si="185"/>
        <v>42.772996490139967</v>
      </c>
      <c r="W1921" s="89">
        <f t="shared" si="187"/>
        <v>0</v>
      </c>
      <c r="X1921" s="88" t="e">
        <f t="shared" si="188"/>
        <v>#VALUE!</v>
      </c>
      <c r="Y1921" s="89" t="e">
        <f t="shared" si="189"/>
        <v>#VALUE!</v>
      </c>
      <c r="Z1921" s="90"/>
      <c r="AA1921" s="91">
        <f t="shared" si="186"/>
        <v>31.333333333333332</v>
      </c>
    </row>
    <row r="1922" spans="19:27" x14ac:dyDescent="0.25">
      <c r="S1922" s="87"/>
      <c r="T1922" s="88">
        <f t="shared" si="184"/>
        <v>1881</v>
      </c>
      <c r="U1922" s="89">
        <f t="shared" si="183"/>
        <v>31.35</v>
      </c>
      <c r="V1922" s="99">
        <f t="shared" si="185"/>
        <v>42.776954398088577</v>
      </c>
      <c r="W1922" s="89">
        <f t="shared" si="187"/>
        <v>0</v>
      </c>
      <c r="X1922" s="88" t="e">
        <f t="shared" si="188"/>
        <v>#VALUE!</v>
      </c>
      <c r="Y1922" s="89" t="e">
        <f t="shared" si="189"/>
        <v>#VALUE!</v>
      </c>
      <c r="Z1922" s="90"/>
      <c r="AA1922" s="91">
        <f t="shared" si="186"/>
        <v>31.35</v>
      </c>
    </row>
    <row r="1923" spans="19:27" x14ac:dyDescent="0.25">
      <c r="S1923" s="87"/>
      <c r="T1923" s="88">
        <f t="shared" si="184"/>
        <v>1882</v>
      </c>
      <c r="U1923" s="89">
        <f t="shared" ref="U1923:U1986" si="190">T1923/60</f>
        <v>31.366666666666667</v>
      </c>
      <c r="V1923" s="99">
        <f t="shared" si="185"/>
        <v>42.780910568389935</v>
      </c>
      <c r="W1923" s="89">
        <f t="shared" si="187"/>
        <v>0</v>
      </c>
      <c r="X1923" s="88" t="e">
        <f t="shared" si="188"/>
        <v>#VALUE!</v>
      </c>
      <c r="Y1923" s="89" t="e">
        <f t="shared" si="189"/>
        <v>#VALUE!</v>
      </c>
      <c r="Z1923" s="90"/>
      <c r="AA1923" s="91">
        <f t="shared" si="186"/>
        <v>31.366666666666667</v>
      </c>
    </row>
    <row r="1924" spans="19:27" x14ac:dyDescent="0.25">
      <c r="S1924" s="87"/>
      <c r="T1924" s="88">
        <f t="shared" si="184"/>
        <v>1883</v>
      </c>
      <c r="U1924" s="89">
        <f t="shared" si="190"/>
        <v>31.383333333333333</v>
      </c>
      <c r="V1924" s="99">
        <f t="shared" si="185"/>
        <v>42.78486500272961</v>
      </c>
      <c r="W1924" s="89">
        <f t="shared" si="187"/>
        <v>0</v>
      </c>
      <c r="X1924" s="88" t="e">
        <f t="shared" si="188"/>
        <v>#VALUE!</v>
      </c>
      <c r="Y1924" s="89" t="e">
        <f t="shared" si="189"/>
        <v>#VALUE!</v>
      </c>
      <c r="Z1924" s="90"/>
      <c r="AA1924" s="91">
        <f t="shared" si="186"/>
        <v>31.383333333333333</v>
      </c>
    </row>
    <row r="1925" spans="19:27" x14ac:dyDescent="0.25">
      <c r="S1925" s="87"/>
      <c r="T1925" s="88">
        <f t="shared" si="184"/>
        <v>1884</v>
      </c>
      <c r="U1925" s="89">
        <f t="shared" si="190"/>
        <v>31.4</v>
      </c>
      <c r="V1925" s="99">
        <f t="shared" si="185"/>
        <v>42.788817702790652</v>
      </c>
      <c r="W1925" s="89">
        <f t="shared" si="187"/>
        <v>0</v>
      </c>
      <c r="X1925" s="88" t="e">
        <f t="shared" si="188"/>
        <v>#VALUE!</v>
      </c>
      <c r="Y1925" s="89" t="e">
        <f t="shared" si="189"/>
        <v>#VALUE!</v>
      </c>
      <c r="Z1925" s="90"/>
      <c r="AA1925" s="91">
        <f t="shared" si="186"/>
        <v>31.4</v>
      </c>
    </row>
    <row r="1926" spans="19:27" x14ac:dyDescent="0.25">
      <c r="S1926" s="87"/>
      <c r="T1926" s="88">
        <f t="shared" si="184"/>
        <v>1885</v>
      </c>
      <c r="U1926" s="89">
        <f t="shared" si="190"/>
        <v>31.416666666666668</v>
      </c>
      <c r="V1926" s="99">
        <f t="shared" si="185"/>
        <v>42.792768670253572</v>
      </c>
      <c r="W1926" s="89">
        <f t="shared" si="187"/>
        <v>0</v>
      </c>
      <c r="X1926" s="88" t="e">
        <f t="shared" si="188"/>
        <v>#VALUE!</v>
      </c>
      <c r="Y1926" s="89" t="e">
        <f t="shared" si="189"/>
        <v>#VALUE!</v>
      </c>
      <c r="Z1926" s="90"/>
      <c r="AA1926" s="91">
        <f t="shared" si="186"/>
        <v>31.416666666666668</v>
      </c>
    </row>
    <row r="1927" spans="19:27" x14ac:dyDescent="0.25">
      <c r="S1927" s="87"/>
      <c r="T1927" s="88">
        <f t="shared" si="184"/>
        <v>1886</v>
      </c>
      <c r="U1927" s="89">
        <f t="shared" si="190"/>
        <v>31.433333333333334</v>
      </c>
      <c r="V1927" s="99">
        <f t="shared" si="185"/>
        <v>42.796717906796374</v>
      </c>
      <c r="W1927" s="89">
        <f t="shared" si="187"/>
        <v>0</v>
      </c>
      <c r="X1927" s="88" t="e">
        <f t="shared" si="188"/>
        <v>#VALUE!</v>
      </c>
      <c r="Y1927" s="89" t="e">
        <f t="shared" si="189"/>
        <v>#VALUE!</v>
      </c>
      <c r="Z1927" s="90"/>
      <c r="AA1927" s="91">
        <f t="shared" si="186"/>
        <v>31.433333333333334</v>
      </c>
    </row>
    <row r="1928" spans="19:27" x14ac:dyDescent="0.25">
      <c r="S1928" s="87"/>
      <c r="T1928" s="88">
        <f t="shared" si="184"/>
        <v>1887</v>
      </c>
      <c r="U1928" s="89">
        <f t="shared" si="190"/>
        <v>31.45</v>
      </c>
      <c r="V1928" s="99">
        <f t="shared" si="185"/>
        <v>42.80066541409456</v>
      </c>
      <c r="W1928" s="89">
        <f t="shared" si="187"/>
        <v>0</v>
      </c>
      <c r="X1928" s="88" t="e">
        <f t="shared" si="188"/>
        <v>#VALUE!</v>
      </c>
      <c r="Y1928" s="89" t="e">
        <f t="shared" si="189"/>
        <v>#VALUE!</v>
      </c>
      <c r="Z1928" s="90"/>
      <c r="AA1928" s="91">
        <f t="shared" si="186"/>
        <v>31.45</v>
      </c>
    </row>
    <row r="1929" spans="19:27" x14ac:dyDescent="0.25">
      <c r="S1929" s="87"/>
      <c r="T1929" s="88">
        <f t="shared" si="184"/>
        <v>1888</v>
      </c>
      <c r="U1929" s="89">
        <f t="shared" si="190"/>
        <v>31.466666666666665</v>
      </c>
      <c r="V1929" s="99">
        <f t="shared" si="185"/>
        <v>42.804611193821081</v>
      </c>
      <c r="W1929" s="89">
        <f t="shared" si="187"/>
        <v>0</v>
      </c>
      <c r="X1929" s="88" t="e">
        <f t="shared" si="188"/>
        <v>#VALUE!</v>
      </c>
      <c r="Y1929" s="89" t="e">
        <f t="shared" si="189"/>
        <v>#VALUE!</v>
      </c>
      <c r="Z1929" s="90"/>
      <c r="AA1929" s="91">
        <f t="shared" si="186"/>
        <v>31.466666666666665</v>
      </c>
    </row>
    <row r="1930" spans="19:27" x14ac:dyDescent="0.25">
      <c r="S1930" s="87"/>
      <c r="T1930" s="88">
        <f t="shared" si="184"/>
        <v>1889</v>
      </c>
      <c r="U1930" s="89">
        <f t="shared" si="190"/>
        <v>31.483333333333334</v>
      </c>
      <c r="V1930" s="99">
        <f t="shared" si="185"/>
        <v>42.808555247646431</v>
      </c>
      <c r="W1930" s="89">
        <f t="shared" si="187"/>
        <v>0</v>
      </c>
      <c r="X1930" s="88" t="e">
        <f t="shared" si="188"/>
        <v>#VALUE!</v>
      </c>
      <c r="Y1930" s="89" t="e">
        <f t="shared" si="189"/>
        <v>#VALUE!</v>
      </c>
      <c r="Z1930" s="90"/>
      <c r="AA1930" s="91">
        <f t="shared" si="186"/>
        <v>31.483333333333334</v>
      </c>
    </row>
    <row r="1931" spans="19:27" x14ac:dyDescent="0.25">
      <c r="S1931" s="87"/>
      <c r="T1931" s="88">
        <f t="shared" ref="T1931:T1994" si="191">T1930+1</f>
        <v>1890</v>
      </c>
      <c r="U1931" s="89">
        <f t="shared" si="190"/>
        <v>31.5</v>
      </c>
      <c r="V1931" s="99">
        <f t="shared" si="185"/>
        <v>42.812497577238588</v>
      </c>
      <c r="W1931" s="89">
        <f t="shared" si="187"/>
        <v>0</v>
      </c>
      <c r="X1931" s="88" t="e">
        <f t="shared" si="188"/>
        <v>#VALUE!</v>
      </c>
      <c r="Y1931" s="89" t="e">
        <f t="shared" si="189"/>
        <v>#VALUE!</v>
      </c>
      <c r="Z1931" s="90"/>
      <c r="AA1931" s="91">
        <f t="shared" si="186"/>
        <v>31.5</v>
      </c>
    </row>
    <row r="1932" spans="19:27" x14ac:dyDescent="0.25">
      <c r="S1932" s="87"/>
      <c r="T1932" s="88">
        <f t="shared" si="191"/>
        <v>1891</v>
      </c>
      <c r="U1932" s="89">
        <f t="shared" si="190"/>
        <v>31.516666666666666</v>
      </c>
      <c r="V1932" s="99">
        <f t="shared" si="185"/>
        <v>42.816438184263021</v>
      </c>
      <c r="W1932" s="89">
        <f t="shared" si="187"/>
        <v>0</v>
      </c>
      <c r="X1932" s="88" t="e">
        <f t="shared" si="188"/>
        <v>#VALUE!</v>
      </c>
      <c r="Y1932" s="89" t="e">
        <f t="shared" si="189"/>
        <v>#VALUE!</v>
      </c>
      <c r="Z1932" s="90"/>
      <c r="AA1932" s="91">
        <f t="shared" si="186"/>
        <v>31.516666666666666</v>
      </c>
    </row>
    <row r="1933" spans="19:27" x14ac:dyDescent="0.25">
      <c r="S1933" s="87"/>
      <c r="T1933" s="88">
        <f t="shared" si="191"/>
        <v>1892</v>
      </c>
      <c r="U1933" s="89">
        <f t="shared" si="190"/>
        <v>31.533333333333335</v>
      </c>
      <c r="V1933" s="99">
        <f t="shared" si="185"/>
        <v>42.820377070382733</v>
      </c>
      <c r="W1933" s="89">
        <f t="shared" si="187"/>
        <v>0</v>
      </c>
      <c r="X1933" s="88" t="e">
        <f t="shared" si="188"/>
        <v>#VALUE!</v>
      </c>
      <c r="Y1933" s="89" t="e">
        <f t="shared" si="189"/>
        <v>#VALUE!</v>
      </c>
      <c r="Z1933" s="90"/>
      <c r="AA1933" s="91">
        <f t="shared" si="186"/>
        <v>31.533333333333335</v>
      </c>
    </row>
    <row r="1934" spans="19:27" x14ac:dyDescent="0.25">
      <c r="S1934" s="87"/>
      <c r="T1934" s="88">
        <f t="shared" si="191"/>
        <v>1893</v>
      </c>
      <c r="U1934" s="89">
        <f t="shared" si="190"/>
        <v>31.55</v>
      </c>
      <c r="V1934" s="99">
        <f t="shared" si="185"/>
        <v>42.824314237258235</v>
      </c>
      <c r="W1934" s="89">
        <f t="shared" si="187"/>
        <v>0</v>
      </c>
      <c r="X1934" s="88" t="e">
        <f t="shared" si="188"/>
        <v>#VALUE!</v>
      </c>
      <c r="Y1934" s="89" t="e">
        <f t="shared" si="189"/>
        <v>#VALUE!</v>
      </c>
      <c r="Z1934" s="90"/>
      <c r="AA1934" s="91">
        <f t="shared" si="186"/>
        <v>31.55</v>
      </c>
    </row>
    <row r="1935" spans="19:27" x14ac:dyDescent="0.25">
      <c r="S1935" s="87"/>
      <c r="T1935" s="88">
        <f t="shared" si="191"/>
        <v>1894</v>
      </c>
      <c r="U1935" s="89">
        <f t="shared" si="190"/>
        <v>31.566666666666666</v>
      </c>
      <c r="V1935" s="99">
        <f t="shared" si="185"/>
        <v>42.828249686547551</v>
      </c>
      <c r="W1935" s="89">
        <f t="shared" si="187"/>
        <v>0</v>
      </c>
      <c r="X1935" s="88" t="e">
        <f t="shared" si="188"/>
        <v>#VALUE!</v>
      </c>
      <c r="Y1935" s="89" t="e">
        <f t="shared" si="189"/>
        <v>#VALUE!</v>
      </c>
      <c r="Z1935" s="90"/>
      <c r="AA1935" s="91">
        <f t="shared" si="186"/>
        <v>31.566666666666666</v>
      </c>
    </row>
    <row r="1936" spans="19:27" x14ac:dyDescent="0.25">
      <c r="S1936" s="87"/>
      <c r="T1936" s="88">
        <f t="shared" si="191"/>
        <v>1895</v>
      </c>
      <c r="U1936" s="89">
        <f t="shared" si="190"/>
        <v>31.583333333333332</v>
      </c>
      <c r="V1936" s="99">
        <f t="shared" si="185"/>
        <v>42.832183419906251</v>
      </c>
      <c r="W1936" s="89">
        <f t="shared" si="187"/>
        <v>0</v>
      </c>
      <c r="X1936" s="88" t="e">
        <f t="shared" si="188"/>
        <v>#VALUE!</v>
      </c>
      <c r="Y1936" s="89" t="e">
        <f t="shared" si="189"/>
        <v>#VALUE!</v>
      </c>
      <c r="Z1936" s="90"/>
      <c r="AA1936" s="91">
        <f t="shared" si="186"/>
        <v>31.583333333333332</v>
      </c>
    </row>
    <row r="1937" spans="19:27" x14ac:dyDescent="0.25">
      <c r="S1937" s="87"/>
      <c r="T1937" s="88">
        <f t="shared" si="191"/>
        <v>1896</v>
      </c>
      <c r="U1937" s="89">
        <f t="shared" si="190"/>
        <v>31.6</v>
      </c>
      <c r="V1937" s="99">
        <f t="shared" si="185"/>
        <v>42.836115438987427</v>
      </c>
      <c r="W1937" s="89">
        <f t="shared" si="187"/>
        <v>0</v>
      </c>
      <c r="X1937" s="88" t="e">
        <f t="shared" si="188"/>
        <v>#VALUE!</v>
      </c>
      <c r="Y1937" s="89" t="e">
        <f t="shared" si="189"/>
        <v>#VALUE!</v>
      </c>
      <c r="Z1937" s="90"/>
      <c r="AA1937" s="91">
        <f t="shared" si="186"/>
        <v>31.6</v>
      </c>
    </row>
    <row r="1938" spans="19:27" x14ac:dyDescent="0.25">
      <c r="S1938" s="87"/>
      <c r="T1938" s="88">
        <f t="shared" si="191"/>
        <v>1897</v>
      </c>
      <c r="U1938" s="89">
        <f t="shared" si="190"/>
        <v>31.616666666666667</v>
      </c>
      <c r="V1938" s="99">
        <f t="shared" ref="V1938:V2001" si="192">$G$12*U1938^(1-$G$13)</f>
        <v>42.840045745441692</v>
      </c>
      <c r="W1938" s="89">
        <f t="shared" si="187"/>
        <v>0</v>
      </c>
      <c r="X1938" s="88" t="e">
        <f t="shared" si="188"/>
        <v>#VALUE!</v>
      </c>
      <c r="Y1938" s="89" t="e">
        <f t="shared" si="189"/>
        <v>#VALUE!</v>
      </c>
      <c r="Z1938" s="90"/>
      <c r="AA1938" s="91">
        <f t="shared" si="186"/>
        <v>31.616666666666667</v>
      </c>
    </row>
    <row r="1939" spans="19:27" x14ac:dyDescent="0.25">
      <c r="S1939" s="87"/>
      <c r="T1939" s="88">
        <f t="shared" si="191"/>
        <v>1898</v>
      </c>
      <c r="U1939" s="89">
        <f t="shared" si="190"/>
        <v>31.633333333333333</v>
      </c>
      <c r="V1939" s="99">
        <f t="shared" si="192"/>
        <v>42.843974340917221</v>
      </c>
      <c r="W1939" s="89">
        <f t="shared" si="187"/>
        <v>0</v>
      </c>
      <c r="X1939" s="88" t="e">
        <f t="shared" si="188"/>
        <v>#VALUE!</v>
      </c>
      <c r="Y1939" s="89" t="e">
        <f t="shared" si="189"/>
        <v>#VALUE!</v>
      </c>
      <c r="Z1939" s="90"/>
      <c r="AA1939" s="91">
        <f t="shared" si="186"/>
        <v>31.633333333333333</v>
      </c>
    </row>
    <row r="1940" spans="19:27" x14ac:dyDescent="0.25">
      <c r="S1940" s="87"/>
      <c r="T1940" s="88">
        <f t="shared" si="191"/>
        <v>1899</v>
      </c>
      <c r="U1940" s="89">
        <f t="shared" si="190"/>
        <v>31.65</v>
      </c>
      <c r="V1940" s="99">
        <f t="shared" si="192"/>
        <v>42.847901227059737</v>
      </c>
      <c r="W1940" s="89">
        <f t="shared" si="187"/>
        <v>0</v>
      </c>
      <c r="X1940" s="88" t="e">
        <f t="shared" si="188"/>
        <v>#VALUE!</v>
      </c>
      <c r="Y1940" s="89" t="e">
        <f t="shared" si="189"/>
        <v>#VALUE!</v>
      </c>
      <c r="Z1940" s="90"/>
      <c r="AA1940" s="91">
        <f t="shared" si="186"/>
        <v>31.65</v>
      </c>
    </row>
    <row r="1941" spans="19:27" x14ac:dyDescent="0.25">
      <c r="S1941" s="87"/>
      <c r="T1941" s="88">
        <f t="shared" si="191"/>
        <v>1900</v>
      </c>
      <c r="U1941" s="89">
        <f t="shared" si="190"/>
        <v>31.666666666666668</v>
      </c>
      <c r="V1941" s="99">
        <f t="shared" si="192"/>
        <v>42.851826405512504</v>
      </c>
      <c r="W1941" s="89">
        <f t="shared" si="187"/>
        <v>0</v>
      </c>
      <c r="X1941" s="88" t="e">
        <f t="shared" si="188"/>
        <v>#VALUE!</v>
      </c>
      <c r="Y1941" s="89" t="e">
        <f t="shared" si="189"/>
        <v>#VALUE!</v>
      </c>
      <c r="Z1941" s="90"/>
      <c r="AA1941" s="91">
        <f t="shared" si="186"/>
        <v>31.666666666666668</v>
      </c>
    </row>
    <row r="1942" spans="19:27" x14ac:dyDescent="0.25">
      <c r="S1942" s="87"/>
      <c r="T1942" s="88">
        <f t="shared" si="191"/>
        <v>1901</v>
      </c>
      <c r="U1942" s="89">
        <f t="shared" si="190"/>
        <v>31.683333333333334</v>
      </c>
      <c r="V1942" s="99">
        <f t="shared" si="192"/>
        <v>42.855749877916331</v>
      </c>
      <c r="W1942" s="89">
        <f t="shared" si="187"/>
        <v>0</v>
      </c>
      <c r="X1942" s="88" t="e">
        <f t="shared" si="188"/>
        <v>#VALUE!</v>
      </c>
      <c r="Y1942" s="89" t="e">
        <f t="shared" si="189"/>
        <v>#VALUE!</v>
      </c>
      <c r="Z1942" s="90"/>
      <c r="AA1942" s="91">
        <f t="shared" si="186"/>
        <v>31.683333333333334</v>
      </c>
    </row>
    <row r="1943" spans="19:27" x14ac:dyDescent="0.25">
      <c r="S1943" s="87"/>
      <c r="T1943" s="88">
        <f t="shared" si="191"/>
        <v>1902</v>
      </c>
      <c r="U1943" s="89">
        <f t="shared" si="190"/>
        <v>31.7</v>
      </c>
      <c r="V1943" s="99">
        <f t="shared" si="192"/>
        <v>42.859671645909621</v>
      </c>
      <c r="W1943" s="89">
        <f t="shared" si="187"/>
        <v>0</v>
      </c>
      <c r="X1943" s="88" t="e">
        <f t="shared" si="188"/>
        <v>#VALUE!</v>
      </c>
      <c r="Y1943" s="89" t="e">
        <f t="shared" si="189"/>
        <v>#VALUE!</v>
      </c>
      <c r="Z1943" s="90"/>
      <c r="AA1943" s="91">
        <f t="shared" si="186"/>
        <v>31.7</v>
      </c>
    </row>
    <row r="1944" spans="19:27" x14ac:dyDescent="0.25">
      <c r="S1944" s="87"/>
      <c r="T1944" s="88">
        <f t="shared" si="191"/>
        <v>1903</v>
      </c>
      <c r="U1944" s="89">
        <f t="shared" si="190"/>
        <v>31.716666666666665</v>
      </c>
      <c r="V1944" s="99">
        <f t="shared" si="192"/>
        <v>42.863591711128315</v>
      </c>
      <c r="W1944" s="89">
        <f t="shared" si="187"/>
        <v>0</v>
      </c>
      <c r="X1944" s="88" t="e">
        <f t="shared" si="188"/>
        <v>#VALUE!</v>
      </c>
      <c r="Y1944" s="89" t="e">
        <f t="shared" si="189"/>
        <v>#VALUE!</v>
      </c>
      <c r="Z1944" s="90"/>
      <c r="AA1944" s="91">
        <f t="shared" si="186"/>
        <v>31.716666666666665</v>
      </c>
    </row>
    <row r="1945" spans="19:27" x14ac:dyDescent="0.25">
      <c r="S1945" s="87"/>
      <c r="T1945" s="88">
        <f t="shared" si="191"/>
        <v>1904</v>
      </c>
      <c r="U1945" s="89">
        <f t="shared" si="190"/>
        <v>31.733333333333334</v>
      </c>
      <c r="V1945" s="99">
        <f t="shared" si="192"/>
        <v>42.867510075205942</v>
      </c>
      <c r="W1945" s="89">
        <f t="shared" si="187"/>
        <v>0</v>
      </c>
      <c r="X1945" s="88" t="e">
        <f t="shared" si="188"/>
        <v>#VALUE!</v>
      </c>
      <c r="Y1945" s="89" t="e">
        <f t="shared" si="189"/>
        <v>#VALUE!</v>
      </c>
      <c r="Z1945" s="90"/>
      <c r="AA1945" s="91">
        <f t="shared" si="186"/>
        <v>31.733333333333334</v>
      </c>
    </row>
    <row r="1946" spans="19:27" x14ac:dyDescent="0.25">
      <c r="S1946" s="87"/>
      <c r="T1946" s="88">
        <f t="shared" si="191"/>
        <v>1905</v>
      </c>
      <c r="U1946" s="89">
        <f t="shared" si="190"/>
        <v>31.75</v>
      </c>
      <c r="V1946" s="99">
        <f t="shared" si="192"/>
        <v>42.871426739773597</v>
      </c>
      <c r="W1946" s="89">
        <f t="shared" si="187"/>
        <v>0</v>
      </c>
      <c r="X1946" s="88" t="e">
        <f t="shared" si="188"/>
        <v>#VALUE!</v>
      </c>
      <c r="Y1946" s="89" t="e">
        <f t="shared" si="189"/>
        <v>#VALUE!</v>
      </c>
      <c r="Z1946" s="90"/>
      <c r="AA1946" s="91">
        <f t="shared" si="186"/>
        <v>31.75</v>
      </c>
    </row>
    <row r="1947" spans="19:27" x14ac:dyDescent="0.25">
      <c r="S1947" s="87"/>
      <c r="T1947" s="88">
        <f t="shared" si="191"/>
        <v>1906</v>
      </c>
      <c r="U1947" s="89">
        <f t="shared" si="190"/>
        <v>31.766666666666666</v>
      </c>
      <c r="V1947" s="99">
        <f t="shared" si="192"/>
        <v>42.875341706459949</v>
      </c>
      <c r="W1947" s="89">
        <f t="shared" si="187"/>
        <v>0</v>
      </c>
      <c r="X1947" s="88" t="e">
        <f t="shared" si="188"/>
        <v>#VALUE!</v>
      </c>
      <c r="Y1947" s="89" t="e">
        <f t="shared" si="189"/>
        <v>#VALUE!</v>
      </c>
      <c r="Z1947" s="90"/>
      <c r="AA1947" s="91">
        <f t="shared" si="186"/>
        <v>31.766666666666666</v>
      </c>
    </row>
    <row r="1948" spans="19:27" x14ac:dyDescent="0.25">
      <c r="S1948" s="87"/>
      <c r="T1948" s="88">
        <f t="shared" si="191"/>
        <v>1907</v>
      </c>
      <c r="U1948" s="89">
        <f t="shared" si="190"/>
        <v>31.783333333333335</v>
      </c>
      <c r="V1948" s="99">
        <f t="shared" si="192"/>
        <v>42.879254976891275</v>
      </c>
      <c r="W1948" s="89">
        <f t="shared" si="187"/>
        <v>0</v>
      </c>
      <c r="X1948" s="88" t="e">
        <f t="shared" si="188"/>
        <v>#VALUE!</v>
      </c>
      <c r="Y1948" s="89" t="e">
        <f t="shared" si="189"/>
        <v>#VALUE!</v>
      </c>
      <c r="Z1948" s="90"/>
      <c r="AA1948" s="91">
        <f t="shared" si="186"/>
        <v>31.783333333333335</v>
      </c>
    </row>
    <row r="1949" spans="19:27" x14ac:dyDescent="0.25">
      <c r="S1949" s="87"/>
      <c r="T1949" s="88">
        <f t="shared" si="191"/>
        <v>1908</v>
      </c>
      <c r="U1949" s="89">
        <f t="shared" si="190"/>
        <v>31.8</v>
      </c>
      <c r="V1949" s="99">
        <f t="shared" si="192"/>
        <v>42.883166552691428</v>
      </c>
      <c r="W1949" s="89">
        <f t="shared" si="187"/>
        <v>0</v>
      </c>
      <c r="X1949" s="88" t="e">
        <f t="shared" si="188"/>
        <v>#VALUE!</v>
      </c>
      <c r="Y1949" s="89" t="e">
        <f t="shared" si="189"/>
        <v>#VALUE!</v>
      </c>
      <c r="Z1949" s="90"/>
      <c r="AA1949" s="91">
        <f t="shared" si="186"/>
        <v>31.8</v>
      </c>
    </row>
    <row r="1950" spans="19:27" x14ac:dyDescent="0.25">
      <c r="S1950" s="87"/>
      <c r="T1950" s="88">
        <f t="shared" si="191"/>
        <v>1909</v>
      </c>
      <c r="U1950" s="89">
        <f t="shared" si="190"/>
        <v>31.816666666666666</v>
      </c>
      <c r="V1950" s="99">
        <f t="shared" si="192"/>
        <v>42.887076435481852</v>
      </c>
      <c r="W1950" s="89">
        <f t="shared" si="187"/>
        <v>0</v>
      </c>
      <c r="X1950" s="88" t="e">
        <f t="shared" si="188"/>
        <v>#VALUE!</v>
      </c>
      <c r="Y1950" s="89" t="e">
        <f t="shared" si="189"/>
        <v>#VALUE!</v>
      </c>
      <c r="Z1950" s="90"/>
      <c r="AA1950" s="91">
        <f t="shared" si="186"/>
        <v>31.816666666666666</v>
      </c>
    </row>
    <row r="1951" spans="19:27" x14ac:dyDescent="0.25">
      <c r="S1951" s="87"/>
      <c r="T1951" s="88">
        <f t="shared" si="191"/>
        <v>1910</v>
      </c>
      <c r="U1951" s="89">
        <f t="shared" si="190"/>
        <v>31.833333333333332</v>
      </c>
      <c r="V1951" s="99">
        <f t="shared" si="192"/>
        <v>42.890984626881604</v>
      </c>
      <c r="W1951" s="89">
        <f t="shared" si="187"/>
        <v>0</v>
      </c>
      <c r="X1951" s="88" t="e">
        <f t="shared" si="188"/>
        <v>#VALUE!</v>
      </c>
      <c r="Y1951" s="89" t="e">
        <f t="shared" si="189"/>
        <v>#VALUE!</v>
      </c>
      <c r="Z1951" s="90"/>
      <c r="AA1951" s="91">
        <f t="shared" si="186"/>
        <v>31.833333333333332</v>
      </c>
    </row>
    <row r="1952" spans="19:27" x14ac:dyDescent="0.25">
      <c r="S1952" s="87"/>
      <c r="T1952" s="88">
        <f t="shared" si="191"/>
        <v>1911</v>
      </c>
      <c r="U1952" s="89">
        <f t="shared" si="190"/>
        <v>31.85</v>
      </c>
      <c r="V1952" s="99">
        <f t="shared" si="192"/>
        <v>42.894891128507332</v>
      </c>
      <c r="W1952" s="89">
        <f t="shared" si="187"/>
        <v>0</v>
      </c>
      <c r="X1952" s="88" t="e">
        <f t="shared" si="188"/>
        <v>#VALUE!</v>
      </c>
      <c r="Y1952" s="89" t="e">
        <f t="shared" si="189"/>
        <v>#VALUE!</v>
      </c>
      <c r="Z1952" s="90"/>
      <c r="AA1952" s="91">
        <f t="shared" si="186"/>
        <v>31.85</v>
      </c>
    </row>
    <row r="1953" spans="19:27" x14ac:dyDescent="0.25">
      <c r="S1953" s="87"/>
      <c r="T1953" s="88">
        <f t="shared" si="191"/>
        <v>1912</v>
      </c>
      <c r="U1953" s="89">
        <f t="shared" si="190"/>
        <v>31.866666666666667</v>
      </c>
      <c r="V1953" s="99">
        <f t="shared" si="192"/>
        <v>42.898795941973312</v>
      </c>
      <c r="W1953" s="89">
        <f t="shared" si="187"/>
        <v>0</v>
      </c>
      <c r="X1953" s="88" t="e">
        <f t="shared" si="188"/>
        <v>#VALUE!</v>
      </c>
      <c r="Y1953" s="89" t="e">
        <f t="shared" si="189"/>
        <v>#VALUE!</v>
      </c>
      <c r="Z1953" s="90"/>
      <c r="AA1953" s="91">
        <f t="shared" si="186"/>
        <v>31.866666666666667</v>
      </c>
    </row>
    <row r="1954" spans="19:27" x14ac:dyDescent="0.25">
      <c r="S1954" s="87"/>
      <c r="T1954" s="88">
        <f t="shared" si="191"/>
        <v>1913</v>
      </c>
      <c r="U1954" s="89">
        <f t="shared" si="190"/>
        <v>31.883333333333333</v>
      </c>
      <c r="V1954" s="99">
        <f t="shared" si="192"/>
        <v>42.902699068891408</v>
      </c>
      <c r="W1954" s="89">
        <f t="shared" si="187"/>
        <v>0</v>
      </c>
      <c r="X1954" s="88" t="e">
        <f t="shared" si="188"/>
        <v>#VALUE!</v>
      </c>
      <c r="Y1954" s="89" t="e">
        <f t="shared" si="189"/>
        <v>#VALUE!</v>
      </c>
      <c r="Z1954" s="90"/>
      <c r="AA1954" s="91">
        <f t="shared" si="186"/>
        <v>31.883333333333333</v>
      </c>
    </row>
    <row r="1955" spans="19:27" x14ac:dyDescent="0.25">
      <c r="S1955" s="87"/>
      <c r="T1955" s="88">
        <f t="shared" si="191"/>
        <v>1914</v>
      </c>
      <c r="U1955" s="89">
        <f t="shared" si="190"/>
        <v>31.9</v>
      </c>
      <c r="V1955" s="99">
        <f t="shared" si="192"/>
        <v>42.906600510871129</v>
      </c>
      <c r="W1955" s="89">
        <f t="shared" si="187"/>
        <v>0</v>
      </c>
      <c r="X1955" s="88" t="e">
        <f t="shared" si="188"/>
        <v>#VALUE!</v>
      </c>
      <c r="Y1955" s="89" t="e">
        <f t="shared" si="189"/>
        <v>#VALUE!</v>
      </c>
      <c r="Z1955" s="90"/>
      <c r="AA1955" s="91">
        <f t="shared" si="186"/>
        <v>31.9</v>
      </c>
    </row>
    <row r="1956" spans="19:27" x14ac:dyDescent="0.25">
      <c r="S1956" s="87"/>
      <c r="T1956" s="88">
        <f t="shared" si="191"/>
        <v>1915</v>
      </c>
      <c r="U1956" s="89">
        <f t="shared" si="190"/>
        <v>31.916666666666668</v>
      </c>
      <c r="V1956" s="99">
        <f t="shared" si="192"/>
        <v>42.910500269519602</v>
      </c>
      <c r="W1956" s="89">
        <f t="shared" si="187"/>
        <v>0</v>
      </c>
      <c r="X1956" s="88" t="e">
        <f t="shared" si="188"/>
        <v>#VALUE!</v>
      </c>
      <c r="Y1956" s="89" t="e">
        <f t="shared" si="189"/>
        <v>#VALUE!</v>
      </c>
      <c r="Z1956" s="90"/>
      <c r="AA1956" s="91">
        <f t="shared" si="186"/>
        <v>31.916666666666668</v>
      </c>
    </row>
    <row r="1957" spans="19:27" x14ac:dyDescent="0.25">
      <c r="S1957" s="87"/>
      <c r="T1957" s="88">
        <f t="shared" si="191"/>
        <v>1916</v>
      </c>
      <c r="U1957" s="89">
        <f t="shared" si="190"/>
        <v>31.933333333333334</v>
      </c>
      <c r="V1957" s="99">
        <f t="shared" si="192"/>
        <v>42.91439834644158</v>
      </c>
      <c r="W1957" s="89">
        <f t="shared" si="187"/>
        <v>0</v>
      </c>
      <c r="X1957" s="88" t="e">
        <f t="shared" si="188"/>
        <v>#VALUE!</v>
      </c>
      <c r="Y1957" s="89" t="e">
        <f t="shared" si="189"/>
        <v>#VALUE!</v>
      </c>
      <c r="Z1957" s="90"/>
      <c r="AA1957" s="91">
        <f t="shared" si="186"/>
        <v>31.933333333333334</v>
      </c>
    </row>
    <row r="1958" spans="19:27" x14ac:dyDescent="0.25">
      <c r="S1958" s="87"/>
      <c r="T1958" s="88">
        <f t="shared" si="191"/>
        <v>1917</v>
      </c>
      <c r="U1958" s="89">
        <f t="shared" si="190"/>
        <v>31.95</v>
      </c>
      <c r="V1958" s="99">
        <f t="shared" si="192"/>
        <v>42.918294743239436</v>
      </c>
      <c r="W1958" s="89">
        <f t="shared" si="187"/>
        <v>0</v>
      </c>
      <c r="X1958" s="88" t="e">
        <f t="shared" si="188"/>
        <v>#VALUE!</v>
      </c>
      <c r="Y1958" s="89" t="e">
        <f t="shared" si="189"/>
        <v>#VALUE!</v>
      </c>
      <c r="Z1958" s="90"/>
      <c r="AA1958" s="91">
        <f t="shared" si="186"/>
        <v>31.95</v>
      </c>
    </row>
    <row r="1959" spans="19:27" x14ac:dyDescent="0.25">
      <c r="S1959" s="87"/>
      <c r="T1959" s="88">
        <f t="shared" si="191"/>
        <v>1918</v>
      </c>
      <c r="U1959" s="89">
        <f t="shared" si="190"/>
        <v>31.966666666666665</v>
      </c>
      <c r="V1959" s="99">
        <f t="shared" si="192"/>
        <v>42.922189461513199</v>
      </c>
      <c r="W1959" s="89">
        <f t="shared" si="187"/>
        <v>0</v>
      </c>
      <c r="X1959" s="88" t="e">
        <f t="shared" si="188"/>
        <v>#VALUE!</v>
      </c>
      <c r="Y1959" s="89" t="e">
        <f t="shared" si="189"/>
        <v>#VALUE!</v>
      </c>
      <c r="Z1959" s="90"/>
      <c r="AA1959" s="91">
        <f t="shared" si="186"/>
        <v>31.966666666666665</v>
      </c>
    </row>
    <row r="1960" spans="19:27" x14ac:dyDescent="0.25">
      <c r="S1960" s="87"/>
      <c r="T1960" s="88">
        <f t="shared" si="191"/>
        <v>1919</v>
      </c>
      <c r="U1960" s="89">
        <f t="shared" si="190"/>
        <v>31.983333333333334</v>
      </c>
      <c r="V1960" s="99">
        <f t="shared" si="192"/>
        <v>42.926082502860545</v>
      </c>
      <c r="W1960" s="89">
        <f t="shared" si="187"/>
        <v>0</v>
      </c>
      <c r="X1960" s="88" t="e">
        <f t="shared" si="188"/>
        <v>#VALUE!</v>
      </c>
      <c r="Y1960" s="89" t="e">
        <f t="shared" si="189"/>
        <v>#VALUE!</v>
      </c>
      <c r="Z1960" s="90"/>
      <c r="AA1960" s="91">
        <f t="shared" si="186"/>
        <v>31.983333333333334</v>
      </c>
    </row>
    <row r="1961" spans="19:27" x14ac:dyDescent="0.25">
      <c r="S1961" s="87"/>
      <c r="T1961" s="88">
        <f t="shared" si="191"/>
        <v>1920</v>
      </c>
      <c r="U1961" s="89">
        <f t="shared" si="190"/>
        <v>32</v>
      </c>
      <c r="V1961" s="99">
        <f t="shared" si="192"/>
        <v>42.929973868876786</v>
      </c>
      <c r="W1961" s="89">
        <f t="shared" si="187"/>
        <v>0</v>
      </c>
      <c r="X1961" s="88" t="e">
        <f t="shared" si="188"/>
        <v>#VALUE!</v>
      </c>
      <c r="Y1961" s="89" t="e">
        <f t="shared" si="189"/>
        <v>#VALUE!</v>
      </c>
      <c r="Z1961" s="90"/>
      <c r="AA1961" s="91">
        <f t="shared" ref="AA1961:AA2024" si="193">U1961</f>
        <v>32</v>
      </c>
    </row>
    <row r="1962" spans="19:27" x14ac:dyDescent="0.25">
      <c r="S1962" s="87"/>
      <c r="T1962" s="88">
        <f t="shared" si="191"/>
        <v>1921</v>
      </c>
      <c r="U1962" s="89">
        <f t="shared" si="190"/>
        <v>32.016666666666666</v>
      </c>
      <c r="V1962" s="99">
        <f t="shared" si="192"/>
        <v>42.93386356115488</v>
      </c>
      <c r="W1962" s="89">
        <f t="shared" ref="W1962:W2025" si="194">V1962*0.001*$G$4</f>
        <v>0</v>
      </c>
      <c r="X1962" s="88" t="e">
        <f t="shared" ref="X1962:X2025" si="195">($G$5/1000)*U1962*3600</f>
        <v>#VALUE!</v>
      </c>
      <c r="Y1962" s="89" t="e">
        <f t="shared" si="189"/>
        <v>#VALUE!</v>
      </c>
      <c r="Z1962" s="90"/>
      <c r="AA1962" s="91">
        <f t="shared" si="193"/>
        <v>32.016666666666666</v>
      </c>
    </row>
    <row r="1963" spans="19:27" x14ac:dyDescent="0.25">
      <c r="S1963" s="87"/>
      <c r="T1963" s="88">
        <f t="shared" si="191"/>
        <v>1922</v>
      </c>
      <c r="U1963" s="89">
        <f t="shared" si="190"/>
        <v>32.033333333333331</v>
      </c>
      <c r="V1963" s="99">
        <f t="shared" si="192"/>
        <v>42.937751581285461</v>
      </c>
      <c r="W1963" s="89">
        <f t="shared" si="194"/>
        <v>0</v>
      </c>
      <c r="X1963" s="88" t="e">
        <f t="shared" si="195"/>
        <v>#VALUE!</v>
      </c>
      <c r="Y1963" s="89" t="e">
        <f t="shared" ref="Y1963:Y2026" si="196">MAX(0,W1963-X1963)</f>
        <v>#VALUE!</v>
      </c>
      <c r="Z1963" s="90"/>
      <c r="AA1963" s="91">
        <f t="shared" si="193"/>
        <v>32.033333333333331</v>
      </c>
    </row>
    <row r="1964" spans="19:27" x14ac:dyDescent="0.25">
      <c r="S1964" s="87"/>
      <c r="T1964" s="88">
        <f t="shared" si="191"/>
        <v>1923</v>
      </c>
      <c r="U1964" s="89">
        <f t="shared" si="190"/>
        <v>32.049999999999997</v>
      </c>
      <c r="V1964" s="99">
        <f t="shared" si="192"/>
        <v>42.941637930856807</v>
      </c>
      <c r="W1964" s="89">
        <f t="shared" si="194"/>
        <v>0</v>
      </c>
      <c r="X1964" s="88" t="e">
        <f t="shared" si="195"/>
        <v>#VALUE!</v>
      </c>
      <c r="Y1964" s="89" t="e">
        <f t="shared" si="196"/>
        <v>#VALUE!</v>
      </c>
      <c r="Z1964" s="90"/>
      <c r="AA1964" s="91">
        <f t="shared" si="193"/>
        <v>32.049999999999997</v>
      </c>
    </row>
    <row r="1965" spans="19:27" x14ac:dyDescent="0.25">
      <c r="S1965" s="87"/>
      <c r="T1965" s="88">
        <f t="shared" si="191"/>
        <v>1924</v>
      </c>
      <c r="U1965" s="89">
        <f t="shared" si="190"/>
        <v>32.06666666666667</v>
      </c>
      <c r="V1965" s="99">
        <f t="shared" si="192"/>
        <v>42.945522611454876</v>
      </c>
      <c r="W1965" s="89">
        <f t="shared" si="194"/>
        <v>0</v>
      </c>
      <c r="X1965" s="88" t="e">
        <f t="shared" si="195"/>
        <v>#VALUE!</v>
      </c>
      <c r="Y1965" s="89" t="e">
        <f t="shared" si="196"/>
        <v>#VALUE!</v>
      </c>
      <c r="Z1965" s="90"/>
      <c r="AA1965" s="91">
        <f t="shared" si="193"/>
        <v>32.06666666666667</v>
      </c>
    </row>
    <row r="1966" spans="19:27" x14ac:dyDescent="0.25">
      <c r="S1966" s="87"/>
      <c r="T1966" s="88">
        <f t="shared" si="191"/>
        <v>1925</v>
      </c>
      <c r="U1966" s="89">
        <f t="shared" si="190"/>
        <v>32.083333333333336</v>
      </c>
      <c r="V1966" s="99">
        <f t="shared" si="192"/>
        <v>42.949405624663285</v>
      </c>
      <c r="W1966" s="89">
        <f t="shared" si="194"/>
        <v>0</v>
      </c>
      <c r="X1966" s="88" t="e">
        <f t="shared" si="195"/>
        <v>#VALUE!</v>
      </c>
      <c r="Y1966" s="89" t="e">
        <f t="shared" si="196"/>
        <v>#VALUE!</v>
      </c>
      <c r="Z1966" s="90"/>
      <c r="AA1966" s="91">
        <f t="shared" si="193"/>
        <v>32.083333333333336</v>
      </c>
    </row>
    <row r="1967" spans="19:27" x14ac:dyDescent="0.25">
      <c r="S1967" s="87"/>
      <c r="T1967" s="88">
        <f t="shared" si="191"/>
        <v>1926</v>
      </c>
      <c r="U1967" s="89">
        <f t="shared" si="190"/>
        <v>32.1</v>
      </c>
      <c r="V1967" s="99">
        <f t="shared" si="192"/>
        <v>42.953286972063353</v>
      </c>
      <c r="W1967" s="89">
        <f t="shared" si="194"/>
        <v>0</v>
      </c>
      <c r="X1967" s="88" t="e">
        <f t="shared" si="195"/>
        <v>#VALUE!</v>
      </c>
      <c r="Y1967" s="89" t="e">
        <f t="shared" si="196"/>
        <v>#VALUE!</v>
      </c>
      <c r="Z1967" s="90"/>
      <c r="AA1967" s="91">
        <f t="shared" si="193"/>
        <v>32.1</v>
      </c>
    </row>
    <row r="1968" spans="19:27" x14ac:dyDescent="0.25">
      <c r="S1968" s="87"/>
      <c r="T1968" s="88">
        <f t="shared" si="191"/>
        <v>1927</v>
      </c>
      <c r="U1968" s="89">
        <f t="shared" si="190"/>
        <v>32.116666666666667</v>
      </c>
      <c r="V1968" s="99">
        <f t="shared" si="192"/>
        <v>42.957166655234026</v>
      </c>
      <c r="W1968" s="89">
        <f t="shared" si="194"/>
        <v>0</v>
      </c>
      <c r="X1968" s="88" t="e">
        <f t="shared" si="195"/>
        <v>#VALUE!</v>
      </c>
      <c r="Y1968" s="89" t="e">
        <f t="shared" si="196"/>
        <v>#VALUE!</v>
      </c>
      <c r="Z1968" s="90"/>
      <c r="AA1968" s="91">
        <f t="shared" si="193"/>
        <v>32.116666666666667</v>
      </c>
    </row>
    <row r="1969" spans="19:27" x14ac:dyDescent="0.25">
      <c r="S1969" s="87"/>
      <c r="T1969" s="88">
        <f t="shared" si="191"/>
        <v>1928</v>
      </c>
      <c r="U1969" s="89">
        <f t="shared" si="190"/>
        <v>32.133333333333333</v>
      </c>
      <c r="V1969" s="99">
        <f t="shared" si="192"/>
        <v>42.961044675751992</v>
      </c>
      <c r="W1969" s="89">
        <f t="shared" si="194"/>
        <v>0</v>
      </c>
      <c r="X1969" s="88" t="e">
        <f t="shared" si="195"/>
        <v>#VALUE!</v>
      </c>
      <c r="Y1969" s="89" t="e">
        <f t="shared" si="196"/>
        <v>#VALUE!</v>
      </c>
      <c r="Z1969" s="90"/>
      <c r="AA1969" s="91">
        <f t="shared" si="193"/>
        <v>32.133333333333333</v>
      </c>
    </row>
    <row r="1970" spans="19:27" x14ac:dyDescent="0.25">
      <c r="S1970" s="87"/>
      <c r="T1970" s="88">
        <f t="shared" si="191"/>
        <v>1929</v>
      </c>
      <c r="U1970" s="89">
        <f t="shared" si="190"/>
        <v>32.15</v>
      </c>
      <c r="V1970" s="99">
        <f t="shared" si="192"/>
        <v>42.964921035191601</v>
      </c>
      <c r="W1970" s="89">
        <f t="shared" si="194"/>
        <v>0</v>
      </c>
      <c r="X1970" s="88" t="e">
        <f t="shared" si="195"/>
        <v>#VALUE!</v>
      </c>
      <c r="Y1970" s="89" t="e">
        <f t="shared" si="196"/>
        <v>#VALUE!</v>
      </c>
      <c r="Z1970" s="90"/>
      <c r="AA1970" s="91">
        <f t="shared" si="193"/>
        <v>32.15</v>
      </c>
    </row>
    <row r="1971" spans="19:27" x14ac:dyDescent="0.25">
      <c r="S1971" s="87"/>
      <c r="T1971" s="88">
        <f t="shared" si="191"/>
        <v>1930</v>
      </c>
      <c r="U1971" s="89">
        <f t="shared" si="190"/>
        <v>32.166666666666664</v>
      </c>
      <c r="V1971" s="99">
        <f t="shared" si="192"/>
        <v>42.9687957351249</v>
      </c>
      <c r="W1971" s="89">
        <f t="shared" si="194"/>
        <v>0</v>
      </c>
      <c r="X1971" s="88" t="e">
        <f t="shared" si="195"/>
        <v>#VALUE!</v>
      </c>
      <c r="Y1971" s="89" t="e">
        <f t="shared" si="196"/>
        <v>#VALUE!</v>
      </c>
      <c r="Z1971" s="90"/>
      <c r="AA1971" s="91">
        <f t="shared" si="193"/>
        <v>32.166666666666664</v>
      </c>
    </row>
    <row r="1972" spans="19:27" x14ac:dyDescent="0.25">
      <c r="S1972" s="87"/>
      <c r="T1972" s="88">
        <f t="shared" si="191"/>
        <v>1931</v>
      </c>
      <c r="U1972" s="89">
        <f t="shared" si="190"/>
        <v>32.18333333333333</v>
      </c>
      <c r="V1972" s="99">
        <f t="shared" si="192"/>
        <v>42.972668777121626</v>
      </c>
      <c r="W1972" s="89">
        <f t="shared" si="194"/>
        <v>0</v>
      </c>
      <c r="X1972" s="88" t="e">
        <f t="shared" si="195"/>
        <v>#VALUE!</v>
      </c>
      <c r="Y1972" s="89" t="e">
        <f t="shared" si="196"/>
        <v>#VALUE!</v>
      </c>
      <c r="Z1972" s="90"/>
      <c r="AA1972" s="91">
        <f t="shared" si="193"/>
        <v>32.18333333333333</v>
      </c>
    </row>
    <row r="1973" spans="19:27" x14ac:dyDescent="0.25">
      <c r="S1973" s="87"/>
      <c r="T1973" s="88">
        <f t="shared" si="191"/>
        <v>1932</v>
      </c>
      <c r="U1973" s="89">
        <f t="shared" si="190"/>
        <v>32.200000000000003</v>
      </c>
      <c r="V1973" s="99">
        <f t="shared" si="192"/>
        <v>42.976540162749245</v>
      </c>
      <c r="W1973" s="89">
        <f t="shared" si="194"/>
        <v>0</v>
      </c>
      <c r="X1973" s="88" t="e">
        <f t="shared" si="195"/>
        <v>#VALUE!</v>
      </c>
      <c r="Y1973" s="89" t="e">
        <f t="shared" si="196"/>
        <v>#VALUE!</v>
      </c>
      <c r="Z1973" s="90"/>
      <c r="AA1973" s="91">
        <f t="shared" si="193"/>
        <v>32.200000000000003</v>
      </c>
    </row>
    <row r="1974" spans="19:27" x14ac:dyDescent="0.25">
      <c r="S1974" s="87"/>
      <c r="T1974" s="88">
        <f t="shared" si="191"/>
        <v>1933</v>
      </c>
      <c r="U1974" s="89">
        <f t="shared" si="190"/>
        <v>32.216666666666669</v>
      </c>
      <c r="V1974" s="99">
        <f t="shared" si="192"/>
        <v>42.980409893572904</v>
      </c>
      <c r="W1974" s="89">
        <f t="shared" si="194"/>
        <v>0</v>
      </c>
      <c r="X1974" s="88" t="e">
        <f t="shared" si="195"/>
        <v>#VALUE!</v>
      </c>
      <c r="Y1974" s="89" t="e">
        <f t="shared" si="196"/>
        <v>#VALUE!</v>
      </c>
      <c r="Z1974" s="90"/>
      <c r="AA1974" s="91">
        <f t="shared" si="193"/>
        <v>32.216666666666669</v>
      </c>
    </row>
    <row r="1975" spans="19:27" x14ac:dyDescent="0.25">
      <c r="S1975" s="87"/>
      <c r="T1975" s="88">
        <f t="shared" si="191"/>
        <v>1934</v>
      </c>
      <c r="U1975" s="89">
        <f t="shared" si="190"/>
        <v>32.233333333333334</v>
      </c>
      <c r="V1975" s="99">
        <f t="shared" si="192"/>
        <v>42.984277971155471</v>
      </c>
      <c r="W1975" s="89">
        <f t="shared" si="194"/>
        <v>0</v>
      </c>
      <c r="X1975" s="88" t="e">
        <f t="shared" si="195"/>
        <v>#VALUE!</v>
      </c>
      <c r="Y1975" s="89" t="e">
        <f t="shared" si="196"/>
        <v>#VALUE!</v>
      </c>
      <c r="Z1975" s="90"/>
      <c r="AA1975" s="91">
        <f t="shared" si="193"/>
        <v>32.233333333333334</v>
      </c>
    </row>
    <row r="1976" spans="19:27" x14ac:dyDescent="0.25">
      <c r="S1976" s="87"/>
      <c r="T1976" s="88">
        <f t="shared" si="191"/>
        <v>1935</v>
      </c>
      <c r="U1976" s="89">
        <f t="shared" si="190"/>
        <v>32.25</v>
      </c>
      <c r="V1976" s="99">
        <f t="shared" si="192"/>
        <v>42.988144397057539</v>
      </c>
      <c r="W1976" s="89">
        <f t="shared" si="194"/>
        <v>0</v>
      </c>
      <c r="X1976" s="88" t="e">
        <f t="shared" si="195"/>
        <v>#VALUE!</v>
      </c>
      <c r="Y1976" s="89" t="e">
        <f t="shared" si="196"/>
        <v>#VALUE!</v>
      </c>
      <c r="Z1976" s="90"/>
      <c r="AA1976" s="91">
        <f t="shared" si="193"/>
        <v>32.25</v>
      </c>
    </row>
    <row r="1977" spans="19:27" x14ac:dyDescent="0.25">
      <c r="S1977" s="87"/>
      <c r="T1977" s="88">
        <f t="shared" si="191"/>
        <v>1936</v>
      </c>
      <c r="U1977" s="89">
        <f t="shared" si="190"/>
        <v>32.266666666666666</v>
      </c>
      <c r="V1977" s="99">
        <f t="shared" si="192"/>
        <v>42.992009172837413</v>
      </c>
      <c r="W1977" s="89">
        <f t="shared" si="194"/>
        <v>0</v>
      </c>
      <c r="X1977" s="88" t="e">
        <f t="shared" si="195"/>
        <v>#VALUE!</v>
      </c>
      <c r="Y1977" s="89" t="e">
        <f t="shared" si="196"/>
        <v>#VALUE!</v>
      </c>
      <c r="Z1977" s="90"/>
      <c r="AA1977" s="91">
        <f t="shared" si="193"/>
        <v>32.266666666666666</v>
      </c>
    </row>
    <row r="1978" spans="19:27" x14ac:dyDescent="0.25">
      <c r="S1978" s="87"/>
      <c r="T1978" s="88">
        <f t="shared" si="191"/>
        <v>1937</v>
      </c>
      <c r="U1978" s="89">
        <f t="shared" si="190"/>
        <v>32.283333333333331</v>
      </c>
      <c r="V1978" s="99">
        <f t="shared" si="192"/>
        <v>42.995872300051118</v>
      </c>
      <c r="W1978" s="89">
        <f t="shared" si="194"/>
        <v>0</v>
      </c>
      <c r="X1978" s="88" t="e">
        <f t="shared" si="195"/>
        <v>#VALUE!</v>
      </c>
      <c r="Y1978" s="89" t="e">
        <f t="shared" si="196"/>
        <v>#VALUE!</v>
      </c>
      <c r="Z1978" s="90"/>
      <c r="AA1978" s="91">
        <f t="shared" si="193"/>
        <v>32.283333333333331</v>
      </c>
    </row>
    <row r="1979" spans="19:27" x14ac:dyDescent="0.25">
      <c r="S1979" s="87"/>
      <c r="T1979" s="88">
        <f t="shared" si="191"/>
        <v>1938</v>
      </c>
      <c r="U1979" s="89">
        <f t="shared" si="190"/>
        <v>32.299999999999997</v>
      </c>
      <c r="V1979" s="99">
        <f t="shared" si="192"/>
        <v>42.999733780252434</v>
      </c>
      <c r="W1979" s="89">
        <f t="shared" si="194"/>
        <v>0</v>
      </c>
      <c r="X1979" s="88" t="e">
        <f t="shared" si="195"/>
        <v>#VALUE!</v>
      </c>
      <c r="Y1979" s="89" t="e">
        <f t="shared" si="196"/>
        <v>#VALUE!</v>
      </c>
      <c r="Z1979" s="90"/>
      <c r="AA1979" s="91">
        <f t="shared" si="193"/>
        <v>32.299999999999997</v>
      </c>
    </row>
    <row r="1980" spans="19:27" x14ac:dyDescent="0.25">
      <c r="S1980" s="87"/>
      <c r="T1980" s="88">
        <f t="shared" si="191"/>
        <v>1939</v>
      </c>
      <c r="U1980" s="89">
        <f t="shared" si="190"/>
        <v>32.31666666666667</v>
      </c>
      <c r="V1980" s="99">
        <f t="shared" si="192"/>
        <v>43.003593614992852</v>
      </c>
      <c r="W1980" s="89">
        <f t="shared" si="194"/>
        <v>0</v>
      </c>
      <c r="X1980" s="88" t="e">
        <f t="shared" si="195"/>
        <v>#VALUE!</v>
      </c>
      <c r="Y1980" s="89" t="e">
        <f t="shared" si="196"/>
        <v>#VALUE!</v>
      </c>
      <c r="Z1980" s="90"/>
      <c r="AA1980" s="91">
        <f t="shared" si="193"/>
        <v>32.31666666666667</v>
      </c>
    </row>
    <row r="1981" spans="19:27" x14ac:dyDescent="0.25">
      <c r="S1981" s="87"/>
      <c r="T1981" s="88">
        <f t="shared" si="191"/>
        <v>1940</v>
      </c>
      <c r="U1981" s="89">
        <f t="shared" si="190"/>
        <v>32.333333333333336</v>
      </c>
      <c r="V1981" s="99">
        <f t="shared" si="192"/>
        <v>43.007451805821603</v>
      </c>
      <c r="W1981" s="89">
        <f t="shared" si="194"/>
        <v>0</v>
      </c>
      <c r="X1981" s="88" t="e">
        <f t="shared" si="195"/>
        <v>#VALUE!</v>
      </c>
      <c r="Y1981" s="89" t="e">
        <f t="shared" si="196"/>
        <v>#VALUE!</v>
      </c>
      <c r="Z1981" s="90"/>
      <c r="AA1981" s="91">
        <f t="shared" si="193"/>
        <v>32.333333333333336</v>
      </c>
    </row>
    <row r="1982" spans="19:27" x14ac:dyDescent="0.25">
      <c r="S1982" s="87"/>
      <c r="T1982" s="88">
        <f t="shared" si="191"/>
        <v>1941</v>
      </c>
      <c r="U1982" s="89">
        <f t="shared" si="190"/>
        <v>32.35</v>
      </c>
      <c r="V1982" s="99">
        <f t="shared" si="192"/>
        <v>43.011308354285674</v>
      </c>
      <c r="W1982" s="89">
        <f t="shared" si="194"/>
        <v>0</v>
      </c>
      <c r="X1982" s="88" t="e">
        <f t="shared" si="195"/>
        <v>#VALUE!</v>
      </c>
      <c r="Y1982" s="89" t="e">
        <f t="shared" si="196"/>
        <v>#VALUE!</v>
      </c>
      <c r="Z1982" s="90"/>
      <c r="AA1982" s="91">
        <f t="shared" si="193"/>
        <v>32.35</v>
      </c>
    </row>
    <row r="1983" spans="19:27" x14ac:dyDescent="0.25">
      <c r="S1983" s="87"/>
      <c r="T1983" s="88">
        <f t="shared" si="191"/>
        <v>1942</v>
      </c>
      <c r="U1983" s="89">
        <f t="shared" si="190"/>
        <v>32.366666666666667</v>
      </c>
      <c r="V1983" s="99">
        <f t="shared" si="192"/>
        <v>43.0151632619298</v>
      </c>
      <c r="W1983" s="89">
        <f t="shared" si="194"/>
        <v>0</v>
      </c>
      <c r="X1983" s="88" t="e">
        <f t="shared" si="195"/>
        <v>#VALUE!</v>
      </c>
      <c r="Y1983" s="89" t="e">
        <f t="shared" si="196"/>
        <v>#VALUE!</v>
      </c>
      <c r="Z1983" s="90"/>
      <c r="AA1983" s="91">
        <f t="shared" si="193"/>
        <v>32.366666666666667</v>
      </c>
    </row>
    <row r="1984" spans="19:27" x14ac:dyDescent="0.25">
      <c r="S1984" s="87"/>
      <c r="T1984" s="88">
        <f t="shared" si="191"/>
        <v>1943</v>
      </c>
      <c r="U1984" s="89">
        <f t="shared" si="190"/>
        <v>32.383333333333333</v>
      </c>
      <c r="V1984" s="99">
        <f t="shared" si="192"/>
        <v>43.019016530296447</v>
      </c>
      <c r="W1984" s="89">
        <f t="shared" si="194"/>
        <v>0</v>
      </c>
      <c r="X1984" s="88" t="e">
        <f t="shared" si="195"/>
        <v>#VALUE!</v>
      </c>
      <c r="Y1984" s="89" t="e">
        <f t="shared" si="196"/>
        <v>#VALUE!</v>
      </c>
      <c r="Z1984" s="90"/>
      <c r="AA1984" s="91">
        <f t="shared" si="193"/>
        <v>32.383333333333333</v>
      </c>
    </row>
    <row r="1985" spans="19:27" x14ac:dyDescent="0.25">
      <c r="S1985" s="87"/>
      <c r="T1985" s="88">
        <f t="shared" si="191"/>
        <v>1944</v>
      </c>
      <c r="U1985" s="89">
        <f t="shared" si="190"/>
        <v>32.4</v>
      </c>
      <c r="V1985" s="99">
        <f t="shared" si="192"/>
        <v>43.022868160925867</v>
      </c>
      <c r="W1985" s="89">
        <f t="shared" si="194"/>
        <v>0</v>
      </c>
      <c r="X1985" s="88" t="e">
        <f t="shared" si="195"/>
        <v>#VALUE!</v>
      </c>
      <c r="Y1985" s="89" t="e">
        <f t="shared" si="196"/>
        <v>#VALUE!</v>
      </c>
      <c r="Z1985" s="90"/>
      <c r="AA1985" s="91">
        <f t="shared" si="193"/>
        <v>32.4</v>
      </c>
    </row>
    <row r="1986" spans="19:27" x14ac:dyDescent="0.25">
      <c r="S1986" s="87"/>
      <c r="T1986" s="88">
        <f t="shared" si="191"/>
        <v>1945</v>
      </c>
      <c r="U1986" s="89">
        <f t="shared" si="190"/>
        <v>32.416666666666664</v>
      </c>
      <c r="V1986" s="99">
        <f t="shared" si="192"/>
        <v>43.026718155356065</v>
      </c>
      <c r="W1986" s="89">
        <f t="shared" si="194"/>
        <v>0</v>
      </c>
      <c r="X1986" s="88" t="e">
        <f t="shared" si="195"/>
        <v>#VALUE!</v>
      </c>
      <c r="Y1986" s="89" t="e">
        <f t="shared" si="196"/>
        <v>#VALUE!</v>
      </c>
      <c r="Z1986" s="90"/>
      <c r="AA1986" s="91">
        <f t="shared" si="193"/>
        <v>32.416666666666664</v>
      </c>
    </row>
    <row r="1987" spans="19:27" x14ac:dyDescent="0.25">
      <c r="S1987" s="87"/>
      <c r="T1987" s="88">
        <f t="shared" si="191"/>
        <v>1946</v>
      </c>
      <c r="U1987" s="89">
        <f t="shared" ref="U1987:U2050" si="197">T1987/60</f>
        <v>32.43333333333333</v>
      </c>
      <c r="V1987" s="99">
        <f t="shared" si="192"/>
        <v>43.0305665151228</v>
      </c>
      <c r="W1987" s="89">
        <f t="shared" si="194"/>
        <v>0</v>
      </c>
      <c r="X1987" s="88" t="e">
        <f t="shared" si="195"/>
        <v>#VALUE!</v>
      </c>
      <c r="Y1987" s="89" t="e">
        <f t="shared" si="196"/>
        <v>#VALUE!</v>
      </c>
      <c r="Z1987" s="90"/>
      <c r="AA1987" s="91">
        <f t="shared" si="193"/>
        <v>32.43333333333333</v>
      </c>
    </row>
    <row r="1988" spans="19:27" x14ac:dyDescent="0.25">
      <c r="S1988" s="87"/>
      <c r="T1988" s="88">
        <f t="shared" si="191"/>
        <v>1947</v>
      </c>
      <c r="U1988" s="89">
        <f t="shared" si="197"/>
        <v>32.450000000000003</v>
      </c>
      <c r="V1988" s="99">
        <f t="shared" si="192"/>
        <v>43.034413241759609</v>
      </c>
      <c r="W1988" s="89">
        <f t="shared" si="194"/>
        <v>0</v>
      </c>
      <c r="X1988" s="88" t="e">
        <f t="shared" si="195"/>
        <v>#VALUE!</v>
      </c>
      <c r="Y1988" s="89" t="e">
        <f t="shared" si="196"/>
        <v>#VALUE!</v>
      </c>
      <c r="Z1988" s="90"/>
      <c r="AA1988" s="91">
        <f t="shared" si="193"/>
        <v>32.450000000000003</v>
      </c>
    </row>
    <row r="1989" spans="19:27" x14ac:dyDescent="0.25">
      <c r="S1989" s="87"/>
      <c r="T1989" s="88">
        <f t="shared" si="191"/>
        <v>1948</v>
      </c>
      <c r="U1989" s="89">
        <f t="shared" si="197"/>
        <v>32.466666666666669</v>
      </c>
      <c r="V1989" s="99">
        <f t="shared" si="192"/>
        <v>43.038258336797803</v>
      </c>
      <c r="W1989" s="89">
        <f t="shared" si="194"/>
        <v>0</v>
      </c>
      <c r="X1989" s="88" t="e">
        <f t="shared" si="195"/>
        <v>#VALUE!</v>
      </c>
      <c r="Y1989" s="89" t="e">
        <f t="shared" si="196"/>
        <v>#VALUE!</v>
      </c>
      <c r="Z1989" s="90"/>
      <c r="AA1989" s="91">
        <f t="shared" si="193"/>
        <v>32.466666666666669</v>
      </c>
    </row>
    <row r="1990" spans="19:27" x14ac:dyDescent="0.25">
      <c r="S1990" s="87"/>
      <c r="T1990" s="88">
        <f t="shared" si="191"/>
        <v>1949</v>
      </c>
      <c r="U1990" s="89">
        <f t="shared" si="197"/>
        <v>32.483333333333334</v>
      </c>
      <c r="V1990" s="99">
        <f t="shared" si="192"/>
        <v>43.042101801766478</v>
      </c>
      <c r="W1990" s="89">
        <f t="shared" si="194"/>
        <v>0</v>
      </c>
      <c r="X1990" s="88" t="e">
        <f t="shared" si="195"/>
        <v>#VALUE!</v>
      </c>
      <c r="Y1990" s="89" t="e">
        <f t="shared" si="196"/>
        <v>#VALUE!</v>
      </c>
      <c r="Z1990" s="90"/>
      <c r="AA1990" s="91">
        <f t="shared" si="193"/>
        <v>32.483333333333334</v>
      </c>
    </row>
    <row r="1991" spans="19:27" x14ac:dyDescent="0.25">
      <c r="S1991" s="87"/>
      <c r="T1991" s="88">
        <f t="shared" si="191"/>
        <v>1950</v>
      </c>
      <c r="U1991" s="89">
        <f t="shared" si="197"/>
        <v>32.5</v>
      </c>
      <c r="V1991" s="99">
        <f t="shared" si="192"/>
        <v>43.04594363819249</v>
      </c>
      <c r="W1991" s="89">
        <f t="shared" si="194"/>
        <v>0</v>
      </c>
      <c r="X1991" s="88" t="e">
        <f t="shared" si="195"/>
        <v>#VALUE!</v>
      </c>
      <c r="Y1991" s="89" t="e">
        <f t="shared" si="196"/>
        <v>#VALUE!</v>
      </c>
      <c r="Z1991" s="90"/>
      <c r="AA1991" s="91">
        <f t="shared" si="193"/>
        <v>32.5</v>
      </c>
    </row>
    <row r="1992" spans="19:27" x14ac:dyDescent="0.25">
      <c r="S1992" s="87"/>
      <c r="T1992" s="88">
        <f t="shared" si="191"/>
        <v>1951</v>
      </c>
      <c r="U1992" s="89">
        <f t="shared" si="197"/>
        <v>32.516666666666666</v>
      </c>
      <c r="V1992" s="99">
        <f t="shared" si="192"/>
        <v>43.049783847600523</v>
      </c>
      <c r="W1992" s="89">
        <f t="shared" si="194"/>
        <v>0</v>
      </c>
      <c r="X1992" s="88" t="e">
        <f t="shared" si="195"/>
        <v>#VALUE!</v>
      </c>
      <c r="Y1992" s="89" t="e">
        <f t="shared" si="196"/>
        <v>#VALUE!</v>
      </c>
      <c r="Z1992" s="90"/>
      <c r="AA1992" s="91">
        <f t="shared" si="193"/>
        <v>32.516666666666666</v>
      </c>
    </row>
    <row r="1993" spans="19:27" x14ac:dyDescent="0.25">
      <c r="S1993" s="87"/>
      <c r="T1993" s="88">
        <f t="shared" si="191"/>
        <v>1952</v>
      </c>
      <c r="U1993" s="89">
        <f t="shared" si="197"/>
        <v>32.533333333333331</v>
      </c>
      <c r="V1993" s="99">
        <f t="shared" si="192"/>
        <v>43.053622431513027</v>
      </c>
      <c r="W1993" s="89">
        <f t="shared" si="194"/>
        <v>0</v>
      </c>
      <c r="X1993" s="88" t="e">
        <f t="shared" si="195"/>
        <v>#VALUE!</v>
      </c>
      <c r="Y1993" s="89" t="e">
        <f t="shared" si="196"/>
        <v>#VALUE!</v>
      </c>
      <c r="Z1993" s="90"/>
      <c r="AA1993" s="91">
        <f t="shared" si="193"/>
        <v>32.533333333333331</v>
      </c>
    </row>
    <row r="1994" spans="19:27" x14ac:dyDescent="0.25">
      <c r="S1994" s="87"/>
      <c r="T1994" s="88">
        <f t="shared" si="191"/>
        <v>1953</v>
      </c>
      <c r="U1994" s="89">
        <f t="shared" si="197"/>
        <v>32.549999999999997</v>
      </c>
      <c r="V1994" s="99">
        <f t="shared" si="192"/>
        <v>43.05745939145023</v>
      </c>
      <c r="W1994" s="89">
        <f t="shared" si="194"/>
        <v>0</v>
      </c>
      <c r="X1994" s="88" t="e">
        <f t="shared" si="195"/>
        <v>#VALUE!</v>
      </c>
      <c r="Y1994" s="89" t="e">
        <f t="shared" si="196"/>
        <v>#VALUE!</v>
      </c>
      <c r="Z1994" s="90"/>
      <c r="AA1994" s="91">
        <f t="shared" si="193"/>
        <v>32.549999999999997</v>
      </c>
    </row>
    <row r="1995" spans="19:27" x14ac:dyDescent="0.25">
      <c r="S1995" s="87"/>
      <c r="T1995" s="88">
        <f t="shared" ref="T1995:T2058" si="198">T1994+1</f>
        <v>1954</v>
      </c>
      <c r="U1995" s="89">
        <f t="shared" si="197"/>
        <v>32.56666666666667</v>
      </c>
      <c r="V1995" s="99">
        <f t="shared" si="192"/>
        <v>43.061294728930207</v>
      </c>
      <c r="W1995" s="89">
        <f t="shared" si="194"/>
        <v>0</v>
      </c>
      <c r="X1995" s="88" t="e">
        <f t="shared" si="195"/>
        <v>#VALUE!</v>
      </c>
      <c r="Y1995" s="89" t="e">
        <f t="shared" si="196"/>
        <v>#VALUE!</v>
      </c>
      <c r="Z1995" s="90"/>
      <c r="AA1995" s="91">
        <f t="shared" si="193"/>
        <v>32.56666666666667</v>
      </c>
    </row>
    <row r="1996" spans="19:27" x14ac:dyDescent="0.25">
      <c r="S1996" s="87"/>
      <c r="T1996" s="88">
        <f t="shared" si="198"/>
        <v>1955</v>
      </c>
      <c r="U1996" s="89">
        <f t="shared" si="197"/>
        <v>32.583333333333336</v>
      </c>
      <c r="V1996" s="99">
        <f t="shared" si="192"/>
        <v>43.065128445468801</v>
      </c>
      <c r="W1996" s="89">
        <f t="shared" si="194"/>
        <v>0</v>
      </c>
      <c r="X1996" s="88" t="e">
        <f t="shared" si="195"/>
        <v>#VALUE!</v>
      </c>
      <c r="Y1996" s="89" t="e">
        <f t="shared" si="196"/>
        <v>#VALUE!</v>
      </c>
      <c r="Z1996" s="90"/>
      <c r="AA1996" s="91">
        <f t="shared" si="193"/>
        <v>32.583333333333336</v>
      </c>
    </row>
    <row r="1997" spans="19:27" x14ac:dyDescent="0.25">
      <c r="S1997" s="87"/>
      <c r="T1997" s="88">
        <f t="shared" si="198"/>
        <v>1956</v>
      </c>
      <c r="U1997" s="89">
        <f t="shared" si="197"/>
        <v>32.6</v>
      </c>
      <c r="V1997" s="99">
        <f t="shared" si="192"/>
        <v>43.068960542579674</v>
      </c>
      <c r="W1997" s="89">
        <f t="shared" si="194"/>
        <v>0</v>
      </c>
      <c r="X1997" s="88" t="e">
        <f t="shared" si="195"/>
        <v>#VALUE!</v>
      </c>
      <c r="Y1997" s="89" t="e">
        <f t="shared" si="196"/>
        <v>#VALUE!</v>
      </c>
      <c r="Z1997" s="90"/>
      <c r="AA1997" s="91">
        <f t="shared" si="193"/>
        <v>32.6</v>
      </c>
    </row>
    <row r="1998" spans="19:27" x14ac:dyDescent="0.25">
      <c r="S1998" s="87"/>
      <c r="T1998" s="88">
        <f t="shared" si="198"/>
        <v>1957</v>
      </c>
      <c r="U1998" s="89">
        <f t="shared" si="197"/>
        <v>32.616666666666667</v>
      </c>
      <c r="V1998" s="99">
        <f t="shared" si="192"/>
        <v>43.072791021774314</v>
      </c>
      <c r="W1998" s="89">
        <f t="shared" si="194"/>
        <v>0</v>
      </c>
      <c r="X1998" s="88" t="e">
        <f t="shared" si="195"/>
        <v>#VALUE!</v>
      </c>
      <c r="Y1998" s="89" t="e">
        <f t="shared" si="196"/>
        <v>#VALUE!</v>
      </c>
      <c r="Z1998" s="90"/>
      <c r="AA1998" s="91">
        <f t="shared" si="193"/>
        <v>32.616666666666667</v>
      </c>
    </row>
    <row r="1999" spans="19:27" x14ac:dyDescent="0.25">
      <c r="S1999" s="87"/>
      <c r="T1999" s="88">
        <f t="shared" si="198"/>
        <v>1958</v>
      </c>
      <c r="U1999" s="89">
        <f t="shared" si="197"/>
        <v>32.633333333333333</v>
      </c>
      <c r="V1999" s="99">
        <f t="shared" si="192"/>
        <v>43.076619884562014</v>
      </c>
      <c r="W1999" s="89">
        <f t="shared" si="194"/>
        <v>0</v>
      </c>
      <c r="X1999" s="88" t="e">
        <f t="shared" si="195"/>
        <v>#VALUE!</v>
      </c>
      <c r="Y1999" s="89" t="e">
        <f t="shared" si="196"/>
        <v>#VALUE!</v>
      </c>
      <c r="Z1999" s="90"/>
      <c r="AA1999" s="91">
        <f t="shared" si="193"/>
        <v>32.633333333333333</v>
      </c>
    </row>
    <row r="2000" spans="19:27" x14ac:dyDescent="0.25">
      <c r="S2000" s="87"/>
      <c r="T2000" s="88">
        <f t="shared" si="198"/>
        <v>1959</v>
      </c>
      <c r="U2000" s="89">
        <f t="shared" si="197"/>
        <v>32.65</v>
      </c>
      <c r="V2000" s="99">
        <f t="shared" si="192"/>
        <v>43.080447132449883</v>
      </c>
      <c r="W2000" s="89">
        <f t="shared" si="194"/>
        <v>0</v>
      </c>
      <c r="X2000" s="88" t="e">
        <f t="shared" si="195"/>
        <v>#VALUE!</v>
      </c>
      <c r="Y2000" s="89" t="e">
        <f t="shared" si="196"/>
        <v>#VALUE!</v>
      </c>
      <c r="Z2000" s="90"/>
      <c r="AA2000" s="91">
        <f t="shared" si="193"/>
        <v>32.65</v>
      </c>
    </row>
    <row r="2001" spans="19:27" x14ac:dyDescent="0.25">
      <c r="S2001" s="87"/>
      <c r="T2001" s="88">
        <f t="shared" si="198"/>
        <v>1960</v>
      </c>
      <c r="U2001" s="89">
        <f t="shared" si="197"/>
        <v>32.666666666666664</v>
      </c>
      <c r="V2001" s="99">
        <f t="shared" si="192"/>
        <v>43.084272766942881</v>
      </c>
      <c r="W2001" s="89">
        <f t="shared" si="194"/>
        <v>0</v>
      </c>
      <c r="X2001" s="88" t="e">
        <f t="shared" si="195"/>
        <v>#VALUE!</v>
      </c>
      <c r="Y2001" s="89" t="e">
        <f t="shared" si="196"/>
        <v>#VALUE!</v>
      </c>
      <c r="Z2001" s="90"/>
      <c r="AA2001" s="91">
        <f t="shared" si="193"/>
        <v>32.666666666666664</v>
      </c>
    </row>
    <row r="2002" spans="19:27" x14ac:dyDescent="0.25">
      <c r="S2002" s="87"/>
      <c r="T2002" s="88">
        <f t="shared" si="198"/>
        <v>1961</v>
      </c>
      <c r="U2002" s="89">
        <f t="shared" si="197"/>
        <v>32.68333333333333</v>
      </c>
      <c r="V2002" s="99">
        <f t="shared" ref="V2002:V2065" si="199">$G$12*U2002^(1-$G$13)</f>
        <v>43.088096789543762</v>
      </c>
      <c r="W2002" s="89">
        <f t="shared" si="194"/>
        <v>0</v>
      </c>
      <c r="X2002" s="88" t="e">
        <f t="shared" si="195"/>
        <v>#VALUE!</v>
      </c>
      <c r="Y2002" s="89" t="e">
        <f t="shared" si="196"/>
        <v>#VALUE!</v>
      </c>
      <c r="Z2002" s="90"/>
      <c r="AA2002" s="91">
        <f t="shared" si="193"/>
        <v>32.68333333333333</v>
      </c>
    </row>
    <row r="2003" spans="19:27" x14ac:dyDescent="0.25">
      <c r="S2003" s="87"/>
      <c r="T2003" s="88">
        <f t="shared" si="198"/>
        <v>1962</v>
      </c>
      <c r="U2003" s="89">
        <f t="shared" si="197"/>
        <v>32.700000000000003</v>
      </c>
      <c r="V2003" s="99">
        <f t="shared" si="199"/>
        <v>43.091919201753157</v>
      </c>
      <c r="W2003" s="89">
        <f t="shared" si="194"/>
        <v>0</v>
      </c>
      <c r="X2003" s="88" t="e">
        <f t="shared" si="195"/>
        <v>#VALUE!</v>
      </c>
      <c r="Y2003" s="89" t="e">
        <f t="shared" si="196"/>
        <v>#VALUE!</v>
      </c>
      <c r="Z2003" s="90"/>
      <c r="AA2003" s="91">
        <f t="shared" si="193"/>
        <v>32.700000000000003</v>
      </c>
    </row>
    <row r="2004" spans="19:27" x14ac:dyDescent="0.25">
      <c r="S2004" s="87"/>
      <c r="T2004" s="88">
        <f t="shared" si="198"/>
        <v>1963</v>
      </c>
      <c r="U2004" s="89">
        <f t="shared" si="197"/>
        <v>32.716666666666669</v>
      </c>
      <c r="V2004" s="99">
        <f t="shared" si="199"/>
        <v>43.095740005069501</v>
      </c>
      <c r="W2004" s="89">
        <f t="shared" si="194"/>
        <v>0</v>
      </c>
      <c r="X2004" s="88" t="e">
        <f t="shared" si="195"/>
        <v>#VALUE!</v>
      </c>
      <c r="Y2004" s="89" t="e">
        <f t="shared" si="196"/>
        <v>#VALUE!</v>
      </c>
      <c r="Z2004" s="90"/>
      <c r="AA2004" s="91">
        <f t="shared" si="193"/>
        <v>32.716666666666669</v>
      </c>
    </row>
    <row r="2005" spans="19:27" x14ac:dyDescent="0.25">
      <c r="S2005" s="87"/>
      <c r="T2005" s="88">
        <f t="shared" si="198"/>
        <v>1964</v>
      </c>
      <c r="U2005" s="89">
        <f t="shared" si="197"/>
        <v>32.733333333333334</v>
      </c>
      <c r="V2005" s="99">
        <f t="shared" si="199"/>
        <v>43.099559200989084</v>
      </c>
      <c r="W2005" s="89">
        <f t="shared" si="194"/>
        <v>0</v>
      </c>
      <c r="X2005" s="88" t="e">
        <f t="shared" si="195"/>
        <v>#VALUE!</v>
      </c>
      <c r="Y2005" s="89" t="e">
        <f t="shared" si="196"/>
        <v>#VALUE!</v>
      </c>
      <c r="Z2005" s="90"/>
      <c r="AA2005" s="91">
        <f t="shared" si="193"/>
        <v>32.733333333333334</v>
      </c>
    </row>
    <row r="2006" spans="19:27" x14ac:dyDescent="0.25">
      <c r="S2006" s="87"/>
      <c r="T2006" s="88">
        <f t="shared" si="198"/>
        <v>1965</v>
      </c>
      <c r="U2006" s="89">
        <f t="shared" si="197"/>
        <v>32.75</v>
      </c>
      <c r="V2006" s="99">
        <f t="shared" si="199"/>
        <v>43.103376791006056</v>
      </c>
      <c r="W2006" s="89">
        <f t="shared" si="194"/>
        <v>0</v>
      </c>
      <c r="X2006" s="88" t="e">
        <f t="shared" si="195"/>
        <v>#VALUE!</v>
      </c>
      <c r="Y2006" s="89" t="e">
        <f t="shared" si="196"/>
        <v>#VALUE!</v>
      </c>
      <c r="Z2006" s="90"/>
      <c r="AA2006" s="91">
        <f t="shared" si="193"/>
        <v>32.75</v>
      </c>
    </row>
    <row r="2007" spans="19:27" x14ac:dyDescent="0.25">
      <c r="S2007" s="87"/>
      <c r="T2007" s="88">
        <f t="shared" si="198"/>
        <v>1966</v>
      </c>
      <c r="U2007" s="89">
        <f t="shared" si="197"/>
        <v>32.766666666666666</v>
      </c>
      <c r="V2007" s="99">
        <f t="shared" si="199"/>
        <v>43.107192776612401</v>
      </c>
      <c r="W2007" s="89">
        <f t="shared" si="194"/>
        <v>0</v>
      </c>
      <c r="X2007" s="88" t="e">
        <f t="shared" si="195"/>
        <v>#VALUE!</v>
      </c>
      <c r="Y2007" s="89" t="e">
        <f t="shared" si="196"/>
        <v>#VALUE!</v>
      </c>
      <c r="Z2007" s="90"/>
      <c r="AA2007" s="91">
        <f t="shared" si="193"/>
        <v>32.766666666666666</v>
      </c>
    </row>
    <row r="2008" spans="19:27" x14ac:dyDescent="0.25">
      <c r="S2008" s="87"/>
      <c r="T2008" s="88">
        <f t="shared" si="198"/>
        <v>1967</v>
      </c>
      <c r="U2008" s="89">
        <f t="shared" si="197"/>
        <v>32.783333333333331</v>
      </c>
      <c r="V2008" s="99">
        <f t="shared" si="199"/>
        <v>43.111007159297976</v>
      </c>
      <c r="W2008" s="89">
        <f t="shared" si="194"/>
        <v>0</v>
      </c>
      <c r="X2008" s="88" t="e">
        <f t="shared" si="195"/>
        <v>#VALUE!</v>
      </c>
      <c r="Y2008" s="89" t="e">
        <f t="shared" si="196"/>
        <v>#VALUE!</v>
      </c>
      <c r="Z2008" s="90"/>
      <c r="AA2008" s="91">
        <f t="shared" si="193"/>
        <v>32.783333333333331</v>
      </c>
    </row>
    <row r="2009" spans="19:27" x14ac:dyDescent="0.25">
      <c r="S2009" s="87"/>
      <c r="T2009" s="88">
        <f t="shared" si="198"/>
        <v>1968</v>
      </c>
      <c r="U2009" s="89">
        <f t="shared" si="197"/>
        <v>32.799999999999997</v>
      </c>
      <c r="V2009" s="99">
        <f t="shared" si="199"/>
        <v>43.114819940550468</v>
      </c>
      <c r="W2009" s="89">
        <f t="shared" si="194"/>
        <v>0</v>
      </c>
      <c r="X2009" s="88" t="e">
        <f t="shared" si="195"/>
        <v>#VALUE!</v>
      </c>
      <c r="Y2009" s="89" t="e">
        <f t="shared" si="196"/>
        <v>#VALUE!</v>
      </c>
      <c r="Z2009" s="90"/>
      <c r="AA2009" s="91">
        <f t="shared" si="193"/>
        <v>32.799999999999997</v>
      </c>
    </row>
    <row r="2010" spans="19:27" x14ac:dyDescent="0.25">
      <c r="S2010" s="87"/>
      <c r="T2010" s="88">
        <f t="shared" si="198"/>
        <v>1969</v>
      </c>
      <c r="U2010" s="89">
        <f t="shared" si="197"/>
        <v>32.81666666666667</v>
      </c>
      <c r="V2010" s="99">
        <f t="shared" si="199"/>
        <v>43.118631121855465</v>
      </c>
      <c r="W2010" s="89">
        <f t="shared" si="194"/>
        <v>0</v>
      </c>
      <c r="X2010" s="88" t="e">
        <f t="shared" si="195"/>
        <v>#VALUE!</v>
      </c>
      <c r="Y2010" s="89" t="e">
        <f t="shared" si="196"/>
        <v>#VALUE!</v>
      </c>
      <c r="Z2010" s="90"/>
      <c r="AA2010" s="91">
        <f t="shared" si="193"/>
        <v>32.81666666666667</v>
      </c>
    </row>
    <row r="2011" spans="19:27" x14ac:dyDescent="0.25">
      <c r="S2011" s="87"/>
      <c r="T2011" s="88">
        <f t="shared" si="198"/>
        <v>1970</v>
      </c>
      <c r="U2011" s="89">
        <f t="shared" si="197"/>
        <v>32.833333333333336</v>
      </c>
      <c r="V2011" s="99">
        <f t="shared" si="199"/>
        <v>43.122440704696402</v>
      </c>
      <c r="W2011" s="89">
        <f t="shared" si="194"/>
        <v>0</v>
      </c>
      <c r="X2011" s="88" t="e">
        <f t="shared" si="195"/>
        <v>#VALUE!</v>
      </c>
      <c r="Y2011" s="89" t="e">
        <f t="shared" si="196"/>
        <v>#VALUE!</v>
      </c>
      <c r="Z2011" s="90"/>
      <c r="AA2011" s="91">
        <f t="shared" si="193"/>
        <v>32.833333333333336</v>
      </c>
    </row>
    <row r="2012" spans="19:27" x14ac:dyDescent="0.25">
      <c r="S2012" s="87"/>
      <c r="T2012" s="88">
        <f t="shared" si="198"/>
        <v>1971</v>
      </c>
      <c r="U2012" s="89">
        <f t="shared" si="197"/>
        <v>32.85</v>
      </c>
      <c r="V2012" s="99">
        <f t="shared" si="199"/>
        <v>43.126248690554583</v>
      </c>
      <c r="W2012" s="89">
        <f t="shared" si="194"/>
        <v>0</v>
      </c>
      <c r="X2012" s="88" t="e">
        <f t="shared" si="195"/>
        <v>#VALUE!</v>
      </c>
      <c r="Y2012" s="89" t="e">
        <f t="shared" si="196"/>
        <v>#VALUE!</v>
      </c>
      <c r="Z2012" s="90"/>
      <c r="AA2012" s="91">
        <f t="shared" si="193"/>
        <v>32.85</v>
      </c>
    </row>
    <row r="2013" spans="19:27" x14ac:dyDescent="0.25">
      <c r="S2013" s="87"/>
      <c r="T2013" s="88">
        <f t="shared" si="198"/>
        <v>1972</v>
      </c>
      <c r="U2013" s="89">
        <f t="shared" si="197"/>
        <v>32.866666666666667</v>
      </c>
      <c r="V2013" s="99">
        <f t="shared" si="199"/>
        <v>43.130055080909216</v>
      </c>
      <c r="W2013" s="89">
        <f t="shared" si="194"/>
        <v>0</v>
      </c>
      <c r="X2013" s="88" t="e">
        <f t="shared" si="195"/>
        <v>#VALUE!</v>
      </c>
      <c r="Y2013" s="89" t="e">
        <f t="shared" si="196"/>
        <v>#VALUE!</v>
      </c>
      <c r="Z2013" s="90"/>
      <c r="AA2013" s="91">
        <f t="shared" si="193"/>
        <v>32.866666666666667</v>
      </c>
    </row>
    <row r="2014" spans="19:27" x14ac:dyDescent="0.25">
      <c r="S2014" s="87"/>
      <c r="T2014" s="88">
        <f t="shared" si="198"/>
        <v>1973</v>
      </c>
      <c r="U2014" s="89">
        <f t="shared" si="197"/>
        <v>32.883333333333333</v>
      </c>
      <c r="V2014" s="99">
        <f t="shared" si="199"/>
        <v>43.133859877237335</v>
      </c>
      <c r="W2014" s="89">
        <f t="shared" si="194"/>
        <v>0</v>
      </c>
      <c r="X2014" s="88" t="e">
        <f t="shared" si="195"/>
        <v>#VALUE!</v>
      </c>
      <c r="Y2014" s="89" t="e">
        <f t="shared" si="196"/>
        <v>#VALUE!</v>
      </c>
      <c r="Z2014" s="90"/>
      <c r="AA2014" s="91">
        <f t="shared" si="193"/>
        <v>32.883333333333333</v>
      </c>
    </row>
    <row r="2015" spans="19:27" x14ac:dyDescent="0.25">
      <c r="S2015" s="87"/>
      <c r="T2015" s="88">
        <f t="shared" si="198"/>
        <v>1974</v>
      </c>
      <c r="U2015" s="89">
        <f t="shared" si="197"/>
        <v>32.9</v>
      </c>
      <c r="V2015" s="99">
        <f t="shared" si="199"/>
        <v>43.137663081013926</v>
      </c>
      <c r="W2015" s="89">
        <f t="shared" si="194"/>
        <v>0</v>
      </c>
      <c r="X2015" s="88" t="e">
        <f t="shared" si="195"/>
        <v>#VALUE!</v>
      </c>
      <c r="Y2015" s="89" t="e">
        <f t="shared" si="196"/>
        <v>#VALUE!</v>
      </c>
      <c r="Z2015" s="90"/>
      <c r="AA2015" s="91">
        <f t="shared" si="193"/>
        <v>32.9</v>
      </c>
    </row>
    <row r="2016" spans="19:27" x14ac:dyDescent="0.25">
      <c r="S2016" s="87"/>
      <c r="T2016" s="88">
        <f t="shared" si="198"/>
        <v>1975</v>
      </c>
      <c r="U2016" s="89">
        <f t="shared" si="197"/>
        <v>32.916666666666664</v>
      </c>
      <c r="V2016" s="99">
        <f t="shared" si="199"/>
        <v>43.141464693711818</v>
      </c>
      <c r="W2016" s="89">
        <f t="shared" si="194"/>
        <v>0</v>
      </c>
      <c r="X2016" s="88" t="e">
        <f t="shared" si="195"/>
        <v>#VALUE!</v>
      </c>
      <c r="Y2016" s="89" t="e">
        <f t="shared" si="196"/>
        <v>#VALUE!</v>
      </c>
      <c r="Z2016" s="90"/>
      <c r="AA2016" s="91">
        <f t="shared" si="193"/>
        <v>32.916666666666664</v>
      </c>
    </row>
    <row r="2017" spans="19:27" x14ac:dyDescent="0.25">
      <c r="S2017" s="87"/>
      <c r="T2017" s="88">
        <f t="shared" si="198"/>
        <v>1976</v>
      </c>
      <c r="U2017" s="89">
        <f t="shared" si="197"/>
        <v>32.93333333333333</v>
      </c>
      <c r="V2017" s="99">
        <f t="shared" si="199"/>
        <v>43.145264716801748</v>
      </c>
      <c r="W2017" s="89">
        <f t="shared" si="194"/>
        <v>0</v>
      </c>
      <c r="X2017" s="88" t="e">
        <f t="shared" si="195"/>
        <v>#VALUE!</v>
      </c>
      <c r="Y2017" s="89" t="e">
        <f t="shared" si="196"/>
        <v>#VALUE!</v>
      </c>
      <c r="Z2017" s="90"/>
      <c r="AA2017" s="91">
        <f t="shared" si="193"/>
        <v>32.93333333333333</v>
      </c>
    </row>
    <row r="2018" spans="19:27" x14ac:dyDescent="0.25">
      <c r="S2018" s="87"/>
      <c r="T2018" s="88">
        <f t="shared" si="198"/>
        <v>1977</v>
      </c>
      <c r="U2018" s="89">
        <f t="shared" si="197"/>
        <v>32.950000000000003</v>
      </c>
      <c r="V2018" s="99">
        <f t="shared" si="199"/>
        <v>43.149063151752351</v>
      </c>
      <c r="W2018" s="89">
        <f t="shared" si="194"/>
        <v>0</v>
      </c>
      <c r="X2018" s="88" t="e">
        <f t="shared" si="195"/>
        <v>#VALUE!</v>
      </c>
      <c r="Y2018" s="89" t="e">
        <f t="shared" si="196"/>
        <v>#VALUE!</v>
      </c>
      <c r="Z2018" s="90"/>
      <c r="AA2018" s="91">
        <f t="shared" si="193"/>
        <v>32.950000000000003</v>
      </c>
    </row>
    <row r="2019" spans="19:27" x14ac:dyDescent="0.25">
      <c r="S2019" s="87"/>
      <c r="T2019" s="88">
        <f t="shared" si="198"/>
        <v>1978</v>
      </c>
      <c r="U2019" s="89">
        <f t="shared" si="197"/>
        <v>32.966666666666669</v>
      </c>
      <c r="V2019" s="99">
        <f t="shared" si="199"/>
        <v>43.152860000030159</v>
      </c>
      <c r="W2019" s="89">
        <f t="shared" si="194"/>
        <v>0</v>
      </c>
      <c r="X2019" s="88" t="e">
        <f t="shared" si="195"/>
        <v>#VALUE!</v>
      </c>
      <c r="Y2019" s="89" t="e">
        <f t="shared" si="196"/>
        <v>#VALUE!</v>
      </c>
      <c r="Z2019" s="90"/>
      <c r="AA2019" s="91">
        <f t="shared" si="193"/>
        <v>32.966666666666669</v>
      </c>
    </row>
    <row r="2020" spans="19:27" x14ac:dyDescent="0.25">
      <c r="S2020" s="87"/>
      <c r="T2020" s="88">
        <f t="shared" si="198"/>
        <v>1979</v>
      </c>
      <c r="U2020" s="89">
        <f t="shared" si="197"/>
        <v>32.983333333333334</v>
      </c>
      <c r="V2020" s="99">
        <f t="shared" si="199"/>
        <v>43.156655263099616</v>
      </c>
      <c r="W2020" s="89">
        <f t="shared" si="194"/>
        <v>0</v>
      </c>
      <c r="X2020" s="88" t="e">
        <f t="shared" si="195"/>
        <v>#VALUE!</v>
      </c>
      <c r="Y2020" s="89" t="e">
        <f t="shared" si="196"/>
        <v>#VALUE!</v>
      </c>
      <c r="Z2020" s="90"/>
      <c r="AA2020" s="91">
        <f t="shared" si="193"/>
        <v>32.983333333333334</v>
      </c>
    </row>
    <row r="2021" spans="19:27" x14ac:dyDescent="0.25">
      <c r="S2021" s="87"/>
      <c r="T2021" s="88">
        <f t="shared" si="198"/>
        <v>1980</v>
      </c>
      <c r="U2021" s="89">
        <f t="shared" si="197"/>
        <v>33</v>
      </c>
      <c r="V2021" s="99">
        <f t="shared" si="199"/>
        <v>43.160448942423052</v>
      </c>
      <c r="W2021" s="89">
        <f t="shared" si="194"/>
        <v>0</v>
      </c>
      <c r="X2021" s="88" t="e">
        <f t="shared" si="195"/>
        <v>#VALUE!</v>
      </c>
      <c r="Y2021" s="89" t="e">
        <f t="shared" si="196"/>
        <v>#VALUE!</v>
      </c>
      <c r="Z2021" s="90"/>
      <c r="AA2021" s="91">
        <f t="shared" si="193"/>
        <v>33</v>
      </c>
    </row>
    <row r="2022" spans="19:27" x14ac:dyDescent="0.25">
      <c r="S2022" s="87"/>
      <c r="T2022" s="88">
        <f t="shared" si="198"/>
        <v>1981</v>
      </c>
      <c r="U2022" s="89">
        <f t="shared" si="197"/>
        <v>33.016666666666666</v>
      </c>
      <c r="V2022" s="99">
        <f t="shared" si="199"/>
        <v>43.164241039460748</v>
      </c>
      <c r="W2022" s="89">
        <f t="shared" si="194"/>
        <v>0</v>
      </c>
      <c r="X2022" s="88" t="e">
        <f t="shared" si="195"/>
        <v>#VALUE!</v>
      </c>
      <c r="Y2022" s="89" t="e">
        <f t="shared" si="196"/>
        <v>#VALUE!</v>
      </c>
      <c r="Z2022" s="90"/>
      <c r="AA2022" s="91">
        <f t="shared" si="193"/>
        <v>33.016666666666666</v>
      </c>
    </row>
    <row r="2023" spans="19:27" x14ac:dyDescent="0.25">
      <c r="S2023" s="87"/>
      <c r="T2023" s="88">
        <f t="shared" si="198"/>
        <v>1982</v>
      </c>
      <c r="U2023" s="89">
        <f t="shared" si="197"/>
        <v>33.033333333333331</v>
      </c>
      <c r="V2023" s="99">
        <f t="shared" si="199"/>
        <v>43.168031555670872</v>
      </c>
      <c r="W2023" s="89">
        <f t="shared" si="194"/>
        <v>0</v>
      </c>
      <c r="X2023" s="88" t="e">
        <f t="shared" si="195"/>
        <v>#VALUE!</v>
      </c>
      <c r="Y2023" s="89" t="e">
        <f t="shared" si="196"/>
        <v>#VALUE!</v>
      </c>
      <c r="Z2023" s="90"/>
      <c r="AA2023" s="91">
        <f t="shared" si="193"/>
        <v>33.033333333333331</v>
      </c>
    </row>
    <row r="2024" spans="19:27" x14ac:dyDescent="0.25">
      <c r="S2024" s="87"/>
      <c r="T2024" s="88">
        <f t="shared" si="198"/>
        <v>1983</v>
      </c>
      <c r="U2024" s="89">
        <f t="shared" si="197"/>
        <v>33.049999999999997</v>
      </c>
      <c r="V2024" s="99">
        <f t="shared" si="199"/>
        <v>43.171820492509525</v>
      </c>
      <c r="W2024" s="89">
        <f t="shared" si="194"/>
        <v>0</v>
      </c>
      <c r="X2024" s="88" t="e">
        <f t="shared" si="195"/>
        <v>#VALUE!</v>
      </c>
      <c r="Y2024" s="89" t="e">
        <f t="shared" si="196"/>
        <v>#VALUE!</v>
      </c>
      <c r="Z2024" s="90"/>
      <c r="AA2024" s="91">
        <f t="shared" si="193"/>
        <v>33.049999999999997</v>
      </c>
    </row>
    <row r="2025" spans="19:27" x14ac:dyDescent="0.25">
      <c r="S2025" s="87"/>
      <c r="T2025" s="88">
        <f t="shared" si="198"/>
        <v>1984</v>
      </c>
      <c r="U2025" s="89">
        <f t="shared" si="197"/>
        <v>33.06666666666667</v>
      </c>
      <c r="V2025" s="99">
        <f t="shared" si="199"/>
        <v>43.17560785143074</v>
      </c>
      <c r="W2025" s="89">
        <f t="shared" si="194"/>
        <v>0</v>
      </c>
      <c r="X2025" s="88" t="e">
        <f t="shared" si="195"/>
        <v>#VALUE!</v>
      </c>
      <c r="Y2025" s="89" t="e">
        <f t="shared" si="196"/>
        <v>#VALUE!</v>
      </c>
      <c r="Z2025" s="90"/>
      <c r="AA2025" s="91">
        <f t="shared" ref="AA2025:AA2088" si="200">U2025</f>
        <v>33.06666666666667</v>
      </c>
    </row>
    <row r="2026" spans="19:27" x14ac:dyDescent="0.25">
      <c r="S2026" s="87"/>
      <c r="T2026" s="88">
        <f t="shared" si="198"/>
        <v>1985</v>
      </c>
      <c r="U2026" s="89">
        <f t="shared" si="197"/>
        <v>33.083333333333336</v>
      </c>
      <c r="V2026" s="99">
        <f t="shared" si="199"/>
        <v>43.179393633886463</v>
      </c>
      <c r="W2026" s="89">
        <f t="shared" ref="W2026:W2089" si="201">V2026*0.001*$G$4</f>
        <v>0</v>
      </c>
      <c r="X2026" s="88" t="e">
        <f t="shared" ref="X2026:X2089" si="202">($G$5/1000)*U2026*3600</f>
        <v>#VALUE!</v>
      </c>
      <c r="Y2026" s="89" t="e">
        <f t="shared" si="196"/>
        <v>#VALUE!</v>
      </c>
      <c r="Z2026" s="90"/>
      <c r="AA2026" s="91">
        <f t="shared" si="200"/>
        <v>33.083333333333336</v>
      </c>
    </row>
    <row r="2027" spans="19:27" x14ac:dyDescent="0.25">
      <c r="S2027" s="87"/>
      <c r="T2027" s="88">
        <f t="shared" si="198"/>
        <v>1986</v>
      </c>
      <c r="U2027" s="89">
        <f t="shared" si="197"/>
        <v>33.1</v>
      </c>
      <c r="V2027" s="99">
        <f t="shared" si="199"/>
        <v>43.183177841326589</v>
      </c>
      <c r="W2027" s="89">
        <f t="shared" si="201"/>
        <v>0</v>
      </c>
      <c r="X2027" s="88" t="e">
        <f t="shared" si="202"/>
        <v>#VALUE!</v>
      </c>
      <c r="Y2027" s="89" t="e">
        <f t="shared" ref="Y2027:Y2090" si="203">MAX(0,W2027-X2027)</f>
        <v>#VALUE!</v>
      </c>
      <c r="Z2027" s="90"/>
      <c r="AA2027" s="91">
        <f t="shared" si="200"/>
        <v>33.1</v>
      </c>
    </row>
    <row r="2028" spans="19:27" x14ac:dyDescent="0.25">
      <c r="S2028" s="87"/>
      <c r="T2028" s="88">
        <f t="shared" si="198"/>
        <v>1987</v>
      </c>
      <c r="U2028" s="89">
        <f t="shared" si="197"/>
        <v>33.116666666666667</v>
      </c>
      <c r="V2028" s="99">
        <f t="shared" si="199"/>
        <v>43.18696047519893</v>
      </c>
      <c r="W2028" s="89">
        <f t="shared" si="201"/>
        <v>0</v>
      </c>
      <c r="X2028" s="88" t="e">
        <f t="shared" si="202"/>
        <v>#VALUE!</v>
      </c>
      <c r="Y2028" s="89" t="e">
        <f t="shared" si="203"/>
        <v>#VALUE!</v>
      </c>
      <c r="Z2028" s="90"/>
      <c r="AA2028" s="91">
        <f t="shared" si="200"/>
        <v>33.116666666666667</v>
      </c>
    </row>
    <row r="2029" spans="19:27" x14ac:dyDescent="0.25">
      <c r="S2029" s="87"/>
      <c r="T2029" s="88">
        <f t="shared" si="198"/>
        <v>1988</v>
      </c>
      <c r="U2029" s="89">
        <f t="shared" si="197"/>
        <v>33.133333333333333</v>
      </c>
      <c r="V2029" s="99">
        <f t="shared" si="199"/>
        <v>43.190741536949268</v>
      </c>
      <c r="W2029" s="89">
        <f t="shared" si="201"/>
        <v>0</v>
      </c>
      <c r="X2029" s="88" t="e">
        <f t="shared" si="202"/>
        <v>#VALUE!</v>
      </c>
      <c r="Y2029" s="89" t="e">
        <f t="shared" si="203"/>
        <v>#VALUE!</v>
      </c>
      <c r="Z2029" s="90"/>
      <c r="AA2029" s="91">
        <f t="shared" si="200"/>
        <v>33.133333333333333</v>
      </c>
    </row>
    <row r="2030" spans="19:27" x14ac:dyDescent="0.25">
      <c r="S2030" s="87"/>
      <c r="T2030" s="88">
        <f t="shared" si="198"/>
        <v>1989</v>
      </c>
      <c r="U2030" s="89">
        <f t="shared" si="197"/>
        <v>33.15</v>
      </c>
      <c r="V2030" s="99">
        <f t="shared" si="199"/>
        <v>43.194521028021306</v>
      </c>
      <c r="W2030" s="89">
        <f t="shared" si="201"/>
        <v>0</v>
      </c>
      <c r="X2030" s="88" t="e">
        <f t="shared" si="202"/>
        <v>#VALUE!</v>
      </c>
      <c r="Y2030" s="89" t="e">
        <f t="shared" si="203"/>
        <v>#VALUE!</v>
      </c>
      <c r="Z2030" s="90"/>
      <c r="AA2030" s="91">
        <f t="shared" si="200"/>
        <v>33.15</v>
      </c>
    </row>
    <row r="2031" spans="19:27" x14ac:dyDescent="0.25">
      <c r="S2031" s="87"/>
      <c r="T2031" s="88">
        <f t="shared" si="198"/>
        <v>1990</v>
      </c>
      <c r="U2031" s="89">
        <f t="shared" si="197"/>
        <v>33.166666666666664</v>
      </c>
      <c r="V2031" s="99">
        <f t="shared" si="199"/>
        <v>43.198298949856699</v>
      </c>
      <c r="W2031" s="89">
        <f t="shared" si="201"/>
        <v>0</v>
      </c>
      <c r="X2031" s="88" t="e">
        <f t="shared" si="202"/>
        <v>#VALUE!</v>
      </c>
      <c r="Y2031" s="89" t="e">
        <f t="shared" si="203"/>
        <v>#VALUE!</v>
      </c>
      <c r="Z2031" s="90"/>
      <c r="AA2031" s="91">
        <f t="shared" si="200"/>
        <v>33.166666666666664</v>
      </c>
    </row>
    <row r="2032" spans="19:27" x14ac:dyDescent="0.25">
      <c r="S2032" s="87"/>
      <c r="T2032" s="88">
        <f t="shared" si="198"/>
        <v>1991</v>
      </c>
      <c r="U2032" s="89">
        <f t="shared" si="197"/>
        <v>33.18333333333333</v>
      </c>
      <c r="V2032" s="99">
        <f t="shared" si="199"/>
        <v>43.202075303895079</v>
      </c>
      <c r="W2032" s="89">
        <f t="shared" si="201"/>
        <v>0</v>
      </c>
      <c r="X2032" s="88" t="e">
        <f t="shared" si="202"/>
        <v>#VALUE!</v>
      </c>
      <c r="Y2032" s="89" t="e">
        <f t="shared" si="203"/>
        <v>#VALUE!</v>
      </c>
      <c r="Z2032" s="90"/>
      <c r="AA2032" s="91">
        <f t="shared" si="200"/>
        <v>33.18333333333333</v>
      </c>
    </row>
    <row r="2033" spans="19:27" x14ac:dyDescent="0.25">
      <c r="S2033" s="87"/>
      <c r="T2033" s="88">
        <f t="shared" si="198"/>
        <v>1992</v>
      </c>
      <c r="U2033" s="89">
        <f t="shared" si="197"/>
        <v>33.200000000000003</v>
      </c>
      <c r="V2033" s="99">
        <f t="shared" si="199"/>
        <v>43.205850091574007</v>
      </c>
      <c r="W2033" s="89">
        <f t="shared" si="201"/>
        <v>0</v>
      </c>
      <c r="X2033" s="88" t="e">
        <f t="shared" si="202"/>
        <v>#VALUE!</v>
      </c>
      <c r="Y2033" s="89" t="e">
        <f t="shared" si="203"/>
        <v>#VALUE!</v>
      </c>
      <c r="Z2033" s="90"/>
      <c r="AA2033" s="91">
        <f t="shared" si="200"/>
        <v>33.200000000000003</v>
      </c>
    </row>
    <row r="2034" spans="19:27" x14ac:dyDescent="0.25">
      <c r="S2034" s="87"/>
      <c r="T2034" s="88">
        <f t="shared" si="198"/>
        <v>1993</v>
      </c>
      <c r="U2034" s="89">
        <f t="shared" si="197"/>
        <v>33.216666666666669</v>
      </c>
      <c r="V2034" s="99">
        <f t="shared" si="199"/>
        <v>43.209623314329008</v>
      </c>
      <c r="W2034" s="89">
        <f t="shared" si="201"/>
        <v>0</v>
      </c>
      <c r="X2034" s="88" t="e">
        <f t="shared" si="202"/>
        <v>#VALUE!</v>
      </c>
      <c r="Y2034" s="89" t="e">
        <f t="shared" si="203"/>
        <v>#VALUE!</v>
      </c>
      <c r="Z2034" s="90"/>
      <c r="AA2034" s="91">
        <f t="shared" si="200"/>
        <v>33.216666666666669</v>
      </c>
    </row>
    <row r="2035" spans="19:27" x14ac:dyDescent="0.25">
      <c r="S2035" s="87"/>
      <c r="T2035" s="88">
        <f t="shared" si="198"/>
        <v>1994</v>
      </c>
      <c r="U2035" s="89">
        <f t="shared" si="197"/>
        <v>33.233333333333334</v>
      </c>
      <c r="V2035" s="99">
        <f t="shared" si="199"/>
        <v>43.213394973593587</v>
      </c>
      <c r="W2035" s="89">
        <f t="shared" si="201"/>
        <v>0</v>
      </c>
      <c r="X2035" s="88" t="e">
        <f t="shared" si="202"/>
        <v>#VALUE!</v>
      </c>
      <c r="Y2035" s="89" t="e">
        <f t="shared" si="203"/>
        <v>#VALUE!</v>
      </c>
      <c r="Z2035" s="90"/>
      <c r="AA2035" s="91">
        <f t="shared" si="200"/>
        <v>33.233333333333334</v>
      </c>
    </row>
    <row r="2036" spans="19:27" x14ac:dyDescent="0.25">
      <c r="S2036" s="87"/>
      <c r="T2036" s="88">
        <f t="shared" si="198"/>
        <v>1995</v>
      </c>
      <c r="U2036" s="89">
        <f t="shared" si="197"/>
        <v>33.25</v>
      </c>
      <c r="V2036" s="99">
        <f t="shared" si="199"/>
        <v>43.217165070799211</v>
      </c>
      <c r="W2036" s="89">
        <f t="shared" si="201"/>
        <v>0</v>
      </c>
      <c r="X2036" s="88" t="e">
        <f t="shared" si="202"/>
        <v>#VALUE!</v>
      </c>
      <c r="Y2036" s="89" t="e">
        <f t="shared" si="203"/>
        <v>#VALUE!</v>
      </c>
      <c r="Z2036" s="90"/>
      <c r="AA2036" s="91">
        <f t="shared" si="200"/>
        <v>33.25</v>
      </c>
    </row>
    <row r="2037" spans="19:27" x14ac:dyDescent="0.25">
      <c r="S2037" s="87"/>
      <c r="T2037" s="88">
        <f t="shared" si="198"/>
        <v>1996</v>
      </c>
      <c r="U2037" s="89">
        <f t="shared" si="197"/>
        <v>33.266666666666666</v>
      </c>
      <c r="V2037" s="99">
        <f t="shared" si="199"/>
        <v>43.220933607375315</v>
      </c>
      <c r="W2037" s="89">
        <f t="shared" si="201"/>
        <v>0</v>
      </c>
      <c r="X2037" s="88" t="e">
        <f t="shared" si="202"/>
        <v>#VALUE!</v>
      </c>
      <c r="Y2037" s="89" t="e">
        <f t="shared" si="203"/>
        <v>#VALUE!</v>
      </c>
      <c r="Z2037" s="90"/>
      <c r="AA2037" s="91">
        <f t="shared" si="200"/>
        <v>33.266666666666666</v>
      </c>
    </row>
    <row r="2038" spans="19:27" x14ac:dyDescent="0.25">
      <c r="S2038" s="87"/>
      <c r="T2038" s="88">
        <f t="shared" si="198"/>
        <v>1997</v>
      </c>
      <c r="U2038" s="89">
        <f t="shared" si="197"/>
        <v>33.283333333333331</v>
      </c>
      <c r="V2038" s="99">
        <f t="shared" si="199"/>
        <v>43.224700584749314</v>
      </c>
      <c r="W2038" s="89">
        <f t="shared" si="201"/>
        <v>0</v>
      </c>
      <c r="X2038" s="88" t="e">
        <f t="shared" si="202"/>
        <v>#VALUE!</v>
      </c>
      <c r="Y2038" s="89" t="e">
        <f t="shared" si="203"/>
        <v>#VALUE!</v>
      </c>
      <c r="Z2038" s="90"/>
      <c r="AA2038" s="91">
        <f t="shared" si="200"/>
        <v>33.283333333333331</v>
      </c>
    </row>
    <row r="2039" spans="19:27" x14ac:dyDescent="0.25">
      <c r="S2039" s="87"/>
      <c r="T2039" s="88">
        <f t="shared" si="198"/>
        <v>1998</v>
      </c>
      <c r="U2039" s="89">
        <f t="shared" si="197"/>
        <v>33.299999999999997</v>
      </c>
      <c r="V2039" s="99">
        <f t="shared" si="199"/>
        <v>43.2284660043466</v>
      </c>
      <c r="W2039" s="89">
        <f t="shared" si="201"/>
        <v>0</v>
      </c>
      <c r="X2039" s="88" t="e">
        <f t="shared" si="202"/>
        <v>#VALUE!</v>
      </c>
      <c r="Y2039" s="89" t="e">
        <f t="shared" si="203"/>
        <v>#VALUE!</v>
      </c>
      <c r="Z2039" s="90"/>
      <c r="AA2039" s="91">
        <f t="shared" si="200"/>
        <v>33.299999999999997</v>
      </c>
    </row>
    <row r="2040" spans="19:27" x14ac:dyDescent="0.25">
      <c r="S2040" s="87"/>
      <c r="T2040" s="88">
        <f t="shared" si="198"/>
        <v>1999</v>
      </c>
      <c r="U2040" s="89">
        <f t="shared" si="197"/>
        <v>33.31666666666667</v>
      </c>
      <c r="V2040" s="99">
        <f t="shared" si="199"/>
        <v>43.232229867590554</v>
      </c>
      <c r="W2040" s="89">
        <f t="shared" si="201"/>
        <v>0</v>
      </c>
      <c r="X2040" s="88" t="e">
        <f t="shared" si="202"/>
        <v>#VALUE!</v>
      </c>
      <c r="Y2040" s="89" t="e">
        <f t="shared" si="203"/>
        <v>#VALUE!</v>
      </c>
      <c r="Z2040" s="90"/>
      <c r="AA2040" s="91">
        <f t="shared" si="200"/>
        <v>33.31666666666667</v>
      </c>
    </row>
    <row r="2041" spans="19:27" x14ac:dyDescent="0.25">
      <c r="S2041" s="87"/>
      <c r="T2041" s="88">
        <f t="shared" si="198"/>
        <v>2000</v>
      </c>
      <c r="U2041" s="89">
        <f t="shared" si="197"/>
        <v>33.333333333333336</v>
      </c>
      <c r="V2041" s="99">
        <f t="shared" si="199"/>
        <v>43.23599217590256</v>
      </c>
      <c r="W2041" s="89">
        <f t="shared" si="201"/>
        <v>0</v>
      </c>
      <c r="X2041" s="88" t="e">
        <f t="shared" si="202"/>
        <v>#VALUE!</v>
      </c>
      <c r="Y2041" s="89" t="e">
        <f t="shared" si="203"/>
        <v>#VALUE!</v>
      </c>
      <c r="Z2041" s="90"/>
      <c r="AA2041" s="91">
        <f t="shared" si="200"/>
        <v>33.333333333333336</v>
      </c>
    </row>
    <row r="2042" spans="19:27" x14ac:dyDescent="0.25">
      <c r="S2042" s="87"/>
      <c r="T2042" s="88">
        <f t="shared" si="198"/>
        <v>2001</v>
      </c>
      <c r="U2042" s="89">
        <f t="shared" si="197"/>
        <v>33.35</v>
      </c>
      <c r="V2042" s="99">
        <f t="shared" si="199"/>
        <v>43.239752930701954</v>
      </c>
      <c r="W2042" s="89">
        <f t="shared" si="201"/>
        <v>0</v>
      </c>
      <c r="X2042" s="88" t="e">
        <f t="shared" si="202"/>
        <v>#VALUE!</v>
      </c>
      <c r="Y2042" s="89" t="e">
        <f t="shared" si="203"/>
        <v>#VALUE!</v>
      </c>
      <c r="Z2042" s="90"/>
      <c r="AA2042" s="91">
        <f t="shared" si="200"/>
        <v>33.35</v>
      </c>
    </row>
    <row r="2043" spans="19:27" x14ac:dyDescent="0.25">
      <c r="S2043" s="87"/>
      <c r="T2043" s="88">
        <f t="shared" si="198"/>
        <v>2002</v>
      </c>
      <c r="U2043" s="89">
        <f t="shared" si="197"/>
        <v>33.366666666666667</v>
      </c>
      <c r="V2043" s="99">
        <f t="shared" si="199"/>
        <v>43.243512133406107</v>
      </c>
      <c r="W2043" s="89">
        <f t="shared" si="201"/>
        <v>0</v>
      </c>
      <c r="X2043" s="88" t="e">
        <f t="shared" si="202"/>
        <v>#VALUE!</v>
      </c>
      <c r="Y2043" s="89" t="e">
        <f t="shared" si="203"/>
        <v>#VALUE!</v>
      </c>
      <c r="Z2043" s="90"/>
      <c r="AA2043" s="91">
        <f t="shared" si="200"/>
        <v>33.366666666666667</v>
      </c>
    </row>
    <row r="2044" spans="19:27" x14ac:dyDescent="0.25">
      <c r="S2044" s="87"/>
      <c r="T2044" s="88">
        <f t="shared" si="198"/>
        <v>2003</v>
      </c>
      <c r="U2044" s="89">
        <f t="shared" si="197"/>
        <v>33.383333333333333</v>
      </c>
      <c r="V2044" s="99">
        <f t="shared" si="199"/>
        <v>43.247269785430362</v>
      </c>
      <c r="W2044" s="89">
        <f t="shared" si="201"/>
        <v>0</v>
      </c>
      <c r="X2044" s="88" t="e">
        <f t="shared" si="202"/>
        <v>#VALUE!</v>
      </c>
      <c r="Y2044" s="89" t="e">
        <f t="shared" si="203"/>
        <v>#VALUE!</v>
      </c>
      <c r="Z2044" s="90"/>
      <c r="AA2044" s="91">
        <f t="shared" si="200"/>
        <v>33.383333333333333</v>
      </c>
    </row>
    <row r="2045" spans="19:27" x14ac:dyDescent="0.25">
      <c r="S2045" s="87"/>
      <c r="T2045" s="88">
        <f t="shared" si="198"/>
        <v>2004</v>
      </c>
      <c r="U2045" s="89">
        <f t="shared" si="197"/>
        <v>33.4</v>
      </c>
      <c r="V2045" s="99">
        <f t="shared" si="199"/>
        <v>43.251025888188082</v>
      </c>
      <c r="W2045" s="89">
        <f t="shared" si="201"/>
        <v>0</v>
      </c>
      <c r="X2045" s="88" t="e">
        <f t="shared" si="202"/>
        <v>#VALUE!</v>
      </c>
      <c r="Y2045" s="89" t="e">
        <f t="shared" si="203"/>
        <v>#VALUE!</v>
      </c>
      <c r="Z2045" s="90"/>
      <c r="AA2045" s="91">
        <f t="shared" si="200"/>
        <v>33.4</v>
      </c>
    </row>
    <row r="2046" spans="19:27" x14ac:dyDescent="0.25">
      <c r="S2046" s="87"/>
      <c r="T2046" s="88">
        <f t="shared" si="198"/>
        <v>2005</v>
      </c>
      <c r="U2046" s="89">
        <f t="shared" si="197"/>
        <v>33.416666666666664</v>
      </c>
      <c r="V2046" s="99">
        <f t="shared" si="199"/>
        <v>43.254780443090645</v>
      </c>
      <c r="W2046" s="89">
        <f t="shared" si="201"/>
        <v>0</v>
      </c>
      <c r="X2046" s="88" t="e">
        <f t="shared" si="202"/>
        <v>#VALUE!</v>
      </c>
      <c r="Y2046" s="89" t="e">
        <f t="shared" si="203"/>
        <v>#VALUE!</v>
      </c>
      <c r="Z2046" s="90"/>
      <c r="AA2046" s="91">
        <f t="shared" si="200"/>
        <v>33.416666666666664</v>
      </c>
    </row>
    <row r="2047" spans="19:27" x14ac:dyDescent="0.25">
      <c r="S2047" s="87"/>
      <c r="T2047" s="88">
        <f t="shared" si="198"/>
        <v>2006</v>
      </c>
      <c r="U2047" s="89">
        <f t="shared" si="197"/>
        <v>33.43333333333333</v>
      </c>
      <c r="V2047" s="99">
        <f t="shared" si="199"/>
        <v>43.258533451547422</v>
      </c>
      <c r="W2047" s="89">
        <f t="shared" si="201"/>
        <v>0</v>
      </c>
      <c r="X2047" s="88" t="e">
        <f t="shared" si="202"/>
        <v>#VALUE!</v>
      </c>
      <c r="Y2047" s="89" t="e">
        <f t="shared" si="203"/>
        <v>#VALUE!</v>
      </c>
      <c r="Z2047" s="90"/>
      <c r="AA2047" s="91">
        <f t="shared" si="200"/>
        <v>33.43333333333333</v>
      </c>
    </row>
    <row r="2048" spans="19:27" x14ac:dyDescent="0.25">
      <c r="S2048" s="87"/>
      <c r="T2048" s="88">
        <f t="shared" si="198"/>
        <v>2007</v>
      </c>
      <c r="U2048" s="89">
        <f t="shared" si="197"/>
        <v>33.450000000000003</v>
      </c>
      <c r="V2048" s="99">
        <f t="shared" si="199"/>
        <v>43.262284914965804</v>
      </c>
      <c r="W2048" s="89">
        <f t="shared" si="201"/>
        <v>0</v>
      </c>
      <c r="X2048" s="88" t="e">
        <f t="shared" si="202"/>
        <v>#VALUE!</v>
      </c>
      <c r="Y2048" s="89" t="e">
        <f t="shared" si="203"/>
        <v>#VALUE!</v>
      </c>
      <c r="Z2048" s="90"/>
      <c r="AA2048" s="91">
        <f t="shared" si="200"/>
        <v>33.450000000000003</v>
      </c>
    </row>
    <row r="2049" spans="19:27" x14ac:dyDescent="0.25">
      <c r="S2049" s="87"/>
      <c r="T2049" s="88">
        <f t="shared" si="198"/>
        <v>2008</v>
      </c>
      <c r="U2049" s="89">
        <f t="shared" si="197"/>
        <v>33.466666666666669</v>
      </c>
      <c r="V2049" s="99">
        <f t="shared" si="199"/>
        <v>43.266034834751188</v>
      </c>
      <c r="W2049" s="89">
        <f t="shared" si="201"/>
        <v>0</v>
      </c>
      <c r="X2049" s="88" t="e">
        <f t="shared" si="202"/>
        <v>#VALUE!</v>
      </c>
      <c r="Y2049" s="89" t="e">
        <f t="shared" si="203"/>
        <v>#VALUE!</v>
      </c>
      <c r="Z2049" s="90"/>
      <c r="AA2049" s="91">
        <f t="shared" si="200"/>
        <v>33.466666666666669</v>
      </c>
    </row>
    <row r="2050" spans="19:27" x14ac:dyDescent="0.25">
      <c r="S2050" s="87"/>
      <c r="T2050" s="88">
        <f t="shared" si="198"/>
        <v>2009</v>
      </c>
      <c r="U2050" s="89">
        <f t="shared" si="197"/>
        <v>33.483333333333334</v>
      </c>
      <c r="V2050" s="99">
        <f t="shared" si="199"/>
        <v>43.269783212307033</v>
      </c>
      <c r="W2050" s="89">
        <f t="shared" si="201"/>
        <v>0</v>
      </c>
      <c r="X2050" s="88" t="e">
        <f t="shared" si="202"/>
        <v>#VALUE!</v>
      </c>
      <c r="Y2050" s="89" t="e">
        <f t="shared" si="203"/>
        <v>#VALUE!</v>
      </c>
      <c r="Z2050" s="90"/>
      <c r="AA2050" s="91">
        <f t="shared" si="200"/>
        <v>33.483333333333334</v>
      </c>
    </row>
    <row r="2051" spans="19:27" x14ac:dyDescent="0.25">
      <c r="S2051" s="87"/>
      <c r="T2051" s="88">
        <f t="shared" si="198"/>
        <v>2010</v>
      </c>
      <c r="U2051" s="89">
        <f t="shared" ref="U2051:U2114" si="204">T2051/60</f>
        <v>33.5</v>
      </c>
      <c r="V2051" s="99">
        <f t="shared" si="199"/>
        <v>43.273530049034783</v>
      </c>
      <c r="W2051" s="89">
        <f t="shared" si="201"/>
        <v>0</v>
      </c>
      <c r="X2051" s="88" t="e">
        <f t="shared" si="202"/>
        <v>#VALUE!</v>
      </c>
      <c r="Y2051" s="89" t="e">
        <f t="shared" si="203"/>
        <v>#VALUE!</v>
      </c>
      <c r="Z2051" s="90"/>
      <c r="AA2051" s="91">
        <f t="shared" si="200"/>
        <v>33.5</v>
      </c>
    </row>
    <row r="2052" spans="19:27" x14ac:dyDescent="0.25">
      <c r="S2052" s="87"/>
      <c r="T2052" s="88">
        <f t="shared" si="198"/>
        <v>2011</v>
      </c>
      <c r="U2052" s="89">
        <f t="shared" si="204"/>
        <v>33.516666666666666</v>
      </c>
      <c r="V2052" s="99">
        <f t="shared" si="199"/>
        <v>43.27727534633393</v>
      </c>
      <c r="W2052" s="89">
        <f t="shared" si="201"/>
        <v>0</v>
      </c>
      <c r="X2052" s="88" t="e">
        <f t="shared" si="202"/>
        <v>#VALUE!</v>
      </c>
      <c r="Y2052" s="89" t="e">
        <f t="shared" si="203"/>
        <v>#VALUE!</v>
      </c>
      <c r="Z2052" s="90"/>
      <c r="AA2052" s="91">
        <f t="shared" si="200"/>
        <v>33.516666666666666</v>
      </c>
    </row>
    <row r="2053" spans="19:27" x14ac:dyDescent="0.25">
      <c r="S2053" s="87"/>
      <c r="T2053" s="88">
        <f t="shared" si="198"/>
        <v>2012</v>
      </c>
      <c r="U2053" s="89">
        <f t="shared" si="204"/>
        <v>33.533333333333331</v>
      </c>
      <c r="V2053" s="99">
        <f t="shared" si="199"/>
        <v>43.281019105601999</v>
      </c>
      <c r="W2053" s="89">
        <f t="shared" si="201"/>
        <v>0</v>
      </c>
      <c r="X2053" s="88" t="e">
        <f t="shared" si="202"/>
        <v>#VALUE!</v>
      </c>
      <c r="Y2053" s="89" t="e">
        <f t="shared" si="203"/>
        <v>#VALUE!</v>
      </c>
      <c r="Z2053" s="90"/>
      <c r="AA2053" s="91">
        <f t="shared" si="200"/>
        <v>33.533333333333331</v>
      </c>
    </row>
    <row r="2054" spans="19:27" x14ac:dyDescent="0.25">
      <c r="S2054" s="87"/>
      <c r="T2054" s="88">
        <f t="shared" si="198"/>
        <v>2013</v>
      </c>
      <c r="U2054" s="89">
        <f t="shared" si="204"/>
        <v>33.549999999999997</v>
      </c>
      <c r="V2054" s="99">
        <f t="shared" si="199"/>
        <v>43.284761328234552</v>
      </c>
      <c r="W2054" s="89">
        <f t="shared" si="201"/>
        <v>0</v>
      </c>
      <c r="X2054" s="88" t="e">
        <f t="shared" si="202"/>
        <v>#VALUE!</v>
      </c>
      <c r="Y2054" s="89" t="e">
        <f t="shared" si="203"/>
        <v>#VALUE!</v>
      </c>
      <c r="Z2054" s="90"/>
      <c r="AA2054" s="91">
        <f t="shared" si="200"/>
        <v>33.549999999999997</v>
      </c>
    </row>
    <row r="2055" spans="19:27" x14ac:dyDescent="0.25">
      <c r="S2055" s="87"/>
      <c r="T2055" s="88">
        <f t="shared" si="198"/>
        <v>2014</v>
      </c>
      <c r="U2055" s="89">
        <f t="shared" si="204"/>
        <v>33.56666666666667</v>
      </c>
      <c r="V2055" s="99">
        <f t="shared" si="199"/>
        <v>43.288502015625191</v>
      </c>
      <c r="W2055" s="89">
        <f t="shared" si="201"/>
        <v>0</v>
      </c>
      <c r="X2055" s="88" t="e">
        <f t="shared" si="202"/>
        <v>#VALUE!</v>
      </c>
      <c r="Y2055" s="89" t="e">
        <f t="shared" si="203"/>
        <v>#VALUE!</v>
      </c>
      <c r="Z2055" s="90"/>
      <c r="AA2055" s="91">
        <f t="shared" si="200"/>
        <v>33.56666666666667</v>
      </c>
    </row>
    <row r="2056" spans="19:27" x14ac:dyDescent="0.25">
      <c r="S2056" s="87"/>
      <c r="T2056" s="88">
        <f t="shared" si="198"/>
        <v>2015</v>
      </c>
      <c r="U2056" s="89">
        <f t="shared" si="204"/>
        <v>33.583333333333336</v>
      </c>
      <c r="V2056" s="99">
        <f t="shared" si="199"/>
        <v>43.29224116916555</v>
      </c>
      <c r="W2056" s="89">
        <f t="shared" si="201"/>
        <v>0</v>
      </c>
      <c r="X2056" s="88" t="e">
        <f t="shared" si="202"/>
        <v>#VALUE!</v>
      </c>
      <c r="Y2056" s="89" t="e">
        <f t="shared" si="203"/>
        <v>#VALUE!</v>
      </c>
      <c r="Z2056" s="90"/>
      <c r="AA2056" s="91">
        <f t="shared" si="200"/>
        <v>33.583333333333336</v>
      </c>
    </row>
    <row r="2057" spans="19:27" x14ac:dyDescent="0.25">
      <c r="S2057" s="87"/>
      <c r="T2057" s="88">
        <f t="shared" si="198"/>
        <v>2016</v>
      </c>
      <c r="U2057" s="89">
        <f t="shared" si="204"/>
        <v>33.6</v>
      </c>
      <c r="V2057" s="99">
        <f t="shared" si="199"/>
        <v>43.295978790245343</v>
      </c>
      <c r="W2057" s="89">
        <f t="shared" si="201"/>
        <v>0</v>
      </c>
      <c r="X2057" s="88" t="e">
        <f t="shared" si="202"/>
        <v>#VALUE!</v>
      </c>
      <c r="Y2057" s="89" t="e">
        <f t="shared" si="203"/>
        <v>#VALUE!</v>
      </c>
      <c r="Z2057" s="90"/>
      <c r="AA2057" s="91">
        <f t="shared" si="200"/>
        <v>33.6</v>
      </c>
    </row>
    <row r="2058" spans="19:27" x14ac:dyDescent="0.25">
      <c r="S2058" s="87"/>
      <c r="T2058" s="88">
        <f t="shared" si="198"/>
        <v>2017</v>
      </c>
      <c r="U2058" s="89">
        <f t="shared" si="204"/>
        <v>33.616666666666667</v>
      </c>
      <c r="V2058" s="99">
        <f t="shared" si="199"/>
        <v>43.299714880252317</v>
      </c>
      <c r="W2058" s="89">
        <f t="shared" si="201"/>
        <v>0</v>
      </c>
      <c r="X2058" s="88" t="e">
        <f t="shared" si="202"/>
        <v>#VALUE!</v>
      </c>
      <c r="Y2058" s="89" t="e">
        <f t="shared" si="203"/>
        <v>#VALUE!</v>
      </c>
      <c r="Z2058" s="90"/>
      <c r="AA2058" s="91">
        <f t="shared" si="200"/>
        <v>33.616666666666667</v>
      </c>
    </row>
    <row r="2059" spans="19:27" x14ac:dyDescent="0.25">
      <c r="S2059" s="87"/>
      <c r="T2059" s="88">
        <f t="shared" ref="T2059:T2122" si="205">T2058+1</f>
        <v>2018</v>
      </c>
      <c r="U2059" s="89">
        <f t="shared" si="204"/>
        <v>33.633333333333333</v>
      </c>
      <c r="V2059" s="99">
        <f t="shared" si="199"/>
        <v>43.303449440572273</v>
      </c>
      <c r="W2059" s="89">
        <f t="shared" si="201"/>
        <v>0</v>
      </c>
      <c r="X2059" s="88" t="e">
        <f t="shared" si="202"/>
        <v>#VALUE!</v>
      </c>
      <c r="Y2059" s="89" t="e">
        <f t="shared" si="203"/>
        <v>#VALUE!</v>
      </c>
      <c r="Z2059" s="90"/>
      <c r="AA2059" s="91">
        <f t="shared" si="200"/>
        <v>33.633333333333333</v>
      </c>
    </row>
    <row r="2060" spans="19:27" x14ac:dyDescent="0.25">
      <c r="S2060" s="87"/>
      <c r="T2060" s="88">
        <f t="shared" si="205"/>
        <v>2019</v>
      </c>
      <c r="U2060" s="89">
        <f t="shared" si="204"/>
        <v>33.65</v>
      </c>
      <c r="V2060" s="99">
        <f t="shared" si="199"/>
        <v>43.307182472589055</v>
      </c>
      <c r="W2060" s="89">
        <f t="shared" si="201"/>
        <v>0</v>
      </c>
      <c r="X2060" s="88" t="e">
        <f t="shared" si="202"/>
        <v>#VALUE!</v>
      </c>
      <c r="Y2060" s="89" t="e">
        <f t="shared" si="203"/>
        <v>#VALUE!</v>
      </c>
      <c r="Z2060" s="90"/>
      <c r="AA2060" s="91">
        <f t="shared" si="200"/>
        <v>33.65</v>
      </c>
    </row>
    <row r="2061" spans="19:27" x14ac:dyDescent="0.25">
      <c r="S2061" s="87"/>
      <c r="T2061" s="88">
        <f t="shared" si="205"/>
        <v>2020</v>
      </c>
      <c r="U2061" s="89">
        <f t="shared" si="204"/>
        <v>33.666666666666664</v>
      </c>
      <c r="V2061" s="99">
        <f t="shared" si="199"/>
        <v>43.310913977684621</v>
      </c>
      <c r="W2061" s="89">
        <f t="shared" si="201"/>
        <v>0</v>
      </c>
      <c r="X2061" s="88" t="e">
        <f t="shared" si="202"/>
        <v>#VALUE!</v>
      </c>
      <c r="Y2061" s="89" t="e">
        <f t="shared" si="203"/>
        <v>#VALUE!</v>
      </c>
      <c r="Z2061" s="90"/>
      <c r="AA2061" s="91">
        <f t="shared" si="200"/>
        <v>33.666666666666664</v>
      </c>
    </row>
    <row r="2062" spans="19:27" x14ac:dyDescent="0.25">
      <c r="S2062" s="87"/>
      <c r="T2062" s="88">
        <f t="shared" si="205"/>
        <v>2021</v>
      </c>
      <c r="U2062" s="89">
        <f t="shared" si="204"/>
        <v>33.68333333333333</v>
      </c>
      <c r="V2062" s="99">
        <f t="shared" si="199"/>
        <v>43.314643957238957</v>
      </c>
      <c r="W2062" s="89">
        <f t="shared" si="201"/>
        <v>0</v>
      </c>
      <c r="X2062" s="88" t="e">
        <f t="shared" si="202"/>
        <v>#VALUE!</v>
      </c>
      <c r="Y2062" s="89" t="e">
        <f t="shared" si="203"/>
        <v>#VALUE!</v>
      </c>
      <c r="Z2062" s="90"/>
      <c r="AA2062" s="91">
        <f t="shared" si="200"/>
        <v>33.68333333333333</v>
      </c>
    </row>
    <row r="2063" spans="19:27" x14ac:dyDescent="0.25">
      <c r="S2063" s="87"/>
      <c r="T2063" s="88">
        <f t="shared" si="205"/>
        <v>2022</v>
      </c>
      <c r="U2063" s="89">
        <f t="shared" si="204"/>
        <v>33.700000000000003</v>
      </c>
      <c r="V2063" s="99">
        <f t="shared" si="199"/>
        <v>43.318372412630112</v>
      </c>
      <c r="W2063" s="89">
        <f t="shared" si="201"/>
        <v>0</v>
      </c>
      <c r="X2063" s="88" t="e">
        <f t="shared" si="202"/>
        <v>#VALUE!</v>
      </c>
      <c r="Y2063" s="89" t="e">
        <f t="shared" si="203"/>
        <v>#VALUE!</v>
      </c>
      <c r="Z2063" s="90"/>
      <c r="AA2063" s="91">
        <f t="shared" si="200"/>
        <v>33.700000000000003</v>
      </c>
    </row>
    <row r="2064" spans="19:27" x14ac:dyDescent="0.25">
      <c r="S2064" s="87"/>
      <c r="T2064" s="88">
        <f t="shared" si="205"/>
        <v>2023</v>
      </c>
      <c r="U2064" s="89">
        <f t="shared" si="204"/>
        <v>33.716666666666669</v>
      </c>
      <c r="V2064" s="99">
        <f t="shared" si="199"/>
        <v>43.322099345234236</v>
      </c>
      <c r="W2064" s="89">
        <f t="shared" si="201"/>
        <v>0</v>
      </c>
      <c r="X2064" s="88" t="e">
        <f t="shared" si="202"/>
        <v>#VALUE!</v>
      </c>
      <c r="Y2064" s="89" t="e">
        <f t="shared" si="203"/>
        <v>#VALUE!</v>
      </c>
      <c r="Z2064" s="90"/>
      <c r="AA2064" s="91">
        <f t="shared" si="200"/>
        <v>33.716666666666669</v>
      </c>
    </row>
    <row r="2065" spans="19:27" x14ac:dyDescent="0.25">
      <c r="S2065" s="87"/>
      <c r="T2065" s="88">
        <f t="shared" si="205"/>
        <v>2024</v>
      </c>
      <c r="U2065" s="89">
        <f t="shared" si="204"/>
        <v>33.733333333333334</v>
      </c>
      <c r="V2065" s="99">
        <f t="shared" si="199"/>
        <v>43.325824756425547</v>
      </c>
      <c r="W2065" s="89">
        <f t="shared" si="201"/>
        <v>0</v>
      </c>
      <c r="X2065" s="88" t="e">
        <f t="shared" si="202"/>
        <v>#VALUE!</v>
      </c>
      <c r="Y2065" s="89" t="e">
        <f t="shared" si="203"/>
        <v>#VALUE!</v>
      </c>
      <c r="Z2065" s="90"/>
      <c r="AA2065" s="91">
        <f t="shared" si="200"/>
        <v>33.733333333333334</v>
      </c>
    </row>
    <row r="2066" spans="19:27" x14ac:dyDescent="0.25">
      <c r="S2066" s="87"/>
      <c r="T2066" s="88">
        <f t="shared" si="205"/>
        <v>2025</v>
      </c>
      <c r="U2066" s="89">
        <f t="shared" si="204"/>
        <v>33.75</v>
      </c>
      <c r="V2066" s="99">
        <f t="shared" ref="V2066:V2129" si="206">$G$12*U2066^(1-$G$13)</f>
        <v>43.329548647576345</v>
      </c>
      <c r="W2066" s="89">
        <f t="shared" si="201"/>
        <v>0</v>
      </c>
      <c r="X2066" s="88" t="e">
        <f t="shared" si="202"/>
        <v>#VALUE!</v>
      </c>
      <c r="Y2066" s="89" t="e">
        <f t="shared" si="203"/>
        <v>#VALUE!</v>
      </c>
      <c r="Z2066" s="90"/>
      <c r="AA2066" s="91">
        <f t="shared" si="200"/>
        <v>33.75</v>
      </c>
    </row>
    <row r="2067" spans="19:27" x14ac:dyDescent="0.25">
      <c r="S2067" s="87"/>
      <c r="T2067" s="88">
        <f t="shared" si="205"/>
        <v>2026</v>
      </c>
      <c r="U2067" s="89">
        <f t="shared" si="204"/>
        <v>33.766666666666666</v>
      </c>
      <c r="V2067" s="99">
        <f t="shared" si="206"/>
        <v>43.333271020057012</v>
      </c>
      <c r="W2067" s="89">
        <f t="shared" si="201"/>
        <v>0</v>
      </c>
      <c r="X2067" s="88" t="e">
        <f t="shared" si="202"/>
        <v>#VALUE!</v>
      </c>
      <c r="Y2067" s="89" t="e">
        <f t="shared" si="203"/>
        <v>#VALUE!</v>
      </c>
      <c r="Z2067" s="90"/>
      <c r="AA2067" s="91">
        <f t="shared" si="200"/>
        <v>33.766666666666666</v>
      </c>
    </row>
    <row r="2068" spans="19:27" x14ac:dyDescent="0.25">
      <c r="S2068" s="87"/>
      <c r="T2068" s="88">
        <f t="shared" si="205"/>
        <v>2027</v>
      </c>
      <c r="U2068" s="89">
        <f t="shared" si="204"/>
        <v>33.783333333333331</v>
      </c>
      <c r="V2068" s="99">
        <f t="shared" si="206"/>
        <v>43.336991875236023</v>
      </c>
      <c r="W2068" s="89">
        <f t="shared" si="201"/>
        <v>0</v>
      </c>
      <c r="X2068" s="88" t="e">
        <f t="shared" si="202"/>
        <v>#VALUE!</v>
      </c>
      <c r="Y2068" s="89" t="e">
        <f t="shared" si="203"/>
        <v>#VALUE!</v>
      </c>
      <c r="Z2068" s="90"/>
      <c r="AA2068" s="91">
        <f t="shared" si="200"/>
        <v>33.783333333333331</v>
      </c>
    </row>
    <row r="2069" spans="19:27" x14ac:dyDescent="0.25">
      <c r="S2069" s="87"/>
      <c r="T2069" s="88">
        <f t="shared" si="205"/>
        <v>2028</v>
      </c>
      <c r="U2069" s="89">
        <f t="shared" si="204"/>
        <v>33.799999999999997</v>
      </c>
      <c r="V2069" s="99">
        <f t="shared" si="206"/>
        <v>43.340711214479946</v>
      </c>
      <c r="W2069" s="89">
        <f t="shared" si="201"/>
        <v>0</v>
      </c>
      <c r="X2069" s="88" t="e">
        <f t="shared" si="202"/>
        <v>#VALUE!</v>
      </c>
      <c r="Y2069" s="89" t="e">
        <f t="shared" si="203"/>
        <v>#VALUE!</v>
      </c>
      <c r="Z2069" s="90"/>
      <c r="AA2069" s="91">
        <f t="shared" si="200"/>
        <v>33.799999999999997</v>
      </c>
    </row>
    <row r="2070" spans="19:27" x14ac:dyDescent="0.25">
      <c r="S2070" s="87"/>
      <c r="T2070" s="88">
        <f t="shared" si="205"/>
        <v>2029</v>
      </c>
      <c r="U2070" s="89">
        <f t="shared" si="204"/>
        <v>33.81666666666667</v>
      </c>
      <c r="V2070" s="99">
        <f t="shared" si="206"/>
        <v>43.344429039153439</v>
      </c>
      <c r="W2070" s="89">
        <f t="shared" si="201"/>
        <v>0</v>
      </c>
      <c r="X2070" s="88" t="e">
        <f t="shared" si="202"/>
        <v>#VALUE!</v>
      </c>
      <c r="Y2070" s="89" t="e">
        <f t="shared" si="203"/>
        <v>#VALUE!</v>
      </c>
      <c r="Z2070" s="90"/>
      <c r="AA2070" s="91">
        <f t="shared" si="200"/>
        <v>33.81666666666667</v>
      </c>
    </row>
    <row r="2071" spans="19:27" x14ac:dyDescent="0.25">
      <c r="S2071" s="87"/>
      <c r="T2071" s="88">
        <f t="shared" si="205"/>
        <v>2030</v>
      </c>
      <c r="U2071" s="89">
        <f t="shared" si="204"/>
        <v>33.833333333333336</v>
      </c>
      <c r="V2071" s="99">
        <f t="shared" si="206"/>
        <v>43.348145350619255</v>
      </c>
      <c r="W2071" s="89">
        <f t="shared" si="201"/>
        <v>0</v>
      </c>
      <c r="X2071" s="88" t="e">
        <f t="shared" si="202"/>
        <v>#VALUE!</v>
      </c>
      <c r="Y2071" s="89" t="e">
        <f t="shared" si="203"/>
        <v>#VALUE!</v>
      </c>
      <c r="Z2071" s="90"/>
      <c r="AA2071" s="91">
        <f t="shared" si="200"/>
        <v>33.833333333333336</v>
      </c>
    </row>
    <row r="2072" spans="19:27" x14ac:dyDescent="0.25">
      <c r="S2072" s="87"/>
      <c r="T2072" s="88">
        <f t="shared" si="205"/>
        <v>2031</v>
      </c>
      <c r="U2072" s="89">
        <f t="shared" si="204"/>
        <v>33.85</v>
      </c>
      <c r="V2072" s="99">
        <f t="shared" si="206"/>
        <v>43.351860150238281</v>
      </c>
      <c r="W2072" s="89">
        <f t="shared" si="201"/>
        <v>0</v>
      </c>
      <c r="X2072" s="88" t="e">
        <f t="shared" si="202"/>
        <v>#VALUE!</v>
      </c>
      <c r="Y2072" s="89" t="e">
        <f t="shared" si="203"/>
        <v>#VALUE!</v>
      </c>
      <c r="Z2072" s="90"/>
      <c r="AA2072" s="91">
        <f t="shared" si="200"/>
        <v>33.85</v>
      </c>
    </row>
    <row r="2073" spans="19:27" x14ac:dyDescent="0.25">
      <c r="S2073" s="87"/>
      <c r="T2073" s="88">
        <f t="shared" si="205"/>
        <v>2032</v>
      </c>
      <c r="U2073" s="89">
        <f t="shared" si="204"/>
        <v>33.866666666666667</v>
      </c>
      <c r="V2073" s="99">
        <f t="shared" si="206"/>
        <v>43.355573439369465</v>
      </c>
      <c r="W2073" s="89">
        <f t="shared" si="201"/>
        <v>0</v>
      </c>
      <c r="X2073" s="88" t="e">
        <f t="shared" si="202"/>
        <v>#VALUE!</v>
      </c>
      <c r="Y2073" s="89" t="e">
        <f t="shared" si="203"/>
        <v>#VALUE!</v>
      </c>
      <c r="Z2073" s="90"/>
      <c r="AA2073" s="91">
        <f t="shared" si="200"/>
        <v>33.866666666666667</v>
      </c>
    </row>
    <row r="2074" spans="19:27" x14ac:dyDescent="0.25">
      <c r="S2074" s="87"/>
      <c r="T2074" s="88">
        <f t="shared" si="205"/>
        <v>2033</v>
      </c>
      <c r="U2074" s="89">
        <f t="shared" si="204"/>
        <v>33.883333333333333</v>
      </c>
      <c r="V2074" s="99">
        <f t="shared" si="206"/>
        <v>43.359285219369902</v>
      </c>
      <c r="W2074" s="89">
        <f t="shared" si="201"/>
        <v>0</v>
      </c>
      <c r="X2074" s="88" t="e">
        <f t="shared" si="202"/>
        <v>#VALUE!</v>
      </c>
      <c r="Y2074" s="89" t="e">
        <f t="shared" si="203"/>
        <v>#VALUE!</v>
      </c>
      <c r="Z2074" s="90"/>
      <c r="AA2074" s="91">
        <f t="shared" si="200"/>
        <v>33.883333333333333</v>
      </c>
    </row>
    <row r="2075" spans="19:27" x14ac:dyDescent="0.25">
      <c r="S2075" s="87"/>
      <c r="T2075" s="88">
        <f t="shared" si="205"/>
        <v>2034</v>
      </c>
      <c r="U2075" s="89">
        <f t="shared" si="204"/>
        <v>33.9</v>
      </c>
      <c r="V2075" s="99">
        <f t="shared" si="206"/>
        <v>43.362995491594781</v>
      </c>
      <c r="W2075" s="89">
        <f t="shared" si="201"/>
        <v>0</v>
      </c>
      <c r="X2075" s="88" t="e">
        <f t="shared" si="202"/>
        <v>#VALUE!</v>
      </c>
      <c r="Y2075" s="89" t="e">
        <f t="shared" si="203"/>
        <v>#VALUE!</v>
      </c>
      <c r="Z2075" s="90"/>
      <c r="AA2075" s="91">
        <f t="shared" si="200"/>
        <v>33.9</v>
      </c>
    </row>
    <row r="2076" spans="19:27" x14ac:dyDescent="0.25">
      <c r="S2076" s="87"/>
      <c r="T2076" s="88">
        <f t="shared" si="205"/>
        <v>2035</v>
      </c>
      <c r="U2076" s="89">
        <f t="shared" si="204"/>
        <v>33.916666666666664</v>
      </c>
      <c r="V2076" s="99">
        <f t="shared" si="206"/>
        <v>43.366704257397423</v>
      </c>
      <c r="W2076" s="89">
        <f t="shared" si="201"/>
        <v>0</v>
      </c>
      <c r="X2076" s="88" t="e">
        <f t="shared" si="202"/>
        <v>#VALUE!</v>
      </c>
      <c r="Y2076" s="89" t="e">
        <f t="shared" si="203"/>
        <v>#VALUE!</v>
      </c>
      <c r="Z2076" s="90"/>
      <c r="AA2076" s="91">
        <f t="shared" si="200"/>
        <v>33.916666666666664</v>
      </c>
    </row>
    <row r="2077" spans="19:27" x14ac:dyDescent="0.25">
      <c r="S2077" s="87"/>
      <c r="T2077" s="88">
        <f t="shared" si="205"/>
        <v>2036</v>
      </c>
      <c r="U2077" s="89">
        <f t="shared" si="204"/>
        <v>33.93333333333333</v>
      </c>
      <c r="V2077" s="99">
        <f t="shared" si="206"/>
        <v>43.370411518129259</v>
      </c>
      <c r="W2077" s="89">
        <f t="shared" si="201"/>
        <v>0</v>
      </c>
      <c r="X2077" s="88" t="e">
        <f t="shared" si="202"/>
        <v>#VALUE!</v>
      </c>
      <c r="Y2077" s="89" t="e">
        <f t="shared" si="203"/>
        <v>#VALUE!</v>
      </c>
      <c r="Z2077" s="90"/>
      <c r="AA2077" s="91">
        <f t="shared" si="200"/>
        <v>33.93333333333333</v>
      </c>
    </row>
    <row r="2078" spans="19:27" x14ac:dyDescent="0.25">
      <c r="S2078" s="87"/>
      <c r="T2078" s="88">
        <f t="shared" si="205"/>
        <v>2037</v>
      </c>
      <c r="U2078" s="89">
        <f t="shared" si="204"/>
        <v>33.950000000000003</v>
      </c>
      <c r="V2078" s="99">
        <f t="shared" si="206"/>
        <v>43.374117275139845</v>
      </c>
      <c r="W2078" s="89">
        <f t="shared" si="201"/>
        <v>0</v>
      </c>
      <c r="X2078" s="88" t="e">
        <f t="shared" si="202"/>
        <v>#VALUE!</v>
      </c>
      <c r="Y2078" s="89" t="e">
        <f t="shared" si="203"/>
        <v>#VALUE!</v>
      </c>
      <c r="Z2078" s="90"/>
      <c r="AA2078" s="91">
        <f t="shared" si="200"/>
        <v>33.950000000000003</v>
      </c>
    </row>
    <row r="2079" spans="19:27" x14ac:dyDescent="0.25">
      <c r="S2079" s="87"/>
      <c r="T2079" s="88">
        <f t="shared" si="205"/>
        <v>2038</v>
      </c>
      <c r="U2079" s="89">
        <f t="shared" si="204"/>
        <v>33.966666666666669</v>
      </c>
      <c r="V2079" s="99">
        <f t="shared" si="206"/>
        <v>43.377821529776874</v>
      </c>
      <c r="W2079" s="89">
        <f t="shared" si="201"/>
        <v>0</v>
      </c>
      <c r="X2079" s="88" t="e">
        <f t="shared" si="202"/>
        <v>#VALUE!</v>
      </c>
      <c r="Y2079" s="89" t="e">
        <f t="shared" si="203"/>
        <v>#VALUE!</v>
      </c>
      <c r="Z2079" s="90"/>
      <c r="AA2079" s="91">
        <f t="shared" si="200"/>
        <v>33.966666666666669</v>
      </c>
    </row>
    <row r="2080" spans="19:27" x14ac:dyDescent="0.25">
      <c r="S2080" s="87"/>
      <c r="T2080" s="88">
        <f t="shared" si="205"/>
        <v>2039</v>
      </c>
      <c r="U2080" s="89">
        <f t="shared" si="204"/>
        <v>33.983333333333334</v>
      </c>
      <c r="V2080" s="99">
        <f t="shared" si="206"/>
        <v>43.381524283386163</v>
      </c>
      <c r="W2080" s="89">
        <f t="shared" si="201"/>
        <v>0</v>
      </c>
      <c r="X2080" s="88" t="e">
        <f t="shared" si="202"/>
        <v>#VALUE!</v>
      </c>
      <c r="Y2080" s="89" t="e">
        <f t="shared" si="203"/>
        <v>#VALUE!</v>
      </c>
      <c r="Z2080" s="90"/>
      <c r="AA2080" s="91">
        <f t="shared" si="200"/>
        <v>33.983333333333334</v>
      </c>
    </row>
    <row r="2081" spans="19:27" x14ac:dyDescent="0.25">
      <c r="S2081" s="87"/>
      <c r="T2081" s="88">
        <f t="shared" si="205"/>
        <v>2040</v>
      </c>
      <c r="U2081" s="89">
        <f t="shared" si="204"/>
        <v>34</v>
      </c>
      <c r="V2081" s="99">
        <f t="shared" si="206"/>
        <v>43.385225537311662</v>
      </c>
      <c r="W2081" s="89">
        <f t="shared" si="201"/>
        <v>0</v>
      </c>
      <c r="X2081" s="88" t="e">
        <f t="shared" si="202"/>
        <v>#VALUE!</v>
      </c>
      <c r="Y2081" s="89" t="e">
        <f t="shared" si="203"/>
        <v>#VALUE!</v>
      </c>
      <c r="Z2081" s="90"/>
      <c r="AA2081" s="91">
        <f t="shared" si="200"/>
        <v>34</v>
      </c>
    </row>
    <row r="2082" spans="19:27" x14ac:dyDescent="0.25">
      <c r="S2082" s="87"/>
      <c r="T2082" s="88">
        <f t="shared" si="205"/>
        <v>2041</v>
      </c>
      <c r="U2082" s="89">
        <f t="shared" si="204"/>
        <v>34.016666666666666</v>
      </c>
      <c r="V2082" s="99">
        <f t="shared" si="206"/>
        <v>43.388925292895465</v>
      </c>
      <c r="W2082" s="89">
        <f t="shared" si="201"/>
        <v>0</v>
      </c>
      <c r="X2082" s="88" t="e">
        <f t="shared" si="202"/>
        <v>#VALUE!</v>
      </c>
      <c r="Y2082" s="89" t="e">
        <f t="shared" si="203"/>
        <v>#VALUE!</v>
      </c>
      <c r="Z2082" s="90"/>
      <c r="AA2082" s="91">
        <f t="shared" si="200"/>
        <v>34.016666666666666</v>
      </c>
    </row>
    <row r="2083" spans="19:27" x14ac:dyDescent="0.25">
      <c r="S2083" s="87"/>
      <c r="T2083" s="88">
        <f t="shared" si="205"/>
        <v>2042</v>
      </c>
      <c r="U2083" s="89">
        <f t="shared" si="204"/>
        <v>34.033333333333331</v>
      </c>
      <c r="V2083" s="99">
        <f t="shared" si="206"/>
        <v>43.392623551477811</v>
      </c>
      <c r="W2083" s="89">
        <f t="shared" si="201"/>
        <v>0</v>
      </c>
      <c r="X2083" s="88" t="e">
        <f t="shared" si="202"/>
        <v>#VALUE!</v>
      </c>
      <c r="Y2083" s="89" t="e">
        <f t="shared" si="203"/>
        <v>#VALUE!</v>
      </c>
      <c r="Z2083" s="90"/>
      <c r="AA2083" s="91">
        <f t="shared" si="200"/>
        <v>34.033333333333331</v>
      </c>
    </row>
    <row r="2084" spans="19:27" x14ac:dyDescent="0.25">
      <c r="S2084" s="87"/>
      <c r="T2084" s="88">
        <f t="shared" si="205"/>
        <v>2043</v>
      </c>
      <c r="U2084" s="89">
        <f t="shared" si="204"/>
        <v>34.049999999999997</v>
      </c>
      <c r="V2084" s="99">
        <f t="shared" si="206"/>
        <v>43.396320314397066</v>
      </c>
      <c r="W2084" s="89">
        <f t="shared" si="201"/>
        <v>0</v>
      </c>
      <c r="X2084" s="88" t="e">
        <f t="shared" si="202"/>
        <v>#VALUE!</v>
      </c>
      <c r="Y2084" s="89" t="e">
        <f t="shared" si="203"/>
        <v>#VALUE!</v>
      </c>
      <c r="Z2084" s="90"/>
      <c r="AA2084" s="91">
        <f t="shared" si="200"/>
        <v>34.049999999999997</v>
      </c>
    </row>
    <row r="2085" spans="19:27" x14ac:dyDescent="0.25">
      <c r="S2085" s="87"/>
      <c r="T2085" s="88">
        <f t="shared" si="205"/>
        <v>2044</v>
      </c>
      <c r="U2085" s="89">
        <f t="shared" si="204"/>
        <v>34.06666666666667</v>
      </c>
      <c r="V2085" s="99">
        <f t="shared" si="206"/>
        <v>43.400015582989774</v>
      </c>
      <c r="W2085" s="89">
        <f t="shared" si="201"/>
        <v>0</v>
      </c>
      <c r="X2085" s="88" t="e">
        <f t="shared" si="202"/>
        <v>#VALUE!</v>
      </c>
      <c r="Y2085" s="89" t="e">
        <f t="shared" si="203"/>
        <v>#VALUE!</v>
      </c>
      <c r="Z2085" s="90"/>
      <c r="AA2085" s="91">
        <f t="shared" si="200"/>
        <v>34.06666666666667</v>
      </c>
    </row>
    <row r="2086" spans="19:27" x14ac:dyDescent="0.25">
      <c r="S2086" s="87"/>
      <c r="T2086" s="88">
        <f t="shared" si="205"/>
        <v>2045</v>
      </c>
      <c r="U2086" s="89">
        <f t="shared" si="204"/>
        <v>34.083333333333336</v>
      </c>
      <c r="V2086" s="99">
        <f t="shared" si="206"/>
        <v>43.403709358590618</v>
      </c>
      <c r="W2086" s="89">
        <f t="shared" si="201"/>
        <v>0</v>
      </c>
      <c r="X2086" s="88" t="e">
        <f t="shared" si="202"/>
        <v>#VALUE!</v>
      </c>
      <c r="Y2086" s="89" t="e">
        <f t="shared" si="203"/>
        <v>#VALUE!</v>
      </c>
      <c r="Z2086" s="90"/>
      <c r="AA2086" s="91">
        <f t="shared" si="200"/>
        <v>34.083333333333336</v>
      </c>
    </row>
    <row r="2087" spans="19:27" x14ac:dyDescent="0.25">
      <c r="S2087" s="87"/>
      <c r="T2087" s="88">
        <f t="shared" si="205"/>
        <v>2046</v>
      </c>
      <c r="U2087" s="89">
        <f t="shared" si="204"/>
        <v>34.1</v>
      </c>
      <c r="V2087" s="99">
        <f t="shared" si="206"/>
        <v>43.407401642532427</v>
      </c>
      <c r="W2087" s="89">
        <f t="shared" si="201"/>
        <v>0</v>
      </c>
      <c r="X2087" s="88" t="e">
        <f t="shared" si="202"/>
        <v>#VALUE!</v>
      </c>
      <c r="Y2087" s="89" t="e">
        <f t="shared" si="203"/>
        <v>#VALUE!</v>
      </c>
      <c r="Z2087" s="90"/>
      <c r="AA2087" s="91">
        <f t="shared" si="200"/>
        <v>34.1</v>
      </c>
    </row>
    <row r="2088" spans="19:27" x14ac:dyDescent="0.25">
      <c r="S2088" s="87"/>
      <c r="T2088" s="88">
        <f t="shared" si="205"/>
        <v>2047</v>
      </c>
      <c r="U2088" s="89">
        <f t="shared" si="204"/>
        <v>34.116666666666667</v>
      </c>
      <c r="V2088" s="99">
        <f t="shared" si="206"/>
        <v>43.411092436146191</v>
      </c>
      <c r="W2088" s="89">
        <f t="shared" si="201"/>
        <v>0</v>
      </c>
      <c r="X2088" s="88" t="e">
        <f t="shared" si="202"/>
        <v>#VALUE!</v>
      </c>
      <c r="Y2088" s="89" t="e">
        <f t="shared" si="203"/>
        <v>#VALUE!</v>
      </c>
      <c r="Z2088" s="90"/>
      <c r="AA2088" s="91">
        <f t="shared" si="200"/>
        <v>34.116666666666667</v>
      </c>
    </row>
    <row r="2089" spans="19:27" x14ac:dyDescent="0.25">
      <c r="S2089" s="87"/>
      <c r="T2089" s="88">
        <f t="shared" si="205"/>
        <v>2048</v>
      </c>
      <c r="U2089" s="89">
        <f t="shared" si="204"/>
        <v>34.133333333333333</v>
      </c>
      <c r="V2089" s="99">
        <f t="shared" si="206"/>
        <v>43.414781740761086</v>
      </c>
      <c r="W2089" s="89">
        <f t="shared" si="201"/>
        <v>0</v>
      </c>
      <c r="X2089" s="88" t="e">
        <f t="shared" si="202"/>
        <v>#VALUE!</v>
      </c>
      <c r="Y2089" s="89" t="e">
        <f t="shared" si="203"/>
        <v>#VALUE!</v>
      </c>
      <c r="Z2089" s="90"/>
      <c r="AA2089" s="91">
        <f t="shared" ref="AA2089:AA2152" si="207">U2089</f>
        <v>34.133333333333333</v>
      </c>
    </row>
    <row r="2090" spans="19:27" x14ac:dyDescent="0.25">
      <c r="S2090" s="87"/>
      <c r="T2090" s="88">
        <f t="shared" si="205"/>
        <v>2049</v>
      </c>
      <c r="U2090" s="89">
        <f t="shared" si="204"/>
        <v>34.15</v>
      </c>
      <c r="V2090" s="99">
        <f t="shared" si="206"/>
        <v>43.418469557704441</v>
      </c>
      <c r="W2090" s="89">
        <f t="shared" ref="W2090:W2153" si="208">V2090*0.001*$G$4</f>
        <v>0</v>
      </c>
      <c r="X2090" s="88" t="e">
        <f t="shared" ref="X2090:X2153" si="209">($G$5/1000)*U2090*3600</f>
        <v>#VALUE!</v>
      </c>
      <c r="Y2090" s="89" t="e">
        <f t="shared" si="203"/>
        <v>#VALUE!</v>
      </c>
      <c r="Z2090" s="90"/>
      <c r="AA2090" s="91">
        <f t="shared" si="207"/>
        <v>34.15</v>
      </c>
    </row>
    <row r="2091" spans="19:27" x14ac:dyDescent="0.25">
      <c r="S2091" s="87"/>
      <c r="T2091" s="88">
        <f t="shared" si="205"/>
        <v>2050</v>
      </c>
      <c r="U2091" s="89">
        <f t="shared" si="204"/>
        <v>34.166666666666664</v>
      </c>
      <c r="V2091" s="99">
        <f t="shared" si="206"/>
        <v>43.422155888301731</v>
      </c>
      <c r="W2091" s="89">
        <f t="shared" si="208"/>
        <v>0</v>
      </c>
      <c r="X2091" s="88" t="e">
        <f t="shared" si="209"/>
        <v>#VALUE!</v>
      </c>
      <c r="Y2091" s="89" t="e">
        <f t="shared" ref="Y2091:Y2154" si="210">MAX(0,W2091-X2091)</f>
        <v>#VALUE!</v>
      </c>
      <c r="Z2091" s="90"/>
      <c r="AA2091" s="91">
        <f t="shared" si="207"/>
        <v>34.166666666666664</v>
      </c>
    </row>
    <row r="2092" spans="19:27" x14ac:dyDescent="0.25">
      <c r="S2092" s="87"/>
      <c r="T2092" s="88">
        <f t="shared" si="205"/>
        <v>2051</v>
      </c>
      <c r="U2092" s="89">
        <f t="shared" si="204"/>
        <v>34.18333333333333</v>
      </c>
      <c r="V2092" s="99">
        <f t="shared" si="206"/>
        <v>43.42584073387664</v>
      </c>
      <c r="W2092" s="89">
        <f t="shared" si="208"/>
        <v>0</v>
      </c>
      <c r="X2092" s="88" t="e">
        <f t="shared" si="209"/>
        <v>#VALUE!</v>
      </c>
      <c r="Y2092" s="89" t="e">
        <f t="shared" si="210"/>
        <v>#VALUE!</v>
      </c>
      <c r="Z2092" s="90"/>
      <c r="AA2092" s="91">
        <f t="shared" si="207"/>
        <v>34.18333333333333</v>
      </c>
    </row>
    <row r="2093" spans="19:27" x14ac:dyDescent="0.25">
      <c r="S2093" s="87"/>
      <c r="T2093" s="88">
        <f t="shared" si="205"/>
        <v>2052</v>
      </c>
      <c r="U2093" s="89">
        <f t="shared" si="204"/>
        <v>34.200000000000003</v>
      </c>
      <c r="V2093" s="99">
        <f t="shared" si="206"/>
        <v>43.429524095751013</v>
      </c>
      <c r="W2093" s="89">
        <f t="shared" si="208"/>
        <v>0</v>
      </c>
      <c r="X2093" s="88" t="e">
        <f t="shared" si="209"/>
        <v>#VALUE!</v>
      </c>
      <c r="Y2093" s="89" t="e">
        <f t="shared" si="210"/>
        <v>#VALUE!</v>
      </c>
      <c r="Z2093" s="90"/>
      <c r="AA2093" s="91">
        <f t="shared" si="207"/>
        <v>34.200000000000003</v>
      </c>
    </row>
    <row r="2094" spans="19:27" x14ac:dyDescent="0.25">
      <c r="S2094" s="87"/>
      <c r="T2094" s="88">
        <f t="shared" si="205"/>
        <v>2053</v>
      </c>
      <c r="U2094" s="89">
        <f t="shared" si="204"/>
        <v>34.216666666666669</v>
      </c>
      <c r="V2094" s="99">
        <f t="shared" si="206"/>
        <v>43.433205975244867</v>
      </c>
      <c r="W2094" s="89">
        <f t="shared" si="208"/>
        <v>0</v>
      </c>
      <c r="X2094" s="88" t="e">
        <f t="shared" si="209"/>
        <v>#VALUE!</v>
      </c>
      <c r="Y2094" s="89" t="e">
        <f t="shared" si="210"/>
        <v>#VALUE!</v>
      </c>
      <c r="Z2094" s="90"/>
      <c r="AA2094" s="91">
        <f t="shared" si="207"/>
        <v>34.216666666666669</v>
      </c>
    </row>
    <row r="2095" spans="19:27" x14ac:dyDescent="0.25">
      <c r="S2095" s="87"/>
      <c r="T2095" s="88">
        <f t="shared" si="205"/>
        <v>2054</v>
      </c>
      <c r="U2095" s="89">
        <f t="shared" si="204"/>
        <v>34.233333333333334</v>
      </c>
      <c r="V2095" s="99">
        <f t="shared" si="206"/>
        <v>43.436886373676408</v>
      </c>
      <c r="W2095" s="89">
        <f t="shared" si="208"/>
        <v>0</v>
      </c>
      <c r="X2095" s="88" t="e">
        <f t="shared" si="209"/>
        <v>#VALUE!</v>
      </c>
      <c r="Y2095" s="89" t="e">
        <f t="shared" si="210"/>
        <v>#VALUE!</v>
      </c>
      <c r="Z2095" s="90"/>
      <c r="AA2095" s="91">
        <f t="shared" si="207"/>
        <v>34.233333333333334</v>
      </c>
    </row>
    <row r="2096" spans="19:27" x14ac:dyDescent="0.25">
      <c r="S2096" s="87"/>
      <c r="T2096" s="88">
        <f t="shared" si="205"/>
        <v>2055</v>
      </c>
      <c r="U2096" s="89">
        <f t="shared" si="204"/>
        <v>34.25</v>
      </c>
      <c r="V2096" s="99">
        <f t="shared" si="206"/>
        <v>43.440565292362052</v>
      </c>
      <c r="W2096" s="89">
        <f t="shared" si="208"/>
        <v>0</v>
      </c>
      <c r="X2096" s="88" t="e">
        <f t="shared" si="209"/>
        <v>#VALUE!</v>
      </c>
      <c r="Y2096" s="89" t="e">
        <f t="shared" si="210"/>
        <v>#VALUE!</v>
      </c>
      <c r="Z2096" s="90"/>
      <c r="AA2096" s="91">
        <f t="shared" si="207"/>
        <v>34.25</v>
      </c>
    </row>
    <row r="2097" spans="19:27" x14ac:dyDescent="0.25">
      <c r="S2097" s="87"/>
      <c r="T2097" s="88">
        <f t="shared" si="205"/>
        <v>2056</v>
      </c>
      <c r="U2097" s="89">
        <f t="shared" si="204"/>
        <v>34.266666666666666</v>
      </c>
      <c r="V2097" s="99">
        <f t="shared" si="206"/>
        <v>43.444242732616374</v>
      </c>
      <c r="W2097" s="89">
        <f t="shared" si="208"/>
        <v>0</v>
      </c>
      <c r="X2097" s="88" t="e">
        <f t="shared" si="209"/>
        <v>#VALUE!</v>
      </c>
      <c r="Y2097" s="89" t="e">
        <f t="shared" si="210"/>
        <v>#VALUE!</v>
      </c>
      <c r="Z2097" s="90"/>
      <c r="AA2097" s="91">
        <f t="shared" si="207"/>
        <v>34.266666666666666</v>
      </c>
    </row>
    <row r="2098" spans="19:27" x14ac:dyDescent="0.25">
      <c r="S2098" s="87"/>
      <c r="T2098" s="88">
        <f t="shared" si="205"/>
        <v>2057</v>
      </c>
      <c r="U2098" s="89">
        <f t="shared" si="204"/>
        <v>34.283333333333331</v>
      </c>
      <c r="V2098" s="99">
        <f t="shared" si="206"/>
        <v>43.447918695752143</v>
      </c>
      <c r="W2098" s="89">
        <f t="shared" si="208"/>
        <v>0</v>
      </c>
      <c r="X2098" s="88" t="e">
        <f t="shared" si="209"/>
        <v>#VALUE!</v>
      </c>
      <c r="Y2098" s="89" t="e">
        <f t="shared" si="210"/>
        <v>#VALUE!</v>
      </c>
      <c r="Z2098" s="90"/>
      <c r="AA2098" s="91">
        <f t="shared" si="207"/>
        <v>34.283333333333331</v>
      </c>
    </row>
    <row r="2099" spans="19:27" x14ac:dyDescent="0.25">
      <c r="S2099" s="87"/>
      <c r="T2099" s="88">
        <f t="shared" si="205"/>
        <v>2058</v>
      </c>
      <c r="U2099" s="89">
        <f t="shared" si="204"/>
        <v>34.299999999999997</v>
      </c>
      <c r="V2099" s="99">
        <f t="shared" si="206"/>
        <v>43.451593183080348</v>
      </c>
      <c r="W2099" s="89">
        <f t="shared" si="208"/>
        <v>0</v>
      </c>
      <c r="X2099" s="88" t="e">
        <f t="shared" si="209"/>
        <v>#VALUE!</v>
      </c>
      <c r="Y2099" s="89" t="e">
        <f t="shared" si="210"/>
        <v>#VALUE!</v>
      </c>
      <c r="Z2099" s="90"/>
      <c r="AA2099" s="91">
        <f t="shared" si="207"/>
        <v>34.299999999999997</v>
      </c>
    </row>
    <row r="2100" spans="19:27" x14ac:dyDescent="0.25">
      <c r="S2100" s="87"/>
      <c r="T2100" s="88">
        <f t="shared" si="205"/>
        <v>2059</v>
      </c>
      <c r="U2100" s="89">
        <f t="shared" si="204"/>
        <v>34.31666666666667</v>
      </c>
      <c r="V2100" s="99">
        <f t="shared" si="206"/>
        <v>43.455266195910163</v>
      </c>
      <c r="W2100" s="89">
        <f t="shared" si="208"/>
        <v>0</v>
      </c>
      <c r="X2100" s="88" t="e">
        <f t="shared" si="209"/>
        <v>#VALUE!</v>
      </c>
      <c r="Y2100" s="89" t="e">
        <f t="shared" si="210"/>
        <v>#VALUE!</v>
      </c>
      <c r="Z2100" s="90"/>
      <c r="AA2100" s="91">
        <f t="shared" si="207"/>
        <v>34.31666666666667</v>
      </c>
    </row>
    <row r="2101" spans="19:27" x14ac:dyDescent="0.25">
      <c r="S2101" s="87"/>
      <c r="T2101" s="88">
        <f t="shared" si="205"/>
        <v>2060</v>
      </c>
      <c r="U2101" s="89">
        <f t="shared" si="204"/>
        <v>34.333333333333336</v>
      </c>
      <c r="V2101" s="99">
        <f t="shared" si="206"/>
        <v>43.458937735548957</v>
      </c>
      <c r="W2101" s="89">
        <f t="shared" si="208"/>
        <v>0</v>
      </c>
      <c r="X2101" s="88" t="e">
        <f t="shared" si="209"/>
        <v>#VALUE!</v>
      </c>
      <c r="Y2101" s="89" t="e">
        <f t="shared" si="210"/>
        <v>#VALUE!</v>
      </c>
      <c r="Z2101" s="90"/>
      <c r="AA2101" s="91">
        <f t="shared" si="207"/>
        <v>34.333333333333336</v>
      </c>
    </row>
    <row r="2102" spans="19:27" x14ac:dyDescent="0.25">
      <c r="S2102" s="87"/>
      <c r="T2102" s="88">
        <f t="shared" si="205"/>
        <v>2061</v>
      </c>
      <c r="U2102" s="89">
        <f t="shared" si="204"/>
        <v>34.35</v>
      </c>
      <c r="V2102" s="99">
        <f t="shared" si="206"/>
        <v>43.462607803302319</v>
      </c>
      <c r="W2102" s="89">
        <f t="shared" si="208"/>
        <v>0</v>
      </c>
      <c r="X2102" s="88" t="e">
        <f t="shared" si="209"/>
        <v>#VALUE!</v>
      </c>
      <c r="Y2102" s="89" t="e">
        <f t="shared" si="210"/>
        <v>#VALUE!</v>
      </c>
      <c r="Z2102" s="90"/>
      <c r="AA2102" s="91">
        <f t="shared" si="207"/>
        <v>34.35</v>
      </c>
    </row>
    <row r="2103" spans="19:27" x14ac:dyDescent="0.25">
      <c r="S2103" s="87"/>
      <c r="T2103" s="88">
        <f t="shared" si="205"/>
        <v>2062</v>
      </c>
      <c r="U2103" s="89">
        <f t="shared" si="204"/>
        <v>34.366666666666667</v>
      </c>
      <c r="V2103" s="99">
        <f t="shared" si="206"/>
        <v>43.466276400474058</v>
      </c>
      <c r="W2103" s="89">
        <f t="shared" si="208"/>
        <v>0</v>
      </c>
      <c r="X2103" s="88" t="e">
        <f t="shared" si="209"/>
        <v>#VALUE!</v>
      </c>
      <c r="Y2103" s="89" t="e">
        <f t="shared" si="210"/>
        <v>#VALUE!</v>
      </c>
      <c r="Z2103" s="90"/>
      <c r="AA2103" s="91">
        <f t="shared" si="207"/>
        <v>34.366666666666667</v>
      </c>
    </row>
    <row r="2104" spans="19:27" x14ac:dyDescent="0.25">
      <c r="S2104" s="87"/>
      <c r="T2104" s="88">
        <f t="shared" si="205"/>
        <v>2063</v>
      </c>
      <c r="U2104" s="89">
        <f t="shared" si="204"/>
        <v>34.383333333333333</v>
      </c>
      <c r="V2104" s="99">
        <f t="shared" si="206"/>
        <v>43.46994352836618</v>
      </c>
      <c r="W2104" s="89">
        <f t="shared" si="208"/>
        <v>0</v>
      </c>
      <c r="X2104" s="88" t="e">
        <f t="shared" si="209"/>
        <v>#VALUE!</v>
      </c>
      <c r="Y2104" s="89" t="e">
        <f t="shared" si="210"/>
        <v>#VALUE!</v>
      </c>
      <c r="Z2104" s="90"/>
      <c r="AA2104" s="91">
        <f t="shared" si="207"/>
        <v>34.383333333333333</v>
      </c>
    </row>
    <row r="2105" spans="19:27" x14ac:dyDescent="0.25">
      <c r="S2105" s="87"/>
      <c r="T2105" s="88">
        <f t="shared" si="205"/>
        <v>2064</v>
      </c>
      <c r="U2105" s="89">
        <f t="shared" si="204"/>
        <v>34.4</v>
      </c>
      <c r="V2105" s="99">
        <f t="shared" si="206"/>
        <v>43.4736091882789</v>
      </c>
      <c r="W2105" s="89">
        <f t="shared" si="208"/>
        <v>0</v>
      </c>
      <c r="X2105" s="88" t="e">
        <f t="shared" si="209"/>
        <v>#VALUE!</v>
      </c>
      <c r="Y2105" s="89" t="e">
        <f t="shared" si="210"/>
        <v>#VALUE!</v>
      </c>
      <c r="Z2105" s="90"/>
      <c r="AA2105" s="91">
        <f t="shared" si="207"/>
        <v>34.4</v>
      </c>
    </row>
    <row r="2106" spans="19:27" x14ac:dyDescent="0.25">
      <c r="S2106" s="87"/>
      <c r="T2106" s="88">
        <f t="shared" si="205"/>
        <v>2065</v>
      </c>
      <c r="U2106" s="89">
        <f t="shared" si="204"/>
        <v>34.416666666666664</v>
      </c>
      <c r="V2106" s="99">
        <f t="shared" si="206"/>
        <v>43.47727338151067</v>
      </c>
      <c r="W2106" s="89">
        <f t="shared" si="208"/>
        <v>0</v>
      </c>
      <c r="X2106" s="88" t="e">
        <f t="shared" si="209"/>
        <v>#VALUE!</v>
      </c>
      <c r="Y2106" s="89" t="e">
        <f t="shared" si="210"/>
        <v>#VALUE!</v>
      </c>
      <c r="Z2106" s="90"/>
      <c r="AA2106" s="91">
        <f t="shared" si="207"/>
        <v>34.416666666666664</v>
      </c>
    </row>
    <row r="2107" spans="19:27" x14ac:dyDescent="0.25">
      <c r="S2107" s="87"/>
      <c r="T2107" s="88">
        <f t="shared" si="205"/>
        <v>2066</v>
      </c>
      <c r="U2107" s="89">
        <f t="shared" si="204"/>
        <v>34.43333333333333</v>
      </c>
      <c r="V2107" s="99">
        <f t="shared" si="206"/>
        <v>43.480936109358169</v>
      </c>
      <c r="W2107" s="89">
        <f t="shared" si="208"/>
        <v>0</v>
      </c>
      <c r="X2107" s="88" t="e">
        <f t="shared" si="209"/>
        <v>#VALUE!</v>
      </c>
      <c r="Y2107" s="89" t="e">
        <f t="shared" si="210"/>
        <v>#VALUE!</v>
      </c>
      <c r="Z2107" s="90"/>
      <c r="AA2107" s="91">
        <f t="shared" si="207"/>
        <v>34.43333333333333</v>
      </c>
    </row>
    <row r="2108" spans="19:27" x14ac:dyDescent="0.25">
      <c r="S2108" s="87"/>
      <c r="T2108" s="88">
        <f t="shared" si="205"/>
        <v>2067</v>
      </c>
      <c r="U2108" s="89">
        <f t="shared" si="204"/>
        <v>34.450000000000003</v>
      </c>
      <c r="V2108" s="99">
        <f t="shared" si="206"/>
        <v>43.484597373116287</v>
      </c>
      <c r="W2108" s="89">
        <f t="shared" si="208"/>
        <v>0</v>
      </c>
      <c r="X2108" s="88" t="e">
        <f t="shared" si="209"/>
        <v>#VALUE!</v>
      </c>
      <c r="Y2108" s="89" t="e">
        <f t="shared" si="210"/>
        <v>#VALUE!</v>
      </c>
      <c r="Z2108" s="90"/>
      <c r="AA2108" s="91">
        <f t="shared" si="207"/>
        <v>34.450000000000003</v>
      </c>
    </row>
    <row r="2109" spans="19:27" x14ac:dyDescent="0.25">
      <c r="S2109" s="87"/>
      <c r="T2109" s="88">
        <f t="shared" si="205"/>
        <v>2068</v>
      </c>
      <c r="U2109" s="89">
        <f t="shared" si="204"/>
        <v>34.466666666666669</v>
      </c>
      <c r="V2109" s="99">
        <f t="shared" si="206"/>
        <v>43.48825717407815</v>
      </c>
      <c r="W2109" s="89">
        <f t="shared" si="208"/>
        <v>0</v>
      </c>
      <c r="X2109" s="88" t="e">
        <f t="shared" si="209"/>
        <v>#VALUE!</v>
      </c>
      <c r="Y2109" s="89" t="e">
        <f t="shared" si="210"/>
        <v>#VALUE!</v>
      </c>
      <c r="Z2109" s="90"/>
      <c r="AA2109" s="91">
        <f t="shared" si="207"/>
        <v>34.466666666666669</v>
      </c>
    </row>
    <row r="2110" spans="19:27" x14ac:dyDescent="0.25">
      <c r="S2110" s="87"/>
      <c r="T2110" s="88">
        <f t="shared" si="205"/>
        <v>2069</v>
      </c>
      <c r="U2110" s="89">
        <f t="shared" si="204"/>
        <v>34.483333333333334</v>
      </c>
      <c r="V2110" s="99">
        <f t="shared" si="206"/>
        <v>43.491915513535119</v>
      </c>
      <c r="W2110" s="89">
        <f t="shared" si="208"/>
        <v>0</v>
      </c>
      <c r="X2110" s="88" t="e">
        <f t="shared" si="209"/>
        <v>#VALUE!</v>
      </c>
      <c r="Y2110" s="89" t="e">
        <f t="shared" si="210"/>
        <v>#VALUE!</v>
      </c>
      <c r="Z2110" s="90"/>
      <c r="AA2110" s="91">
        <f t="shared" si="207"/>
        <v>34.483333333333334</v>
      </c>
    </row>
    <row r="2111" spans="19:27" x14ac:dyDescent="0.25">
      <c r="S2111" s="87"/>
      <c r="T2111" s="88">
        <f t="shared" si="205"/>
        <v>2070</v>
      </c>
      <c r="U2111" s="89">
        <f t="shared" si="204"/>
        <v>34.5</v>
      </c>
      <c r="V2111" s="99">
        <f t="shared" si="206"/>
        <v>43.495572392776801</v>
      </c>
      <c r="W2111" s="89">
        <f t="shared" si="208"/>
        <v>0</v>
      </c>
      <c r="X2111" s="88" t="e">
        <f t="shared" si="209"/>
        <v>#VALUE!</v>
      </c>
      <c r="Y2111" s="89" t="e">
        <f t="shared" si="210"/>
        <v>#VALUE!</v>
      </c>
      <c r="Z2111" s="90"/>
      <c r="AA2111" s="91">
        <f t="shared" si="207"/>
        <v>34.5</v>
      </c>
    </row>
    <row r="2112" spans="19:27" x14ac:dyDescent="0.25">
      <c r="S2112" s="87"/>
      <c r="T2112" s="88">
        <f t="shared" si="205"/>
        <v>2071</v>
      </c>
      <c r="U2112" s="89">
        <f t="shared" si="204"/>
        <v>34.516666666666666</v>
      </c>
      <c r="V2112" s="99">
        <f t="shared" si="206"/>
        <v>43.499227813091004</v>
      </c>
      <c r="W2112" s="89">
        <f t="shared" si="208"/>
        <v>0</v>
      </c>
      <c r="X2112" s="88" t="e">
        <f t="shared" si="209"/>
        <v>#VALUE!</v>
      </c>
      <c r="Y2112" s="89" t="e">
        <f t="shared" si="210"/>
        <v>#VALUE!</v>
      </c>
      <c r="Z2112" s="90"/>
      <c r="AA2112" s="91">
        <f t="shared" si="207"/>
        <v>34.516666666666666</v>
      </c>
    </row>
    <row r="2113" spans="19:27" x14ac:dyDescent="0.25">
      <c r="S2113" s="87"/>
      <c r="T2113" s="88">
        <f t="shared" si="205"/>
        <v>2072</v>
      </c>
      <c r="U2113" s="89">
        <f t="shared" si="204"/>
        <v>34.533333333333331</v>
      </c>
      <c r="V2113" s="99">
        <f t="shared" si="206"/>
        <v>43.502881775763839</v>
      </c>
      <c r="W2113" s="89">
        <f t="shared" si="208"/>
        <v>0</v>
      </c>
      <c r="X2113" s="88" t="e">
        <f t="shared" si="209"/>
        <v>#VALUE!</v>
      </c>
      <c r="Y2113" s="89" t="e">
        <f t="shared" si="210"/>
        <v>#VALUE!</v>
      </c>
      <c r="Z2113" s="90"/>
      <c r="AA2113" s="91">
        <f t="shared" si="207"/>
        <v>34.533333333333331</v>
      </c>
    </row>
    <row r="2114" spans="19:27" x14ac:dyDescent="0.25">
      <c r="S2114" s="87"/>
      <c r="T2114" s="88">
        <f t="shared" si="205"/>
        <v>2073</v>
      </c>
      <c r="U2114" s="89">
        <f t="shared" si="204"/>
        <v>34.549999999999997</v>
      </c>
      <c r="V2114" s="99">
        <f t="shared" si="206"/>
        <v>43.50653428207962</v>
      </c>
      <c r="W2114" s="89">
        <f t="shared" si="208"/>
        <v>0</v>
      </c>
      <c r="X2114" s="88" t="e">
        <f t="shared" si="209"/>
        <v>#VALUE!</v>
      </c>
      <c r="Y2114" s="89" t="e">
        <f t="shared" si="210"/>
        <v>#VALUE!</v>
      </c>
      <c r="Z2114" s="90"/>
      <c r="AA2114" s="91">
        <f t="shared" si="207"/>
        <v>34.549999999999997</v>
      </c>
    </row>
    <row r="2115" spans="19:27" x14ac:dyDescent="0.25">
      <c r="S2115" s="87"/>
      <c r="T2115" s="88">
        <f t="shared" si="205"/>
        <v>2074</v>
      </c>
      <c r="U2115" s="89">
        <f t="shared" ref="U2115:U2178" si="211">T2115/60</f>
        <v>34.56666666666667</v>
      </c>
      <c r="V2115" s="99">
        <f t="shared" si="206"/>
        <v>43.510185333320919</v>
      </c>
      <c r="W2115" s="89">
        <f t="shared" si="208"/>
        <v>0</v>
      </c>
      <c r="X2115" s="88" t="e">
        <f t="shared" si="209"/>
        <v>#VALUE!</v>
      </c>
      <c r="Y2115" s="89" t="e">
        <f t="shared" si="210"/>
        <v>#VALUE!</v>
      </c>
      <c r="Z2115" s="90"/>
      <c r="AA2115" s="91">
        <f t="shared" si="207"/>
        <v>34.56666666666667</v>
      </c>
    </row>
    <row r="2116" spans="19:27" x14ac:dyDescent="0.25">
      <c r="S2116" s="87"/>
      <c r="T2116" s="88">
        <f t="shared" si="205"/>
        <v>2075</v>
      </c>
      <c r="U2116" s="89">
        <f t="shared" si="211"/>
        <v>34.583333333333336</v>
      </c>
      <c r="V2116" s="99">
        <f t="shared" si="206"/>
        <v>43.51383493076856</v>
      </c>
      <c r="W2116" s="89">
        <f t="shared" si="208"/>
        <v>0</v>
      </c>
      <c r="X2116" s="88" t="e">
        <f t="shared" si="209"/>
        <v>#VALUE!</v>
      </c>
      <c r="Y2116" s="89" t="e">
        <f t="shared" si="210"/>
        <v>#VALUE!</v>
      </c>
      <c r="Z2116" s="90"/>
      <c r="AA2116" s="91">
        <f t="shared" si="207"/>
        <v>34.583333333333336</v>
      </c>
    </row>
    <row r="2117" spans="19:27" x14ac:dyDescent="0.25">
      <c r="S2117" s="87"/>
      <c r="T2117" s="88">
        <f t="shared" si="205"/>
        <v>2076</v>
      </c>
      <c r="U2117" s="89">
        <f t="shared" si="211"/>
        <v>34.6</v>
      </c>
      <c r="V2117" s="99">
        <f t="shared" si="206"/>
        <v>43.517483075701641</v>
      </c>
      <c r="W2117" s="89">
        <f t="shared" si="208"/>
        <v>0</v>
      </c>
      <c r="X2117" s="88" t="e">
        <f t="shared" si="209"/>
        <v>#VALUE!</v>
      </c>
      <c r="Y2117" s="89" t="e">
        <f t="shared" si="210"/>
        <v>#VALUE!</v>
      </c>
      <c r="Z2117" s="90"/>
      <c r="AA2117" s="91">
        <f t="shared" si="207"/>
        <v>34.6</v>
      </c>
    </row>
    <row r="2118" spans="19:27" x14ac:dyDescent="0.25">
      <c r="S2118" s="87"/>
      <c r="T2118" s="88">
        <f t="shared" si="205"/>
        <v>2077</v>
      </c>
      <c r="U2118" s="89">
        <f t="shared" si="211"/>
        <v>34.616666666666667</v>
      </c>
      <c r="V2118" s="99">
        <f t="shared" si="206"/>
        <v>43.521129769397497</v>
      </c>
      <c r="W2118" s="89">
        <f t="shared" si="208"/>
        <v>0</v>
      </c>
      <c r="X2118" s="88" t="e">
        <f t="shared" si="209"/>
        <v>#VALUE!</v>
      </c>
      <c r="Y2118" s="89" t="e">
        <f t="shared" si="210"/>
        <v>#VALUE!</v>
      </c>
      <c r="Z2118" s="90"/>
      <c r="AA2118" s="91">
        <f t="shared" si="207"/>
        <v>34.616666666666667</v>
      </c>
    </row>
    <row r="2119" spans="19:27" x14ac:dyDescent="0.25">
      <c r="S2119" s="87"/>
      <c r="T2119" s="88">
        <f t="shared" si="205"/>
        <v>2078</v>
      </c>
      <c r="U2119" s="89">
        <f t="shared" si="211"/>
        <v>34.633333333333333</v>
      </c>
      <c r="V2119" s="99">
        <f t="shared" si="206"/>
        <v>43.52477501313173</v>
      </c>
      <c r="W2119" s="89">
        <f t="shared" si="208"/>
        <v>0</v>
      </c>
      <c r="X2119" s="88" t="e">
        <f t="shared" si="209"/>
        <v>#VALUE!</v>
      </c>
      <c r="Y2119" s="89" t="e">
        <f t="shared" si="210"/>
        <v>#VALUE!</v>
      </c>
      <c r="Z2119" s="90"/>
      <c r="AA2119" s="91">
        <f t="shared" si="207"/>
        <v>34.633333333333333</v>
      </c>
    </row>
    <row r="2120" spans="19:27" x14ac:dyDescent="0.25">
      <c r="S2120" s="87"/>
      <c r="T2120" s="88">
        <f t="shared" si="205"/>
        <v>2079</v>
      </c>
      <c r="U2120" s="89">
        <f t="shared" si="211"/>
        <v>34.65</v>
      </c>
      <c r="V2120" s="99">
        <f t="shared" si="206"/>
        <v>43.528418808178216</v>
      </c>
      <c r="W2120" s="89">
        <f t="shared" si="208"/>
        <v>0</v>
      </c>
      <c r="X2120" s="88" t="e">
        <f t="shared" si="209"/>
        <v>#VALUE!</v>
      </c>
      <c r="Y2120" s="89" t="e">
        <f t="shared" si="210"/>
        <v>#VALUE!</v>
      </c>
      <c r="Z2120" s="90"/>
      <c r="AA2120" s="91">
        <f t="shared" si="207"/>
        <v>34.65</v>
      </c>
    </row>
    <row r="2121" spans="19:27" x14ac:dyDescent="0.25">
      <c r="S2121" s="87"/>
      <c r="T2121" s="88">
        <f t="shared" si="205"/>
        <v>2080</v>
      </c>
      <c r="U2121" s="89">
        <f t="shared" si="211"/>
        <v>34.666666666666664</v>
      </c>
      <c r="V2121" s="99">
        <f t="shared" si="206"/>
        <v>43.532061155809096</v>
      </c>
      <c r="W2121" s="89">
        <f t="shared" si="208"/>
        <v>0</v>
      </c>
      <c r="X2121" s="88" t="e">
        <f t="shared" si="209"/>
        <v>#VALUE!</v>
      </c>
      <c r="Y2121" s="89" t="e">
        <f t="shared" si="210"/>
        <v>#VALUE!</v>
      </c>
      <c r="Z2121" s="90"/>
      <c r="AA2121" s="91">
        <f t="shared" si="207"/>
        <v>34.666666666666664</v>
      </c>
    </row>
    <row r="2122" spans="19:27" x14ac:dyDescent="0.25">
      <c r="S2122" s="87"/>
      <c r="T2122" s="88">
        <f t="shared" si="205"/>
        <v>2081</v>
      </c>
      <c r="U2122" s="89">
        <f t="shared" si="211"/>
        <v>34.68333333333333</v>
      </c>
      <c r="V2122" s="99">
        <f t="shared" si="206"/>
        <v>43.535702057294777</v>
      </c>
      <c r="W2122" s="89">
        <f t="shared" si="208"/>
        <v>0</v>
      </c>
      <c r="X2122" s="88" t="e">
        <f t="shared" si="209"/>
        <v>#VALUE!</v>
      </c>
      <c r="Y2122" s="89" t="e">
        <f t="shared" si="210"/>
        <v>#VALUE!</v>
      </c>
      <c r="Z2122" s="90"/>
      <c r="AA2122" s="91">
        <f t="shared" si="207"/>
        <v>34.68333333333333</v>
      </c>
    </row>
    <row r="2123" spans="19:27" x14ac:dyDescent="0.25">
      <c r="S2123" s="87"/>
      <c r="T2123" s="88">
        <f t="shared" ref="T2123:T2186" si="212">T2122+1</f>
        <v>2082</v>
      </c>
      <c r="U2123" s="89">
        <f t="shared" si="211"/>
        <v>34.700000000000003</v>
      </c>
      <c r="V2123" s="99">
        <f t="shared" si="206"/>
        <v>43.539341513903942</v>
      </c>
      <c r="W2123" s="89">
        <f t="shared" si="208"/>
        <v>0</v>
      </c>
      <c r="X2123" s="88" t="e">
        <f t="shared" si="209"/>
        <v>#VALUE!</v>
      </c>
      <c r="Y2123" s="89" t="e">
        <f t="shared" si="210"/>
        <v>#VALUE!</v>
      </c>
      <c r="Z2123" s="90"/>
      <c r="AA2123" s="91">
        <f t="shared" si="207"/>
        <v>34.700000000000003</v>
      </c>
    </row>
    <row r="2124" spans="19:27" x14ac:dyDescent="0.25">
      <c r="S2124" s="87"/>
      <c r="T2124" s="88">
        <f t="shared" si="212"/>
        <v>2083</v>
      </c>
      <c r="U2124" s="89">
        <f t="shared" si="211"/>
        <v>34.716666666666669</v>
      </c>
      <c r="V2124" s="99">
        <f t="shared" si="206"/>
        <v>43.542979526903572</v>
      </c>
      <c r="W2124" s="89">
        <f t="shared" si="208"/>
        <v>0</v>
      </c>
      <c r="X2124" s="88" t="e">
        <f t="shared" si="209"/>
        <v>#VALUE!</v>
      </c>
      <c r="Y2124" s="89" t="e">
        <f t="shared" si="210"/>
        <v>#VALUE!</v>
      </c>
      <c r="Z2124" s="90"/>
      <c r="AA2124" s="91">
        <f t="shared" si="207"/>
        <v>34.716666666666669</v>
      </c>
    </row>
    <row r="2125" spans="19:27" x14ac:dyDescent="0.25">
      <c r="S2125" s="87"/>
      <c r="T2125" s="88">
        <f t="shared" si="212"/>
        <v>2084</v>
      </c>
      <c r="U2125" s="89">
        <f t="shared" si="211"/>
        <v>34.733333333333334</v>
      </c>
      <c r="V2125" s="99">
        <f t="shared" si="206"/>
        <v>43.546616097558903</v>
      </c>
      <c r="W2125" s="89">
        <f t="shared" si="208"/>
        <v>0</v>
      </c>
      <c r="X2125" s="88" t="e">
        <f t="shared" si="209"/>
        <v>#VALUE!</v>
      </c>
      <c r="Y2125" s="89" t="e">
        <f t="shared" si="210"/>
        <v>#VALUE!</v>
      </c>
      <c r="Z2125" s="90"/>
      <c r="AA2125" s="91">
        <f t="shared" si="207"/>
        <v>34.733333333333334</v>
      </c>
    </row>
    <row r="2126" spans="19:27" x14ac:dyDescent="0.25">
      <c r="S2126" s="87"/>
      <c r="T2126" s="88">
        <f t="shared" si="212"/>
        <v>2085</v>
      </c>
      <c r="U2126" s="89">
        <f t="shared" si="211"/>
        <v>34.75</v>
      </c>
      <c r="V2126" s="99">
        <f t="shared" si="206"/>
        <v>43.550251227133465</v>
      </c>
      <c r="W2126" s="89">
        <f t="shared" si="208"/>
        <v>0</v>
      </c>
      <c r="X2126" s="88" t="e">
        <f t="shared" si="209"/>
        <v>#VALUE!</v>
      </c>
      <c r="Y2126" s="89" t="e">
        <f t="shared" si="210"/>
        <v>#VALUE!</v>
      </c>
      <c r="Z2126" s="90"/>
      <c r="AA2126" s="91">
        <f t="shared" si="207"/>
        <v>34.75</v>
      </c>
    </row>
    <row r="2127" spans="19:27" x14ac:dyDescent="0.25">
      <c r="S2127" s="87"/>
      <c r="T2127" s="88">
        <f t="shared" si="212"/>
        <v>2086</v>
      </c>
      <c r="U2127" s="89">
        <f t="shared" si="211"/>
        <v>34.766666666666666</v>
      </c>
      <c r="V2127" s="99">
        <f t="shared" si="206"/>
        <v>43.553884916889075</v>
      </c>
      <c r="W2127" s="89">
        <f t="shared" si="208"/>
        <v>0</v>
      </c>
      <c r="X2127" s="88" t="e">
        <f t="shared" si="209"/>
        <v>#VALUE!</v>
      </c>
      <c r="Y2127" s="89" t="e">
        <f t="shared" si="210"/>
        <v>#VALUE!</v>
      </c>
      <c r="Z2127" s="90"/>
      <c r="AA2127" s="91">
        <f t="shared" si="207"/>
        <v>34.766666666666666</v>
      </c>
    </row>
    <row r="2128" spans="19:27" x14ac:dyDescent="0.25">
      <c r="S2128" s="87"/>
      <c r="T2128" s="88">
        <f t="shared" si="212"/>
        <v>2087</v>
      </c>
      <c r="U2128" s="89">
        <f t="shared" si="211"/>
        <v>34.783333333333331</v>
      </c>
      <c r="V2128" s="99">
        <f t="shared" si="206"/>
        <v>43.557517168085852</v>
      </c>
      <c r="W2128" s="89">
        <f t="shared" si="208"/>
        <v>0</v>
      </c>
      <c r="X2128" s="88" t="e">
        <f t="shared" si="209"/>
        <v>#VALUE!</v>
      </c>
      <c r="Y2128" s="89" t="e">
        <f t="shared" si="210"/>
        <v>#VALUE!</v>
      </c>
      <c r="Z2128" s="90"/>
      <c r="AA2128" s="91">
        <f t="shared" si="207"/>
        <v>34.783333333333331</v>
      </c>
    </row>
    <row r="2129" spans="19:27" x14ac:dyDescent="0.25">
      <c r="S2129" s="87"/>
      <c r="T2129" s="88">
        <f t="shared" si="212"/>
        <v>2088</v>
      </c>
      <c r="U2129" s="89">
        <f t="shared" si="211"/>
        <v>34.799999999999997</v>
      </c>
      <c r="V2129" s="99">
        <f t="shared" si="206"/>
        <v>43.561147981982188</v>
      </c>
      <c r="W2129" s="89">
        <f t="shared" si="208"/>
        <v>0</v>
      </c>
      <c r="X2129" s="88" t="e">
        <f t="shared" si="209"/>
        <v>#VALUE!</v>
      </c>
      <c r="Y2129" s="89" t="e">
        <f t="shared" si="210"/>
        <v>#VALUE!</v>
      </c>
      <c r="Z2129" s="90"/>
      <c r="AA2129" s="91">
        <f t="shared" si="207"/>
        <v>34.799999999999997</v>
      </c>
    </row>
    <row r="2130" spans="19:27" x14ac:dyDescent="0.25">
      <c r="S2130" s="87"/>
      <c r="T2130" s="88">
        <f t="shared" si="212"/>
        <v>2089</v>
      </c>
      <c r="U2130" s="89">
        <f t="shared" si="211"/>
        <v>34.81666666666667</v>
      </c>
      <c r="V2130" s="99">
        <f t="shared" ref="V2130:V2193" si="213">$G$12*U2130^(1-$G$13)</f>
        <v>43.5647773598348</v>
      </c>
      <c r="W2130" s="89">
        <f t="shared" si="208"/>
        <v>0</v>
      </c>
      <c r="X2130" s="88" t="e">
        <f t="shared" si="209"/>
        <v>#VALUE!</v>
      </c>
      <c r="Y2130" s="89" t="e">
        <f t="shared" si="210"/>
        <v>#VALUE!</v>
      </c>
      <c r="Z2130" s="90"/>
      <c r="AA2130" s="91">
        <f t="shared" si="207"/>
        <v>34.81666666666667</v>
      </c>
    </row>
    <row r="2131" spans="19:27" x14ac:dyDescent="0.25">
      <c r="S2131" s="87"/>
      <c r="T2131" s="88">
        <f t="shared" si="212"/>
        <v>2090</v>
      </c>
      <c r="U2131" s="89">
        <f t="shared" si="211"/>
        <v>34.833333333333336</v>
      </c>
      <c r="V2131" s="99">
        <f t="shared" si="213"/>
        <v>43.568405302898675</v>
      </c>
      <c r="W2131" s="89">
        <f t="shared" si="208"/>
        <v>0</v>
      </c>
      <c r="X2131" s="88" t="e">
        <f t="shared" si="209"/>
        <v>#VALUE!</v>
      </c>
      <c r="Y2131" s="89" t="e">
        <f t="shared" si="210"/>
        <v>#VALUE!</v>
      </c>
      <c r="Z2131" s="90"/>
      <c r="AA2131" s="91">
        <f t="shared" si="207"/>
        <v>34.833333333333336</v>
      </c>
    </row>
    <row r="2132" spans="19:27" x14ac:dyDescent="0.25">
      <c r="S2132" s="87"/>
      <c r="T2132" s="88">
        <f t="shared" si="212"/>
        <v>2091</v>
      </c>
      <c r="U2132" s="89">
        <f t="shared" si="211"/>
        <v>34.85</v>
      </c>
      <c r="V2132" s="99">
        <f t="shared" si="213"/>
        <v>43.57203181242712</v>
      </c>
      <c r="W2132" s="89">
        <f t="shared" si="208"/>
        <v>0</v>
      </c>
      <c r="X2132" s="88" t="e">
        <f t="shared" si="209"/>
        <v>#VALUE!</v>
      </c>
      <c r="Y2132" s="89" t="e">
        <f t="shared" si="210"/>
        <v>#VALUE!</v>
      </c>
      <c r="Z2132" s="90"/>
      <c r="AA2132" s="91">
        <f t="shared" si="207"/>
        <v>34.85</v>
      </c>
    </row>
    <row r="2133" spans="19:27" x14ac:dyDescent="0.25">
      <c r="S2133" s="87"/>
      <c r="T2133" s="88">
        <f t="shared" si="212"/>
        <v>2092</v>
      </c>
      <c r="U2133" s="89">
        <f t="shared" si="211"/>
        <v>34.866666666666667</v>
      </c>
      <c r="V2133" s="99">
        <f t="shared" si="213"/>
        <v>43.575656889671748</v>
      </c>
      <c r="W2133" s="89">
        <f t="shared" si="208"/>
        <v>0</v>
      </c>
      <c r="X2133" s="88" t="e">
        <f t="shared" si="209"/>
        <v>#VALUE!</v>
      </c>
      <c r="Y2133" s="89" t="e">
        <f t="shared" si="210"/>
        <v>#VALUE!</v>
      </c>
      <c r="Z2133" s="90"/>
      <c r="AA2133" s="91">
        <f t="shared" si="207"/>
        <v>34.866666666666667</v>
      </c>
    </row>
    <row r="2134" spans="19:27" x14ac:dyDescent="0.25">
      <c r="S2134" s="87"/>
      <c r="T2134" s="88">
        <f t="shared" si="212"/>
        <v>2093</v>
      </c>
      <c r="U2134" s="89">
        <f t="shared" si="211"/>
        <v>34.883333333333333</v>
      </c>
      <c r="V2134" s="99">
        <f t="shared" si="213"/>
        <v>43.579280535882489</v>
      </c>
      <c r="W2134" s="89">
        <f t="shared" si="208"/>
        <v>0</v>
      </c>
      <c r="X2134" s="88" t="e">
        <f t="shared" si="209"/>
        <v>#VALUE!</v>
      </c>
      <c r="Y2134" s="89" t="e">
        <f t="shared" si="210"/>
        <v>#VALUE!</v>
      </c>
      <c r="Z2134" s="90"/>
      <c r="AA2134" s="91">
        <f t="shared" si="207"/>
        <v>34.883333333333333</v>
      </c>
    </row>
    <row r="2135" spans="19:27" x14ac:dyDescent="0.25">
      <c r="S2135" s="87"/>
      <c r="T2135" s="88">
        <f t="shared" si="212"/>
        <v>2094</v>
      </c>
      <c r="U2135" s="89">
        <f t="shared" si="211"/>
        <v>34.9</v>
      </c>
      <c r="V2135" s="99">
        <f t="shared" si="213"/>
        <v>43.582902752307561</v>
      </c>
      <c r="W2135" s="89">
        <f t="shared" si="208"/>
        <v>0</v>
      </c>
      <c r="X2135" s="88" t="e">
        <f t="shared" si="209"/>
        <v>#VALUE!</v>
      </c>
      <c r="Y2135" s="89" t="e">
        <f t="shared" si="210"/>
        <v>#VALUE!</v>
      </c>
      <c r="Z2135" s="90"/>
      <c r="AA2135" s="91">
        <f t="shared" si="207"/>
        <v>34.9</v>
      </c>
    </row>
    <row r="2136" spans="19:27" x14ac:dyDescent="0.25">
      <c r="S2136" s="87"/>
      <c r="T2136" s="88">
        <f t="shared" si="212"/>
        <v>2095</v>
      </c>
      <c r="U2136" s="89">
        <f t="shared" si="211"/>
        <v>34.916666666666664</v>
      </c>
      <c r="V2136" s="99">
        <f t="shared" si="213"/>
        <v>43.586523540193525</v>
      </c>
      <c r="W2136" s="89">
        <f t="shared" si="208"/>
        <v>0</v>
      </c>
      <c r="X2136" s="88" t="e">
        <f t="shared" si="209"/>
        <v>#VALUE!</v>
      </c>
      <c r="Y2136" s="89" t="e">
        <f t="shared" si="210"/>
        <v>#VALUE!</v>
      </c>
      <c r="Z2136" s="90"/>
      <c r="AA2136" s="91">
        <f t="shared" si="207"/>
        <v>34.916666666666664</v>
      </c>
    </row>
    <row r="2137" spans="19:27" x14ac:dyDescent="0.25">
      <c r="S2137" s="87"/>
      <c r="T2137" s="88">
        <f t="shared" si="212"/>
        <v>2096</v>
      </c>
      <c r="U2137" s="89">
        <f t="shared" si="211"/>
        <v>34.93333333333333</v>
      </c>
      <c r="V2137" s="99">
        <f t="shared" si="213"/>
        <v>43.590142900785231</v>
      </c>
      <c r="W2137" s="89">
        <f t="shared" si="208"/>
        <v>0</v>
      </c>
      <c r="X2137" s="88" t="e">
        <f t="shared" si="209"/>
        <v>#VALUE!</v>
      </c>
      <c r="Y2137" s="89" t="e">
        <f t="shared" si="210"/>
        <v>#VALUE!</v>
      </c>
      <c r="Z2137" s="90"/>
      <c r="AA2137" s="91">
        <f t="shared" si="207"/>
        <v>34.93333333333333</v>
      </c>
    </row>
    <row r="2138" spans="19:27" x14ac:dyDescent="0.25">
      <c r="S2138" s="87"/>
      <c r="T2138" s="88">
        <f t="shared" si="212"/>
        <v>2097</v>
      </c>
      <c r="U2138" s="89">
        <f t="shared" si="211"/>
        <v>34.950000000000003</v>
      </c>
      <c r="V2138" s="99">
        <f t="shared" si="213"/>
        <v>43.593760835325902</v>
      </c>
      <c r="W2138" s="89">
        <f t="shared" si="208"/>
        <v>0</v>
      </c>
      <c r="X2138" s="88" t="e">
        <f t="shared" si="209"/>
        <v>#VALUE!</v>
      </c>
      <c r="Y2138" s="89" t="e">
        <f t="shared" si="210"/>
        <v>#VALUE!</v>
      </c>
      <c r="Z2138" s="90"/>
      <c r="AA2138" s="91">
        <f t="shared" si="207"/>
        <v>34.950000000000003</v>
      </c>
    </row>
    <row r="2139" spans="19:27" x14ac:dyDescent="0.25">
      <c r="S2139" s="87"/>
      <c r="T2139" s="88">
        <f t="shared" si="212"/>
        <v>2098</v>
      </c>
      <c r="U2139" s="89">
        <f t="shared" si="211"/>
        <v>34.966666666666669</v>
      </c>
      <c r="V2139" s="99">
        <f t="shared" si="213"/>
        <v>43.597377345057019</v>
      </c>
      <c r="W2139" s="89">
        <f t="shared" si="208"/>
        <v>0</v>
      </c>
      <c r="X2139" s="88" t="e">
        <f t="shared" si="209"/>
        <v>#VALUE!</v>
      </c>
      <c r="Y2139" s="89" t="e">
        <f t="shared" si="210"/>
        <v>#VALUE!</v>
      </c>
      <c r="Z2139" s="90"/>
      <c r="AA2139" s="91">
        <f t="shared" si="207"/>
        <v>34.966666666666669</v>
      </c>
    </row>
    <row r="2140" spans="19:27" x14ac:dyDescent="0.25">
      <c r="S2140" s="87"/>
      <c r="T2140" s="88">
        <f t="shared" si="212"/>
        <v>2099</v>
      </c>
      <c r="U2140" s="89">
        <f t="shared" si="211"/>
        <v>34.983333333333334</v>
      </c>
      <c r="V2140" s="99">
        <f t="shared" si="213"/>
        <v>43.600992431218444</v>
      </c>
      <c r="W2140" s="89">
        <f t="shared" si="208"/>
        <v>0</v>
      </c>
      <c r="X2140" s="88" t="e">
        <f t="shared" si="209"/>
        <v>#VALUE!</v>
      </c>
      <c r="Y2140" s="89" t="e">
        <f t="shared" si="210"/>
        <v>#VALUE!</v>
      </c>
      <c r="Z2140" s="90"/>
      <c r="AA2140" s="91">
        <f t="shared" si="207"/>
        <v>34.983333333333334</v>
      </c>
    </row>
    <row r="2141" spans="19:27" x14ac:dyDescent="0.25">
      <c r="S2141" s="87"/>
      <c r="T2141" s="88">
        <f t="shared" si="212"/>
        <v>2100</v>
      </c>
      <c r="U2141" s="89">
        <f t="shared" si="211"/>
        <v>35</v>
      </c>
      <c r="V2141" s="99">
        <f t="shared" si="213"/>
        <v>43.604606095048339</v>
      </c>
      <c r="W2141" s="89">
        <f t="shared" si="208"/>
        <v>0</v>
      </c>
      <c r="X2141" s="88" t="e">
        <f t="shared" si="209"/>
        <v>#VALUE!</v>
      </c>
      <c r="Y2141" s="89" t="e">
        <f t="shared" si="210"/>
        <v>#VALUE!</v>
      </c>
      <c r="Z2141" s="90"/>
      <c r="AA2141" s="91">
        <f t="shared" si="207"/>
        <v>35</v>
      </c>
    </row>
    <row r="2142" spans="19:27" x14ac:dyDescent="0.25">
      <c r="S2142" s="87"/>
      <c r="T2142" s="88">
        <f t="shared" si="212"/>
        <v>2101</v>
      </c>
      <c r="U2142" s="89">
        <f t="shared" si="211"/>
        <v>35.016666666666666</v>
      </c>
      <c r="V2142" s="99">
        <f t="shared" si="213"/>
        <v>43.608218337783228</v>
      </c>
      <c r="W2142" s="89">
        <f t="shared" si="208"/>
        <v>0</v>
      </c>
      <c r="X2142" s="88" t="e">
        <f t="shared" si="209"/>
        <v>#VALUE!</v>
      </c>
      <c r="Y2142" s="89" t="e">
        <f t="shared" si="210"/>
        <v>#VALUE!</v>
      </c>
      <c r="Z2142" s="90"/>
      <c r="AA2142" s="91">
        <f t="shared" si="207"/>
        <v>35.016666666666666</v>
      </c>
    </row>
    <row r="2143" spans="19:27" x14ac:dyDescent="0.25">
      <c r="S2143" s="87"/>
      <c r="T2143" s="88">
        <f t="shared" si="212"/>
        <v>2102</v>
      </c>
      <c r="U2143" s="89">
        <f t="shared" si="211"/>
        <v>35.033333333333331</v>
      </c>
      <c r="V2143" s="99">
        <f t="shared" si="213"/>
        <v>43.611829160657948</v>
      </c>
      <c r="W2143" s="89">
        <f t="shared" si="208"/>
        <v>0</v>
      </c>
      <c r="X2143" s="88" t="e">
        <f t="shared" si="209"/>
        <v>#VALUE!</v>
      </c>
      <c r="Y2143" s="89" t="e">
        <f t="shared" si="210"/>
        <v>#VALUE!</v>
      </c>
      <c r="Z2143" s="90"/>
      <c r="AA2143" s="91">
        <f t="shared" si="207"/>
        <v>35.033333333333331</v>
      </c>
    </row>
    <row r="2144" spans="19:27" x14ac:dyDescent="0.25">
      <c r="S2144" s="87"/>
      <c r="T2144" s="88">
        <f t="shared" si="212"/>
        <v>2103</v>
      </c>
      <c r="U2144" s="89">
        <f t="shared" si="211"/>
        <v>35.049999999999997</v>
      </c>
      <c r="V2144" s="99">
        <f t="shared" si="213"/>
        <v>43.615438564905674</v>
      </c>
      <c r="W2144" s="89">
        <f t="shared" si="208"/>
        <v>0</v>
      </c>
      <c r="X2144" s="88" t="e">
        <f t="shared" si="209"/>
        <v>#VALUE!</v>
      </c>
      <c r="Y2144" s="89" t="e">
        <f t="shared" si="210"/>
        <v>#VALUE!</v>
      </c>
      <c r="Z2144" s="90"/>
      <c r="AA2144" s="91">
        <f t="shared" si="207"/>
        <v>35.049999999999997</v>
      </c>
    </row>
    <row r="2145" spans="19:27" x14ac:dyDescent="0.25">
      <c r="S2145" s="87"/>
      <c r="T2145" s="88">
        <f t="shared" si="212"/>
        <v>2104</v>
      </c>
      <c r="U2145" s="89">
        <f t="shared" si="211"/>
        <v>35.06666666666667</v>
      </c>
      <c r="V2145" s="99">
        <f t="shared" si="213"/>
        <v>43.619046551757947</v>
      </c>
      <c r="W2145" s="89">
        <f t="shared" si="208"/>
        <v>0</v>
      </c>
      <c r="X2145" s="88" t="e">
        <f t="shared" si="209"/>
        <v>#VALUE!</v>
      </c>
      <c r="Y2145" s="89" t="e">
        <f t="shared" si="210"/>
        <v>#VALUE!</v>
      </c>
      <c r="Z2145" s="90"/>
      <c r="AA2145" s="91">
        <f t="shared" si="207"/>
        <v>35.06666666666667</v>
      </c>
    </row>
    <row r="2146" spans="19:27" x14ac:dyDescent="0.25">
      <c r="S2146" s="87"/>
      <c r="T2146" s="88">
        <f t="shared" si="212"/>
        <v>2105</v>
      </c>
      <c r="U2146" s="89">
        <f t="shared" si="211"/>
        <v>35.083333333333336</v>
      </c>
      <c r="V2146" s="99">
        <f t="shared" si="213"/>
        <v>43.622653122444646</v>
      </c>
      <c r="W2146" s="89">
        <f t="shared" si="208"/>
        <v>0</v>
      </c>
      <c r="X2146" s="88" t="e">
        <f t="shared" si="209"/>
        <v>#VALUE!</v>
      </c>
      <c r="Y2146" s="89" t="e">
        <f t="shared" si="210"/>
        <v>#VALUE!</v>
      </c>
      <c r="Z2146" s="90"/>
      <c r="AA2146" s="91">
        <f t="shared" si="207"/>
        <v>35.083333333333336</v>
      </c>
    </row>
    <row r="2147" spans="19:27" x14ac:dyDescent="0.25">
      <c r="S2147" s="87"/>
      <c r="T2147" s="88">
        <f t="shared" si="212"/>
        <v>2106</v>
      </c>
      <c r="U2147" s="89">
        <f t="shared" si="211"/>
        <v>35.1</v>
      </c>
      <c r="V2147" s="99">
        <f t="shared" si="213"/>
        <v>43.626258278193973</v>
      </c>
      <c r="W2147" s="89">
        <f t="shared" si="208"/>
        <v>0</v>
      </c>
      <c r="X2147" s="88" t="e">
        <f t="shared" si="209"/>
        <v>#VALUE!</v>
      </c>
      <c r="Y2147" s="89" t="e">
        <f t="shared" si="210"/>
        <v>#VALUE!</v>
      </c>
      <c r="Z2147" s="90"/>
      <c r="AA2147" s="91">
        <f t="shared" si="207"/>
        <v>35.1</v>
      </c>
    </row>
    <row r="2148" spans="19:27" x14ac:dyDescent="0.25">
      <c r="S2148" s="87"/>
      <c r="T2148" s="88">
        <f t="shared" si="212"/>
        <v>2107</v>
      </c>
      <c r="U2148" s="89">
        <f t="shared" si="211"/>
        <v>35.116666666666667</v>
      </c>
      <c r="V2148" s="99">
        <f t="shared" si="213"/>
        <v>43.62986202023253</v>
      </c>
      <c r="W2148" s="89">
        <f t="shared" si="208"/>
        <v>0</v>
      </c>
      <c r="X2148" s="88" t="e">
        <f t="shared" si="209"/>
        <v>#VALUE!</v>
      </c>
      <c r="Y2148" s="89" t="e">
        <f t="shared" si="210"/>
        <v>#VALUE!</v>
      </c>
      <c r="Z2148" s="90"/>
      <c r="AA2148" s="91">
        <f t="shared" si="207"/>
        <v>35.116666666666667</v>
      </c>
    </row>
    <row r="2149" spans="19:27" x14ac:dyDescent="0.25">
      <c r="S2149" s="87"/>
      <c r="T2149" s="88">
        <f t="shared" si="212"/>
        <v>2108</v>
      </c>
      <c r="U2149" s="89">
        <f t="shared" si="211"/>
        <v>35.133333333333333</v>
      </c>
      <c r="V2149" s="99">
        <f t="shared" si="213"/>
        <v>43.633464349785235</v>
      </c>
      <c r="W2149" s="89">
        <f t="shared" si="208"/>
        <v>0</v>
      </c>
      <c r="X2149" s="88" t="e">
        <f t="shared" si="209"/>
        <v>#VALUE!</v>
      </c>
      <c r="Y2149" s="89" t="e">
        <f t="shared" si="210"/>
        <v>#VALUE!</v>
      </c>
      <c r="Z2149" s="90"/>
      <c r="AA2149" s="91">
        <f t="shared" si="207"/>
        <v>35.133333333333333</v>
      </c>
    </row>
    <row r="2150" spans="19:27" x14ac:dyDescent="0.25">
      <c r="S2150" s="87"/>
      <c r="T2150" s="88">
        <f t="shared" si="212"/>
        <v>2109</v>
      </c>
      <c r="U2150" s="89">
        <f t="shared" si="211"/>
        <v>35.15</v>
      </c>
      <c r="V2150" s="99">
        <f t="shared" si="213"/>
        <v>43.637065268075368</v>
      </c>
      <c r="W2150" s="89">
        <f t="shared" si="208"/>
        <v>0</v>
      </c>
      <c r="X2150" s="88" t="e">
        <f t="shared" si="209"/>
        <v>#VALUE!</v>
      </c>
      <c r="Y2150" s="89" t="e">
        <f t="shared" si="210"/>
        <v>#VALUE!</v>
      </c>
      <c r="Z2150" s="90"/>
      <c r="AA2150" s="91">
        <f t="shared" si="207"/>
        <v>35.15</v>
      </c>
    </row>
    <row r="2151" spans="19:27" x14ac:dyDescent="0.25">
      <c r="S2151" s="87"/>
      <c r="T2151" s="88">
        <f t="shared" si="212"/>
        <v>2110</v>
      </c>
      <c r="U2151" s="89">
        <f t="shared" si="211"/>
        <v>35.166666666666664</v>
      </c>
      <c r="V2151" s="99">
        <f t="shared" si="213"/>
        <v>43.640664776324599</v>
      </c>
      <c r="W2151" s="89">
        <f t="shared" si="208"/>
        <v>0</v>
      </c>
      <c r="X2151" s="88" t="e">
        <f t="shared" si="209"/>
        <v>#VALUE!</v>
      </c>
      <c r="Y2151" s="89" t="e">
        <f t="shared" si="210"/>
        <v>#VALUE!</v>
      </c>
      <c r="Z2151" s="90"/>
      <c r="AA2151" s="91">
        <f t="shared" si="207"/>
        <v>35.166666666666664</v>
      </c>
    </row>
    <row r="2152" spans="19:27" x14ac:dyDescent="0.25">
      <c r="S2152" s="87"/>
      <c r="T2152" s="88">
        <f t="shared" si="212"/>
        <v>2111</v>
      </c>
      <c r="U2152" s="89">
        <f t="shared" si="211"/>
        <v>35.18333333333333</v>
      </c>
      <c r="V2152" s="99">
        <f t="shared" si="213"/>
        <v>43.644262875752936</v>
      </c>
      <c r="W2152" s="89">
        <f t="shared" si="208"/>
        <v>0</v>
      </c>
      <c r="X2152" s="88" t="e">
        <f t="shared" si="209"/>
        <v>#VALUE!</v>
      </c>
      <c r="Y2152" s="89" t="e">
        <f t="shared" si="210"/>
        <v>#VALUE!</v>
      </c>
      <c r="Z2152" s="90"/>
      <c r="AA2152" s="91">
        <f t="shared" si="207"/>
        <v>35.18333333333333</v>
      </c>
    </row>
    <row r="2153" spans="19:27" x14ac:dyDescent="0.25">
      <c r="S2153" s="87"/>
      <c r="T2153" s="88">
        <f t="shared" si="212"/>
        <v>2112</v>
      </c>
      <c r="U2153" s="89">
        <f t="shared" si="211"/>
        <v>35.200000000000003</v>
      </c>
      <c r="V2153" s="99">
        <f t="shared" si="213"/>
        <v>43.647859567578756</v>
      </c>
      <c r="W2153" s="89">
        <f t="shared" si="208"/>
        <v>0</v>
      </c>
      <c r="X2153" s="88" t="e">
        <f t="shared" si="209"/>
        <v>#VALUE!</v>
      </c>
      <c r="Y2153" s="89" t="e">
        <f t="shared" si="210"/>
        <v>#VALUE!</v>
      </c>
      <c r="Z2153" s="90"/>
      <c r="AA2153" s="91">
        <f t="shared" ref="AA2153:AA2216" si="214">U2153</f>
        <v>35.200000000000003</v>
      </c>
    </row>
    <row r="2154" spans="19:27" x14ac:dyDescent="0.25">
      <c r="S2154" s="87"/>
      <c r="T2154" s="88">
        <f t="shared" si="212"/>
        <v>2113</v>
      </c>
      <c r="U2154" s="89">
        <f t="shared" si="211"/>
        <v>35.216666666666669</v>
      </c>
      <c r="V2154" s="99">
        <f t="shared" si="213"/>
        <v>43.651454853018812</v>
      </c>
      <c r="W2154" s="89">
        <f t="shared" ref="W2154:W2217" si="215">V2154*0.001*$G$4</f>
        <v>0</v>
      </c>
      <c r="X2154" s="88" t="e">
        <f t="shared" ref="X2154:X2217" si="216">($G$5/1000)*U2154*3600</f>
        <v>#VALUE!</v>
      </c>
      <c r="Y2154" s="89" t="e">
        <f t="shared" si="210"/>
        <v>#VALUE!</v>
      </c>
      <c r="Z2154" s="90"/>
      <c r="AA2154" s="91">
        <f t="shared" si="214"/>
        <v>35.216666666666669</v>
      </c>
    </row>
    <row r="2155" spans="19:27" x14ac:dyDescent="0.25">
      <c r="S2155" s="87"/>
      <c r="T2155" s="88">
        <f t="shared" si="212"/>
        <v>2114</v>
      </c>
      <c r="U2155" s="89">
        <f t="shared" si="211"/>
        <v>35.233333333333334</v>
      </c>
      <c r="V2155" s="99">
        <f t="shared" si="213"/>
        <v>43.655048733288233</v>
      </c>
      <c r="W2155" s="89">
        <f t="shared" si="215"/>
        <v>0</v>
      </c>
      <c r="X2155" s="88" t="e">
        <f t="shared" si="216"/>
        <v>#VALUE!</v>
      </c>
      <c r="Y2155" s="89" t="e">
        <f t="shared" ref="Y2155:Y2218" si="217">MAX(0,W2155-X2155)</f>
        <v>#VALUE!</v>
      </c>
      <c r="Z2155" s="90"/>
      <c r="AA2155" s="91">
        <f t="shared" si="214"/>
        <v>35.233333333333334</v>
      </c>
    </row>
    <row r="2156" spans="19:27" x14ac:dyDescent="0.25">
      <c r="S2156" s="87"/>
      <c r="T2156" s="88">
        <f t="shared" si="212"/>
        <v>2115</v>
      </c>
      <c r="U2156" s="89">
        <f t="shared" si="211"/>
        <v>35.25</v>
      </c>
      <c r="V2156" s="99">
        <f t="shared" si="213"/>
        <v>43.658641209600518</v>
      </c>
      <c r="W2156" s="89">
        <f t="shared" si="215"/>
        <v>0</v>
      </c>
      <c r="X2156" s="88" t="e">
        <f t="shared" si="216"/>
        <v>#VALUE!</v>
      </c>
      <c r="Y2156" s="89" t="e">
        <f t="shared" si="217"/>
        <v>#VALUE!</v>
      </c>
      <c r="Z2156" s="90"/>
      <c r="AA2156" s="91">
        <f t="shared" si="214"/>
        <v>35.25</v>
      </c>
    </row>
    <row r="2157" spans="19:27" x14ac:dyDescent="0.25">
      <c r="S2157" s="87"/>
      <c r="T2157" s="88">
        <f t="shared" si="212"/>
        <v>2116</v>
      </c>
      <c r="U2157" s="89">
        <f t="shared" si="211"/>
        <v>35.266666666666666</v>
      </c>
      <c r="V2157" s="99">
        <f t="shared" si="213"/>
        <v>43.662232283167548</v>
      </c>
      <c r="W2157" s="89">
        <f t="shared" si="215"/>
        <v>0</v>
      </c>
      <c r="X2157" s="88" t="e">
        <f t="shared" si="216"/>
        <v>#VALUE!</v>
      </c>
      <c r="Y2157" s="89" t="e">
        <f t="shared" si="217"/>
        <v>#VALUE!</v>
      </c>
      <c r="Z2157" s="90"/>
      <c r="AA2157" s="91">
        <f t="shared" si="214"/>
        <v>35.266666666666666</v>
      </c>
    </row>
    <row r="2158" spans="19:27" x14ac:dyDescent="0.25">
      <c r="S2158" s="87"/>
      <c r="T2158" s="88">
        <f t="shared" si="212"/>
        <v>2117</v>
      </c>
      <c r="U2158" s="89">
        <f t="shared" si="211"/>
        <v>35.283333333333331</v>
      </c>
      <c r="V2158" s="99">
        <f t="shared" si="213"/>
        <v>43.665821955199583</v>
      </c>
      <c r="W2158" s="89">
        <f t="shared" si="215"/>
        <v>0</v>
      </c>
      <c r="X2158" s="88" t="e">
        <f t="shared" si="216"/>
        <v>#VALUE!</v>
      </c>
      <c r="Y2158" s="89" t="e">
        <f t="shared" si="217"/>
        <v>#VALUE!</v>
      </c>
      <c r="Z2158" s="90"/>
      <c r="AA2158" s="91">
        <f t="shared" si="214"/>
        <v>35.283333333333331</v>
      </c>
    </row>
    <row r="2159" spans="19:27" x14ac:dyDescent="0.25">
      <c r="S2159" s="87"/>
      <c r="T2159" s="88">
        <f t="shared" si="212"/>
        <v>2118</v>
      </c>
      <c r="U2159" s="89">
        <f t="shared" si="211"/>
        <v>35.299999999999997</v>
      </c>
      <c r="V2159" s="99">
        <f t="shared" si="213"/>
        <v>43.669410226905264</v>
      </c>
      <c r="W2159" s="89">
        <f t="shared" si="215"/>
        <v>0</v>
      </c>
      <c r="X2159" s="88" t="e">
        <f t="shared" si="216"/>
        <v>#VALUE!</v>
      </c>
      <c r="Y2159" s="89" t="e">
        <f t="shared" si="217"/>
        <v>#VALUE!</v>
      </c>
      <c r="Z2159" s="90"/>
      <c r="AA2159" s="91">
        <f t="shared" si="214"/>
        <v>35.299999999999997</v>
      </c>
    </row>
    <row r="2160" spans="19:27" x14ac:dyDescent="0.25">
      <c r="S2160" s="87"/>
      <c r="T2160" s="88">
        <f t="shared" si="212"/>
        <v>2119</v>
      </c>
      <c r="U2160" s="89">
        <f t="shared" si="211"/>
        <v>35.31666666666667</v>
      </c>
      <c r="V2160" s="99">
        <f t="shared" si="213"/>
        <v>43.672997099491631</v>
      </c>
      <c r="W2160" s="89">
        <f t="shared" si="215"/>
        <v>0</v>
      </c>
      <c r="X2160" s="88" t="e">
        <f t="shared" si="216"/>
        <v>#VALUE!</v>
      </c>
      <c r="Y2160" s="89" t="e">
        <f t="shared" si="217"/>
        <v>#VALUE!</v>
      </c>
      <c r="Z2160" s="90"/>
      <c r="AA2160" s="91">
        <f t="shared" si="214"/>
        <v>35.31666666666667</v>
      </c>
    </row>
    <row r="2161" spans="19:27" x14ac:dyDescent="0.25">
      <c r="S2161" s="87"/>
      <c r="T2161" s="88">
        <f t="shared" si="212"/>
        <v>2120</v>
      </c>
      <c r="U2161" s="89">
        <f t="shared" si="211"/>
        <v>35.333333333333336</v>
      </c>
      <c r="V2161" s="99">
        <f t="shared" si="213"/>
        <v>43.676582574164108</v>
      </c>
      <c r="W2161" s="89">
        <f t="shared" si="215"/>
        <v>0</v>
      </c>
      <c r="X2161" s="88" t="e">
        <f t="shared" si="216"/>
        <v>#VALUE!</v>
      </c>
      <c r="Y2161" s="89" t="e">
        <f t="shared" si="217"/>
        <v>#VALUE!</v>
      </c>
      <c r="Z2161" s="90"/>
      <c r="AA2161" s="91">
        <f t="shared" si="214"/>
        <v>35.333333333333336</v>
      </c>
    </row>
    <row r="2162" spans="19:27" x14ac:dyDescent="0.25">
      <c r="S2162" s="87"/>
      <c r="T2162" s="88">
        <f t="shared" si="212"/>
        <v>2121</v>
      </c>
      <c r="U2162" s="89">
        <f t="shared" si="211"/>
        <v>35.35</v>
      </c>
      <c r="V2162" s="99">
        <f t="shared" si="213"/>
        <v>43.680166652126509</v>
      </c>
      <c r="W2162" s="89">
        <f t="shared" si="215"/>
        <v>0</v>
      </c>
      <c r="X2162" s="88" t="e">
        <f t="shared" si="216"/>
        <v>#VALUE!</v>
      </c>
      <c r="Y2162" s="89" t="e">
        <f t="shared" si="217"/>
        <v>#VALUE!</v>
      </c>
      <c r="Z2162" s="90"/>
      <c r="AA2162" s="91">
        <f t="shared" si="214"/>
        <v>35.35</v>
      </c>
    </row>
    <row r="2163" spans="19:27" x14ac:dyDescent="0.25">
      <c r="S2163" s="87"/>
      <c r="T2163" s="88">
        <f t="shared" si="212"/>
        <v>2122</v>
      </c>
      <c r="U2163" s="89">
        <f t="shared" si="211"/>
        <v>35.366666666666667</v>
      </c>
      <c r="V2163" s="99">
        <f t="shared" si="213"/>
        <v>43.683749334581051</v>
      </c>
      <c r="W2163" s="89">
        <f t="shared" si="215"/>
        <v>0</v>
      </c>
      <c r="X2163" s="88" t="e">
        <f t="shared" si="216"/>
        <v>#VALUE!</v>
      </c>
      <c r="Y2163" s="89" t="e">
        <f t="shared" si="217"/>
        <v>#VALUE!</v>
      </c>
      <c r="Z2163" s="90"/>
      <c r="AA2163" s="91">
        <f t="shared" si="214"/>
        <v>35.366666666666667</v>
      </c>
    </row>
    <row r="2164" spans="19:27" x14ac:dyDescent="0.25">
      <c r="S2164" s="87"/>
      <c r="T2164" s="88">
        <f t="shared" si="212"/>
        <v>2123</v>
      </c>
      <c r="U2164" s="89">
        <f t="shared" si="211"/>
        <v>35.383333333333333</v>
      </c>
      <c r="V2164" s="99">
        <f t="shared" si="213"/>
        <v>43.687330622728346</v>
      </c>
      <c r="W2164" s="89">
        <f t="shared" si="215"/>
        <v>0</v>
      </c>
      <c r="X2164" s="88" t="e">
        <f t="shared" si="216"/>
        <v>#VALUE!</v>
      </c>
      <c r="Y2164" s="89" t="e">
        <f t="shared" si="217"/>
        <v>#VALUE!</v>
      </c>
      <c r="Z2164" s="90"/>
      <c r="AA2164" s="91">
        <f t="shared" si="214"/>
        <v>35.383333333333333</v>
      </c>
    </row>
    <row r="2165" spans="19:27" x14ac:dyDescent="0.25">
      <c r="S2165" s="87"/>
      <c r="T2165" s="88">
        <f t="shared" si="212"/>
        <v>2124</v>
      </c>
      <c r="U2165" s="89">
        <f t="shared" si="211"/>
        <v>35.4</v>
      </c>
      <c r="V2165" s="99">
        <f t="shared" si="213"/>
        <v>43.690910517767414</v>
      </c>
      <c r="W2165" s="89">
        <f t="shared" si="215"/>
        <v>0</v>
      </c>
      <c r="X2165" s="88" t="e">
        <f t="shared" si="216"/>
        <v>#VALUE!</v>
      </c>
      <c r="Y2165" s="89" t="e">
        <f t="shared" si="217"/>
        <v>#VALUE!</v>
      </c>
      <c r="Z2165" s="90"/>
      <c r="AA2165" s="91">
        <f t="shared" si="214"/>
        <v>35.4</v>
      </c>
    </row>
    <row r="2166" spans="19:27" x14ac:dyDescent="0.25">
      <c r="S2166" s="87"/>
      <c r="T2166" s="88">
        <f t="shared" si="212"/>
        <v>2125</v>
      </c>
      <c r="U2166" s="89">
        <f t="shared" si="211"/>
        <v>35.416666666666664</v>
      </c>
      <c r="V2166" s="99">
        <f t="shared" si="213"/>
        <v>43.694489020895666</v>
      </c>
      <c r="W2166" s="89">
        <f t="shared" si="215"/>
        <v>0</v>
      </c>
      <c r="X2166" s="88" t="e">
        <f t="shared" si="216"/>
        <v>#VALUE!</v>
      </c>
      <c r="Y2166" s="89" t="e">
        <f t="shared" si="217"/>
        <v>#VALUE!</v>
      </c>
      <c r="Z2166" s="90"/>
      <c r="AA2166" s="91">
        <f t="shared" si="214"/>
        <v>35.416666666666664</v>
      </c>
    </row>
    <row r="2167" spans="19:27" x14ac:dyDescent="0.25">
      <c r="S2167" s="87"/>
      <c r="T2167" s="88">
        <f t="shared" si="212"/>
        <v>2126</v>
      </c>
      <c r="U2167" s="89">
        <f t="shared" si="211"/>
        <v>35.43333333333333</v>
      </c>
      <c r="V2167" s="99">
        <f t="shared" si="213"/>
        <v>43.698066133308942</v>
      </c>
      <c r="W2167" s="89">
        <f t="shared" si="215"/>
        <v>0</v>
      </c>
      <c r="X2167" s="88" t="e">
        <f t="shared" si="216"/>
        <v>#VALUE!</v>
      </c>
      <c r="Y2167" s="89" t="e">
        <f t="shared" si="217"/>
        <v>#VALUE!</v>
      </c>
      <c r="Z2167" s="90"/>
      <c r="AA2167" s="91">
        <f t="shared" si="214"/>
        <v>35.43333333333333</v>
      </c>
    </row>
    <row r="2168" spans="19:27" x14ac:dyDescent="0.25">
      <c r="S2168" s="87"/>
      <c r="T2168" s="88">
        <f t="shared" si="212"/>
        <v>2127</v>
      </c>
      <c r="U2168" s="89">
        <f t="shared" si="211"/>
        <v>35.450000000000003</v>
      </c>
      <c r="V2168" s="99">
        <f t="shared" si="213"/>
        <v>43.701641856201476</v>
      </c>
      <c r="W2168" s="89">
        <f t="shared" si="215"/>
        <v>0</v>
      </c>
      <c r="X2168" s="88" t="e">
        <f t="shared" si="216"/>
        <v>#VALUE!</v>
      </c>
      <c r="Y2168" s="89" t="e">
        <f t="shared" si="217"/>
        <v>#VALUE!</v>
      </c>
      <c r="Z2168" s="90"/>
      <c r="AA2168" s="91">
        <f t="shared" si="214"/>
        <v>35.450000000000003</v>
      </c>
    </row>
    <row r="2169" spans="19:27" x14ac:dyDescent="0.25">
      <c r="S2169" s="87"/>
      <c r="T2169" s="88">
        <f t="shared" si="212"/>
        <v>2128</v>
      </c>
      <c r="U2169" s="89">
        <f t="shared" si="211"/>
        <v>35.466666666666669</v>
      </c>
      <c r="V2169" s="99">
        <f t="shared" si="213"/>
        <v>43.705216190765917</v>
      </c>
      <c r="W2169" s="89">
        <f t="shared" si="215"/>
        <v>0</v>
      </c>
      <c r="X2169" s="88" t="e">
        <f t="shared" si="216"/>
        <v>#VALUE!</v>
      </c>
      <c r="Y2169" s="89" t="e">
        <f t="shared" si="217"/>
        <v>#VALUE!</v>
      </c>
      <c r="Z2169" s="90"/>
      <c r="AA2169" s="91">
        <f t="shared" si="214"/>
        <v>35.466666666666669</v>
      </c>
    </row>
    <row r="2170" spans="19:27" x14ac:dyDescent="0.25">
      <c r="S2170" s="87"/>
      <c r="T2170" s="88">
        <f t="shared" si="212"/>
        <v>2129</v>
      </c>
      <c r="U2170" s="89">
        <f t="shared" si="211"/>
        <v>35.483333333333334</v>
      </c>
      <c r="V2170" s="99">
        <f t="shared" si="213"/>
        <v>43.708789138193346</v>
      </c>
      <c r="W2170" s="89">
        <f t="shared" si="215"/>
        <v>0</v>
      </c>
      <c r="X2170" s="88" t="e">
        <f t="shared" si="216"/>
        <v>#VALUE!</v>
      </c>
      <c r="Y2170" s="89" t="e">
        <f t="shared" si="217"/>
        <v>#VALUE!</v>
      </c>
      <c r="Z2170" s="90"/>
      <c r="AA2170" s="91">
        <f t="shared" si="214"/>
        <v>35.483333333333334</v>
      </c>
    </row>
    <row r="2171" spans="19:27" x14ac:dyDescent="0.25">
      <c r="S2171" s="87"/>
      <c r="T2171" s="88">
        <f t="shared" si="212"/>
        <v>2130</v>
      </c>
      <c r="U2171" s="89">
        <f t="shared" si="211"/>
        <v>35.5</v>
      </c>
      <c r="V2171" s="99">
        <f t="shared" si="213"/>
        <v>43.712360699673233</v>
      </c>
      <c r="W2171" s="89">
        <f t="shared" si="215"/>
        <v>0</v>
      </c>
      <c r="X2171" s="88" t="e">
        <f t="shared" si="216"/>
        <v>#VALUE!</v>
      </c>
      <c r="Y2171" s="89" t="e">
        <f t="shared" si="217"/>
        <v>#VALUE!</v>
      </c>
      <c r="Z2171" s="90"/>
      <c r="AA2171" s="91">
        <f t="shared" si="214"/>
        <v>35.5</v>
      </c>
    </row>
    <row r="2172" spans="19:27" x14ac:dyDescent="0.25">
      <c r="S2172" s="87"/>
      <c r="T2172" s="88">
        <f t="shared" si="212"/>
        <v>2131</v>
      </c>
      <c r="U2172" s="89">
        <f t="shared" si="211"/>
        <v>35.516666666666666</v>
      </c>
      <c r="V2172" s="99">
        <f t="shared" si="213"/>
        <v>43.7159308763935</v>
      </c>
      <c r="W2172" s="89">
        <f t="shared" si="215"/>
        <v>0</v>
      </c>
      <c r="X2172" s="88" t="e">
        <f t="shared" si="216"/>
        <v>#VALUE!</v>
      </c>
      <c r="Y2172" s="89" t="e">
        <f t="shared" si="217"/>
        <v>#VALUE!</v>
      </c>
      <c r="Z2172" s="90"/>
      <c r="AA2172" s="91">
        <f t="shared" si="214"/>
        <v>35.516666666666666</v>
      </c>
    </row>
    <row r="2173" spans="19:27" x14ac:dyDescent="0.25">
      <c r="S2173" s="87"/>
      <c r="T2173" s="88">
        <f t="shared" si="212"/>
        <v>2132</v>
      </c>
      <c r="U2173" s="89">
        <f t="shared" si="211"/>
        <v>35.533333333333331</v>
      </c>
      <c r="V2173" s="99">
        <f t="shared" si="213"/>
        <v>43.71949966954049</v>
      </c>
      <c r="W2173" s="89">
        <f t="shared" si="215"/>
        <v>0</v>
      </c>
      <c r="X2173" s="88" t="e">
        <f t="shared" si="216"/>
        <v>#VALUE!</v>
      </c>
      <c r="Y2173" s="89" t="e">
        <f t="shared" si="217"/>
        <v>#VALUE!</v>
      </c>
      <c r="Z2173" s="90"/>
      <c r="AA2173" s="91">
        <f t="shared" si="214"/>
        <v>35.533333333333331</v>
      </c>
    </row>
    <row r="2174" spans="19:27" x14ac:dyDescent="0.25">
      <c r="S2174" s="87"/>
      <c r="T2174" s="88">
        <f t="shared" si="212"/>
        <v>2133</v>
      </c>
      <c r="U2174" s="89">
        <f t="shared" si="211"/>
        <v>35.549999999999997</v>
      </c>
      <c r="V2174" s="99">
        <f t="shared" si="213"/>
        <v>43.723067080298947</v>
      </c>
      <c r="W2174" s="89">
        <f t="shared" si="215"/>
        <v>0</v>
      </c>
      <c r="X2174" s="88" t="e">
        <f t="shared" si="216"/>
        <v>#VALUE!</v>
      </c>
      <c r="Y2174" s="89" t="e">
        <f t="shared" si="217"/>
        <v>#VALUE!</v>
      </c>
      <c r="Z2174" s="90"/>
      <c r="AA2174" s="91">
        <f t="shared" si="214"/>
        <v>35.549999999999997</v>
      </c>
    </row>
    <row r="2175" spans="19:27" x14ac:dyDescent="0.25">
      <c r="S2175" s="87"/>
      <c r="T2175" s="88">
        <f t="shared" si="212"/>
        <v>2134</v>
      </c>
      <c r="U2175" s="89">
        <f t="shared" si="211"/>
        <v>35.56666666666667</v>
      </c>
      <c r="V2175" s="99">
        <f t="shared" si="213"/>
        <v>43.726633109852088</v>
      </c>
      <c r="W2175" s="89">
        <f t="shared" si="215"/>
        <v>0</v>
      </c>
      <c r="X2175" s="88" t="e">
        <f t="shared" si="216"/>
        <v>#VALUE!</v>
      </c>
      <c r="Y2175" s="89" t="e">
        <f t="shared" si="217"/>
        <v>#VALUE!</v>
      </c>
      <c r="Z2175" s="90"/>
      <c r="AA2175" s="91">
        <f t="shared" si="214"/>
        <v>35.56666666666667</v>
      </c>
    </row>
    <row r="2176" spans="19:27" x14ac:dyDescent="0.25">
      <c r="S2176" s="87"/>
      <c r="T2176" s="88">
        <f t="shared" si="212"/>
        <v>2135</v>
      </c>
      <c r="U2176" s="89">
        <f t="shared" si="211"/>
        <v>35.583333333333336</v>
      </c>
      <c r="V2176" s="99">
        <f t="shared" si="213"/>
        <v>43.730197759381518</v>
      </c>
      <c r="W2176" s="89">
        <f t="shared" si="215"/>
        <v>0</v>
      </c>
      <c r="X2176" s="88" t="e">
        <f t="shared" si="216"/>
        <v>#VALUE!</v>
      </c>
      <c r="Y2176" s="89" t="e">
        <f t="shared" si="217"/>
        <v>#VALUE!</v>
      </c>
      <c r="Z2176" s="90"/>
      <c r="AA2176" s="91">
        <f t="shared" si="214"/>
        <v>35.583333333333336</v>
      </c>
    </row>
    <row r="2177" spans="19:27" x14ac:dyDescent="0.25">
      <c r="S2177" s="87"/>
      <c r="T2177" s="88">
        <f t="shared" si="212"/>
        <v>2136</v>
      </c>
      <c r="U2177" s="89">
        <f t="shared" si="211"/>
        <v>35.6</v>
      </c>
      <c r="V2177" s="99">
        <f t="shared" si="213"/>
        <v>43.733761030067321</v>
      </c>
      <c r="W2177" s="89">
        <f t="shared" si="215"/>
        <v>0</v>
      </c>
      <c r="X2177" s="88" t="e">
        <f t="shared" si="216"/>
        <v>#VALUE!</v>
      </c>
      <c r="Y2177" s="89" t="e">
        <f t="shared" si="217"/>
        <v>#VALUE!</v>
      </c>
      <c r="Z2177" s="90"/>
      <c r="AA2177" s="91">
        <f t="shared" si="214"/>
        <v>35.6</v>
      </c>
    </row>
    <row r="2178" spans="19:27" x14ac:dyDescent="0.25">
      <c r="S2178" s="87"/>
      <c r="T2178" s="88">
        <f t="shared" si="212"/>
        <v>2137</v>
      </c>
      <c r="U2178" s="89">
        <f t="shared" si="211"/>
        <v>35.616666666666667</v>
      </c>
      <c r="V2178" s="99">
        <f t="shared" si="213"/>
        <v>43.73732292308798</v>
      </c>
      <c r="W2178" s="89">
        <f t="shared" si="215"/>
        <v>0</v>
      </c>
      <c r="X2178" s="88" t="e">
        <f t="shared" si="216"/>
        <v>#VALUE!</v>
      </c>
      <c r="Y2178" s="89" t="e">
        <f t="shared" si="217"/>
        <v>#VALUE!</v>
      </c>
      <c r="Z2178" s="90"/>
      <c r="AA2178" s="91">
        <f t="shared" si="214"/>
        <v>35.616666666666667</v>
      </c>
    </row>
    <row r="2179" spans="19:27" x14ac:dyDescent="0.25">
      <c r="S2179" s="87"/>
      <c r="T2179" s="88">
        <f t="shared" si="212"/>
        <v>2138</v>
      </c>
      <c r="U2179" s="89">
        <f t="shared" ref="U2179:U2242" si="218">T2179/60</f>
        <v>35.633333333333333</v>
      </c>
      <c r="V2179" s="99">
        <f t="shared" si="213"/>
        <v>43.740883439620454</v>
      </c>
      <c r="W2179" s="89">
        <f t="shared" si="215"/>
        <v>0</v>
      </c>
      <c r="X2179" s="88" t="e">
        <f t="shared" si="216"/>
        <v>#VALUE!</v>
      </c>
      <c r="Y2179" s="89" t="e">
        <f t="shared" si="217"/>
        <v>#VALUE!</v>
      </c>
      <c r="Z2179" s="90"/>
      <c r="AA2179" s="91">
        <f t="shared" si="214"/>
        <v>35.633333333333333</v>
      </c>
    </row>
    <row r="2180" spans="19:27" x14ac:dyDescent="0.25">
      <c r="S2180" s="87"/>
      <c r="T2180" s="88">
        <f t="shared" si="212"/>
        <v>2139</v>
      </c>
      <c r="U2180" s="89">
        <f t="shared" si="218"/>
        <v>35.65</v>
      </c>
      <c r="V2180" s="99">
        <f t="shared" si="213"/>
        <v>43.744442580840129</v>
      </c>
      <c r="W2180" s="89">
        <f t="shared" si="215"/>
        <v>0</v>
      </c>
      <c r="X2180" s="88" t="e">
        <f t="shared" si="216"/>
        <v>#VALUE!</v>
      </c>
      <c r="Y2180" s="89" t="e">
        <f t="shared" si="217"/>
        <v>#VALUE!</v>
      </c>
      <c r="Z2180" s="90"/>
      <c r="AA2180" s="91">
        <f t="shared" si="214"/>
        <v>35.65</v>
      </c>
    </row>
    <row r="2181" spans="19:27" x14ac:dyDescent="0.25">
      <c r="S2181" s="87"/>
      <c r="T2181" s="88">
        <f t="shared" si="212"/>
        <v>2140</v>
      </c>
      <c r="U2181" s="89">
        <f t="shared" si="218"/>
        <v>35.666666666666664</v>
      </c>
      <c r="V2181" s="99">
        <f t="shared" si="213"/>
        <v>43.748000347920836</v>
      </c>
      <c r="W2181" s="89">
        <f t="shared" si="215"/>
        <v>0</v>
      </c>
      <c r="X2181" s="88" t="e">
        <f t="shared" si="216"/>
        <v>#VALUE!</v>
      </c>
      <c r="Y2181" s="89" t="e">
        <f t="shared" si="217"/>
        <v>#VALUE!</v>
      </c>
      <c r="Z2181" s="90"/>
      <c r="AA2181" s="91">
        <f t="shared" si="214"/>
        <v>35.666666666666664</v>
      </c>
    </row>
    <row r="2182" spans="19:27" x14ac:dyDescent="0.25">
      <c r="S2182" s="87"/>
      <c r="T2182" s="88">
        <f t="shared" si="212"/>
        <v>2141</v>
      </c>
      <c r="U2182" s="89">
        <f t="shared" si="218"/>
        <v>35.68333333333333</v>
      </c>
      <c r="V2182" s="99">
        <f t="shared" si="213"/>
        <v>43.751556742034872</v>
      </c>
      <c r="W2182" s="89">
        <f t="shared" si="215"/>
        <v>0</v>
      </c>
      <c r="X2182" s="88" t="e">
        <f t="shared" si="216"/>
        <v>#VALUE!</v>
      </c>
      <c r="Y2182" s="89" t="e">
        <f t="shared" si="217"/>
        <v>#VALUE!</v>
      </c>
      <c r="Z2182" s="90"/>
      <c r="AA2182" s="91">
        <f t="shared" si="214"/>
        <v>35.68333333333333</v>
      </c>
    </row>
    <row r="2183" spans="19:27" x14ac:dyDescent="0.25">
      <c r="S2183" s="87"/>
      <c r="T2183" s="88">
        <f t="shared" si="212"/>
        <v>2142</v>
      </c>
      <c r="U2183" s="89">
        <f t="shared" si="218"/>
        <v>35.700000000000003</v>
      </c>
      <c r="V2183" s="99">
        <f t="shared" si="213"/>
        <v>43.755111764352975</v>
      </c>
      <c r="W2183" s="89">
        <f t="shared" si="215"/>
        <v>0</v>
      </c>
      <c r="X2183" s="88" t="e">
        <f t="shared" si="216"/>
        <v>#VALUE!</v>
      </c>
      <c r="Y2183" s="89" t="e">
        <f t="shared" si="217"/>
        <v>#VALUE!</v>
      </c>
      <c r="Z2183" s="90"/>
      <c r="AA2183" s="91">
        <f t="shared" si="214"/>
        <v>35.700000000000003</v>
      </c>
    </row>
    <row r="2184" spans="19:27" x14ac:dyDescent="0.25">
      <c r="S2184" s="87"/>
      <c r="T2184" s="88">
        <f t="shared" si="212"/>
        <v>2143</v>
      </c>
      <c r="U2184" s="89">
        <f t="shared" si="218"/>
        <v>35.716666666666669</v>
      </c>
      <c r="V2184" s="99">
        <f t="shared" si="213"/>
        <v>43.75866541604433</v>
      </c>
      <c r="W2184" s="89">
        <f t="shared" si="215"/>
        <v>0</v>
      </c>
      <c r="X2184" s="88" t="e">
        <f t="shared" si="216"/>
        <v>#VALUE!</v>
      </c>
      <c r="Y2184" s="89" t="e">
        <f t="shared" si="217"/>
        <v>#VALUE!</v>
      </c>
      <c r="Z2184" s="90"/>
      <c r="AA2184" s="91">
        <f t="shared" si="214"/>
        <v>35.716666666666669</v>
      </c>
    </row>
    <row r="2185" spans="19:27" x14ac:dyDescent="0.25">
      <c r="S2185" s="87"/>
      <c r="T2185" s="88">
        <f t="shared" si="212"/>
        <v>2144</v>
      </c>
      <c r="U2185" s="89">
        <f t="shared" si="218"/>
        <v>35.733333333333334</v>
      </c>
      <c r="V2185" s="99">
        <f t="shared" si="213"/>
        <v>43.762217698276594</v>
      </c>
      <c r="W2185" s="89">
        <f t="shared" si="215"/>
        <v>0</v>
      </c>
      <c r="X2185" s="88" t="e">
        <f t="shared" si="216"/>
        <v>#VALUE!</v>
      </c>
      <c r="Y2185" s="89" t="e">
        <f t="shared" si="217"/>
        <v>#VALUE!</v>
      </c>
      <c r="Z2185" s="90"/>
      <c r="AA2185" s="91">
        <f t="shared" si="214"/>
        <v>35.733333333333334</v>
      </c>
    </row>
    <row r="2186" spans="19:27" x14ac:dyDescent="0.25">
      <c r="S2186" s="87"/>
      <c r="T2186" s="88">
        <f t="shared" si="212"/>
        <v>2145</v>
      </c>
      <c r="U2186" s="89">
        <f t="shared" si="218"/>
        <v>35.75</v>
      </c>
      <c r="V2186" s="99">
        <f t="shared" si="213"/>
        <v>43.765768612215894</v>
      </c>
      <c r="W2186" s="89">
        <f t="shared" si="215"/>
        <v>0</v>
      </c>
      <c r="X2186" s="88" t="e">
        <f t="shared" si="216"/>
        <v>#VALUE!</v>
      </c>
      <c r="Y2186" s="89" t="e">
        <f t="shared" si="217"/>
        <v>#VALUE!</v>
      </c>
      <c r="Z2186" s="90"/>
      <c r="AA2186" s="91">
        <f t="shared" si="214"/>
        <v>35.75</v>
      </c>
    </row>
    <row r="2187" spans="19:27" x14ac:dyDescent="0.25">
      <c r="S2187" s="87"/>
      <c r="T2187" s="88">
        <f t="shared" ref="T2187:T2250" si="219">T2186+1</f>
        <v>2146</v>
      </c>
      <c r="U2187" s="89">
        <f t="shared" si="218"/>
        <v>35.766666666666666</v>
      </c>
      <c r="V2187" s="99">
        <f t="shared" si="213"/>
        <v>43.769318159026803</v>
      </c>
      <c r="W2187" s="89">
        <f t="shared" si="215"/>
        <v>0</v>
      </c>
      <c r="X2187" s="88" t="e">
        <f t="shared" si="216"/>
        <v>#VALUE!</v>
      </c>
      <c r="Y2187" s="89" t="e">
        <f t="shared" si="217"/>
        <v>#VALUE!</v>
      </c>
      <c r="Z2187" s="90"/>
      <c r="AA2187" s="91">
        <f t="shared" si="214"/>
        <v>35.766666666666666</v>
      </c>
    </row>
    <row r="2188" spans="19:27" x14ac:dyDescent="0.25">
      <c r="S2188" s="87"/>
      <c r="T2188" s="88">
        <f t="shared" si="219"/>
        <v>2147</v>
      </c>
      <c r="U2188" s="89">
        <f t="shared" si="218"/>
        <v>35.783333333333331</v>
      </c>
      <c r="V2188" s="99">
        <f t="shared" si="213"/>
        <v>43.772866339872351</v>
      </c>
      <c r="W2188" s="89">
        <f t="shared" si="215"/>
        <v>0</v>
      </c>
      <c r="X2188" s="88" t="e">
        <f t="shared" si="216"/>
        <v>#VALUE!</v>
      </c>
      <c r="Y2188" s="89" t="e">
        <f t="shared" si="217"/>
        <v>#VALUE!</v>
      </c>
      <c r="Z2188" s="90"/>
      <c r="AA2188" s="91">
        <f t="shared" si="214"/>
        <v>35.783333333333331</v>
      </c>
    </row>
    <row r="2189" spans="19:27" x14ac:dyDescent="0.25">
      <c r="S2189" s="87"/>
      <c r="T2189" s="88">
        <f t="shared" si="219"/>
        <v>2148</v>
      </c>
      <c r="U2189" s="89">
        <f t="shared" si="218"/>
        <v>35.799999999999997</v>
      </c>
      <c r="V2189" s="99">
        <f t="shared" si="213"/>
        <v>43.776413155914078</v>
      </c>
      <c r="W2189" s="89">
        <f t="shared" si="215"/>
        <v>0</v>
      </c>
      <c r="X2189" s="88" t="e">
        <f t="shared" si="216"/>
        <v>#VALUE!</v>
      </c>
      <c r="Y2189" s="89" t="e">
        <f t="shared" si="217"/>
        <v>#VALUE!</v>
      </c>
      <c r="Z2189" s="90"/>
      <c r="AA2189" s="91">
        <f t="shared" si="214"/>
        <v>35.799999999999997</v>
      </c>
    </row>
    <row r="2190" spans="19:27" x14ac:dyDescent="0.25">
      <c r="S2190" s="87"/>
      <c r="T2190" s="88">
        <f t="shared" si="219"/>
        <v>2149</v>
      </c>
      <c r="U2190" s="89">
        <f t="shared" si="218"/>
        <v>35.81666666666667</v>
      </c>
      <c r="V2190" s="99">
        <f t="shared" si="213"/>
        <v>43.779958608311958</v>
      </c>
      <c r="W2190" s="89">
        <f t="shared" si="215"/>
        <v>0</v>
      </c>
      <c r="X2190" s="88" t="e">
        <f t="shared" si="216"/>
        <v>#VALUE!</v>
      </c>
      <c r="Y2190" s="89" t="e">
        <f t="shared" si="217"/>
        <v>#VALUE!</v>
      </c>
      <c r="Z2190" s="90"/>
      <c r="AA2190" s="91">
        <f t="shared" si="214"/>
        <v>35.81666666666667</v>
      </c>
    </row>
    <row r="2191" spans="19:27" x14ac:dyDescent="0.25">
      <c r="S2191" s="87"/>
      <c r="T2191" s="88">
        <f t="shared" si="219"/>
        <v>2150</v>
      </c>
      <c r="U2191" s="89">
        <f t="shared" si="218"/>
        <v>35.833333333333336</v>
      </c>
      <c r="V2191" s="99">
        <f t="shared" si="213"/>
        <v>43.783502698224453</v>
      </c>
      <c r="W2191" s="89">
        <f t="shared" si="215"/>
        <v>0</v>
      </c>
      <c r="X2191" s="88" t="e">
        <f t="shared" si="216"/>
        <v>#VALUE!</v>
      </c>
      <c r="Y2191" s="89" t="e">
        <f t="shared" si="217"/>
        <v>#VALUE!</v>
      </c>
      <c r="Z2191" s="90"/>
      <c r="AA2191" s="91">
        <f t="shared" si="214"/>
        <v>35.833333333333336</v>
      </c>
    </row>
    <row r="2192" spans="19:27" x14ac:dyDescent="0.25">
      <c r="S2192" s="87"/>
      <c r="T2192" s="88">
        <f t="shared" si="219"/>
        <v>2151</v>
      </c>
      <c r="U2192" s="89">
        <f t="shared" si="218"/>
        <v>35.85</v>
      </c>
      <c r="V2192" s="99">
        <f t="shared" si="213"/>
        <v>43.787045426808497</v>
      </c>
      <c r="W2192" s="89">
        <f t="shared" si="215"/>
        <v>0</v>
      </c>
      <c r="X2192" s="88" t="e">
        <f t="shared" si="216"/>
        <v>#VALUE!</v>
      </c>
      <c r="Y2192" s="89" t="e">
        <f t="shared" si="217"/>
        <v>#VALUE!</v>
      </c>
      <c r="Z2192" s="90"/>
      <c r="AA2192" s="91">
        <f t="shared" si="214"/>
        <v>35.85</v>
      </c>
    </row>
    <row r="2193" spans="19:27" x14ac:dyDescent="0.25">
      <c r="S2193" s="87"/>
      <c r="T2193" s="88">
        <f t="shared" si="219"/>
        <v>2152</v>
      </c>
      <c r="U2193" s="89">
        <f t="shared" si="218"/>
        <v>35.866666666666667</v>
      </c>
      <c r="V2193" s="99">
        <f t="shared" si="213"/>
        <v>43.790586795219532</v>
      </c>
      <c r="W2193" s="89">
        <f t="shared" si="215"/>
        <v>0</v>
      </c>
      <c r="X2193" s="88" t="e">
        <f t="shared" si="216"/>
        <v>#VALUE!</v>
      </c>
      <c r="Y2193" s="89" t="e">
        <f t="shared" si="217"/>
        <v>#VALUE!</v>
      </c>
      <c r="Z2193" s="90"/>
      <c r="AA2193" s="91">
        <f t="shared" si="214"/>
        <v>35.866666666666667</v>
      </c>
    </row>
    <row r="2194" spans="19:27" x14ac:dyDescent="0.25">
      <c r="S2194" s="87"/>
      <c r="T2194" s="88">
        <f t="shared" si="219"/>
        <v>2153</v>
      </c>
      <c r="U2194" s="89">
        <f t="shared" si="218"/>
        <v>35.883333333333333</v>
      </c>
      <c r="V2194" s="99">
        <f t="shared" ref="V2194:V2257" si="220">$G$12*U2194^(1-$G$13)</f>
        <v>43.794126804611437</v>
      </c>
      <c r="W2194" s="89">
        <f t="shared" si="215"/>
        <v>0</v>
      </c>
      <c r="X2194" s="88" t="e">
        <f t="shared" si="216"/>
        <v>#VALUE!</v>
      </c>
      <c r="Y2194" s="89" t="e">
        <f t="shared" si="217"/>
        <v>#VALUE!</v>
      </c>
      <c r="Z2194" s="90"/>
      <c r="AA2194" s="91">
        <f t="shared" si="214"/>
        <v>35.883333333333333</v>
      </c>
    </row>
    <row r="2195" spans="19:27" x14ac:dyDescent="0.25">
      <c r="S2195" s="87"/>
      <c r="T2195" s="88">
        <f t="shared" si="219"/>
        <v>2154</v>
      </c>
      <c r="U2195" s="89">
        <f t="shared" si="218"/>
        <v>35.9</v>
      </c>
      <c r="V2195" s="99">
        <f t="shared" si="220"/>
        <v>43.79766545613662</v>
      </c>
      <c r="W2195" s="89">
        <f t="shared" si="215"/>
        <v>0</v>
      </c>
      <c r="X2195" s="88" t="e">
        <f t="shared" si="216"/>
        <v>#VALUE!</v>
      </c>
      <c r="Y2195" s="89" t="e">
        <f t="shared" si="217"/>
        <v>#VALUE!</v>
      </c>
      <c r="Z2195" s="90"/>
      <c r="AA2195" s="91">
        <f t="shared" si="214"/>
        <v>35.9</v>
      </c>
    </row>
    <row r="2196" spans="19:27" x14ac:dyDescent="0.25">
      <c r="S2196" s="87"/>
      <c r="T2196" s="88">
        <f t="shared" si="219"/>
        <v>2155</v>
      </c>
      <c r="U2196" s="89">
        <f t="shared" si="218"/>
        <v>35.916666666666664</v>
      </c>
      <c r="V2196" s="99">
        <f t="shared" si="220"/>
        <v>43.801202750945947</v>
      </c>
      <c r="W2196" s="89">
        <f t="shared" si="215"/>
        <v>0</v>
      </c>
      <c r="X2196" s="88" t="e">
        <f t="shared" si="216"/>
        <v>#VALUE!</v>
      </c>
      <c r="Y2196" s="89" t="e">
        <f t="shared" si="217"/>
        <v>#VALUE!</v>
      </c>
      <c r="Z2196" s="90"/>
      <c r="AA2196" s="91">
        <f t="shared" si="214"/>
        <v>35.916666666666664</v>
      </c>
    </row>
    <row r="2197" spans="19:27" x14ac:dyDescent="0.25">
      <c r="S2197" s="87"/>
      <c r="T2197" s="88">
        <f t="shared" si="219"/>
        <v>2156</v>
      </c>
      <c r="U2197" s="89">
        <f t="shared" si="218"/>
        <v>35.93333333333333</v>
      </c>
      <c r="V2197" s="99">
        <f t="shared" si="220"/>
        <v>43.804738690188785</v>
      </c>
      <c r="W2197" s="89">
        <f t="shared" si="215"/>
        <v>0</v>
      </c>
      <c r="X2197" s="88" t="e">
        <f t="shared" si="216"/>
        <v>#VALUE!</v>
      </c>
      <c r="Y2197" s="89" t="e">
        <f t="shared" si="217"/>
        <v>#VALUE!</v>
      </c>
      <c r="Z2197" s="90"/>
      <c r="AA2197" s="91">
        <f t="shared" si="214"/>
        <v>35.93333333333333</v>
      </c>
    </row>
    <row r="2198" spans="19:27" x14ac:dyDescent="0.25">
      <c r="S2198" s="87"/>
      <c r="T2198" s="88">
        <f t="shared" si="219"/>
        <v>2157</v>
      </c>
      <c r="U2198" s="89">
        <f t="shared" si="218"/>
        <v>35.950000000000003</v>
      </c>
      <c r="V2198" s="99">
        <f t="shared" si="220"/>
        <v>43.808273275013001</v>
      </c>
      <c r="W2198" s="89">
        <f t="shared" si="215"/>
        <v>0</v>
      </c>
      <c r="X2198" s="88" t="e">
        <f t="shared" si="216"/>
        <v>#VALUE!</v>
      </c>
      <c r="Y2198" s="89" t="e">
        <f t="shared" si="217"/>
        <v>#VALUE!</v>
      </c>
      <c r="Z2198" s="90"/>
      <c r="AA2198" s="91">
        <f t="shared" si="214"/>
        <v>35.950000000000003</v>
      </c>
    </row>
    <row r="2199" spans="19:27" x14ac:dyDescent="0.25">
      <c r="S2199" s="87"/>
      <c r="T2199" s="88">
        <f t="shared" si="219"/>
        <v>2158</v>
      </c>
      <c r="U2199" s="89">
        <f t="shared" si="218"/>
        <v>35.966666666666669</v>
      </c>
      <c r="V2199" s="99">
        <f t="shared" si="220"/>
        <v>43.811806506564956</v>
      </c>
      <c r="W2199" s="89">
        <f t="shared" si="215"/>
        <v>0</v>
      </c>
      <c r="X2199" s="88" t="e">
        <f t="shared" si="216"/>
        <v>#VALUE!</v>
      </c>
      <c r="Y2199" s="89" t="e">
        <f t="shared" si="217"/>
        <v>#VALUE!</v>
      </c>
      <c r="Z2199" s="90"/>
      <c r="AA2199" s="91">
        <f t="shared" si="214"/>
        <v>35.966666666666669</v>
      </c>
    </row>
    <row r="2200" spans="19:27" x14ac:dyDescent="0.25">
      <c r="S2200" s="87"/>
      <c r="T2200" s="88">
        <f t="shared" si="219"/>
        <v>2159</v>
      </c>
      <c r="U2200" s="89">
        <f t="shared" si="218"/>
        <v>35.983333333333334</v>
      </c>
      <c r="V2200" s="99">
        <f t="shared" si="220"/>
        <v>43.815338385989499</v>
      </c>
      <c r="W2200" s="89">
        <f t="shared" si="215"/>
        <v>0</v>
      </c>
      <c r="X2200" s="88" t="e">
        <f t="shared" si="216"/>
        <v>#VALUE!</v>
      </c>
      <c r="Y2200" s="89" t="e">
        <f t="shared" si="217"/>
        <v>#VALUE!</v>
      </c>
      <c r="Z2200" s="90"/>
      <c r="AA2200" s="91">
        <f t="shared" si="214"/>
        <v>35.983333333333334</v>
      </c>
    </row>
    <row r="2201" spans="19:27" x14ac:dyDescent="0.25">
      <c r="S2201" s="87"/>
      <c r="T2201" s="88">
        <f t="shared" si="219"/>
        <v>2160</v>
      </c>
      <c r="U2201" s="89">
        <f t="shared" si="218"/>
        <v>36</v>
      </c>
      <c r="V2201" s="99">
        <f t="shared" si="220"/>
        <v>43.818868914429999</v>
      </c>
      <c r="W2201" s="89">
        <f t="shared" si="215"/>
        <v>0</v>
      </c>
      <c r="X2201" s="88" t="e">
        <f t="shared" si="216"/>
        <v>#VALUE!</v>
      </c>
      <c r="Y2201" s="89" t="e">
        <f t="shared" si="217"/>
        <v>#VALUE!</v>
      </c>
      <c r="Z2201" s="90"/>
      <c r="AA2201" s="91">
        <f t="shared" si="214"/>
        <v>36</v>
      </c>
    </row>
    <row r="2202" spans="19:27" x14ac:dyDescent="0.25">
      <c r="S2202" s="87"/>
      <c r="T2202" s="88">
        <f t="shared" si="219"/>
        <v>2161</v>
      </c>
      <c r="U2202" s="89">
        <f t="shared" si="218"/>
        <v>36.016666666666666</v>
      </c>
      <c r="V2202" s="99">
        <f t="shared" si="220"/>
        <v>43.822398093028305</v>
      </c>
      <c r="W2202" s="89">
        <f t="shared" si="215"/>
        <v>0</v>
      </c>
      <c r="X2202" s="88" t="e">
        <f t="shared" si="216"/>
        <v>#VALUE!</v>
      </c>
      <c r="Y2202" s="89" t="e">
        <f t="shared" si="217"/>
        <v>#VALUE!</v>
      </c>
      <c r="Z2202" s="90"/>
      <c r="AA2202" s="91">
        <f t="shared" si="214"/>
        <v>36.016666666666666</v>
      </c>
    </row>
    <row r="2203" spans="19:27" x14ac:dyDescent="0.25">
      <c r="S2203" s="87"/>
      <c r="T2203" s="88">
        <f t="shared" si="219"/>
        <v>2162</v>
      </c>
      <c r="U2203" s="89">
        <f t="shared" si="218"/>
        <v>36.033333333333331</v>
      </c>
      <c r="V2203" s="99">
        <f t="shared" si="220"/>
        <v>43.825925922924803</v>
      </c>
      <c r="W2203" s="89">
        <f t="shared" si="215"/>
        <v>0</v>
      </c>
      <c r="X2203" s="88" t="e">
        <f t="shared" si="216"/>
        <v>#VALUE!</v>
      </c>
      <c r="Y2203" s="89" t="e">
        <f t="shared" si="217"/>
        <v>#VALUE!</v>
      </c>
      <c r="Z2203" s="90"/>
      <c r="AA2203" s="91">
        <f t="shared" si="214"/>
        <v>36.033333333333331</v>
      </c>
    </row>
    <row r="2204" spans="19:27" x14ac:dyDescent="0.25">
      <c r="S2204" s="87"/>
      <c r="T2204" s="88">
        <f t="shared" si="219"/>
        <v>2163</v>
      </c>
      <c r="U2204" s="89">
        <f t="shared" si="218"/>
        <v>36.049999999999997</v>
      </c>
      <c r="V2204" s="99">
        <f t="shared" si="220"/>
        <v>43.829452405258372</v>
      </c>
      <c r="W2204" s="89">
        <f t="shared" si="215"/>
        <v>0</v>
      </c>
      <c r="X2204" s="88" t="e">
        <f t="shared" si="216"/>
        <v>#VALUE!</v>
      </c>
      <c r="Y2204" s="89" t="e">
        <f t="shared" si="217"/>
        <v>#VALUE!</v>
      </c>
      <c r="Z2204" s="90"/>
      <c r="AA2204" s="91">
        <f t="shared" si="214"/>
        <v>36.049999999999997</v>
      </c>
    </row>
    <row r="2205" spans="19:27" x14ac:dyDescent="0.25">
      <c r="S2205" s="87"/>
      <c r="T2205" s="88">
        <f t="shared" si="219"/>
        <v>2164</v>
      </c>
      <c r="U2205" s="89">
        <f t="shared" si="218"/>
        <v>36.06666666666667</v>
      </c>
      <c r="V2205" s="99">
        <f t="shared" si="220"/>
        <v>43.8329775411664</v>
      </c>
      <c r="W2205" s="89">
        <f t="shared" si="215"/>
        <v>0</v>
      </c>
      <c r="X2205" s="88" t="e">
        <f t="shared" si="216"/>
        <v>#VALUE!</v>
      </c>
      <c r="Y2205" s="89" t="e">
        <f t="shared" si="217"/>
        <v>#VALUE!</v>
      </c>
      <c r="Z2205" s="90"/>
      <c r="AA2205" s="91">
        <f t="shared" si="214"/>
        <v>36.06666666666667</v>
      </c>
    </row>
    <row r="2206" spans="19:27" x14ac:dyDescent="0.25">
      <c r="S2206" s="87"/>
      <c r="T2206" s="88">
        <f t="shared" si="219"/>
        <v>2165</v>
      </c>
      <c r="U2206" s="89">
        <f t="shared" si="218"/>
        <v>36.083333333333336</v>
      </c>
      <c r="V2206" s="99">
        <f t="shared" si="220"/>
        <v>43.836501331784788</v>
      </c>
      <c r="W2206" s="89">
        <f t="shared" si="215"/>
        <v>0</v>
      </c>
      <c r="X2206" s="88" t="e">
        <f t="shared" si="216"/>
        <v>#VALUE!</v>
      </c>
      <c r="Y2206" s="89" t="e">
        <f t="shared" si="217"/>
        <v>#VALUE!</v>
      </c>
      <c r="Z2206" s="90"/>
      <c r="AA2206" s="91">
        <f t="shared" si="214"/>
        <v>36.083333333333336</v>
      </c>
    </row>
    <row r="2207" spans="19:27" x14ac:dyDescent="0.25">
      <c r="S2207" s="87"/>
      <c r="T2207" s="88">
        <f t="shared" si="219"/>
        <v>2166</v>
      </c>
      <c r="U2207" s="89">
        <f t="shared" si="218"/>
        <v>36.1</v>
      </c>
      <c r="V2207" s="99">
        <f t="shared" si="220"/>
        <v>43.840023778247968</v>
      </c>
      <c r="W2207" s="89">
        <f t="shared" si="215"/>
        <v>0</v>
      </c>
      <c r="X2207" s="88" t="e">
        <f t="shared" si="216"/>
        <v>#VALUE!</v>
      </c>
      <c r="Y2207" s="89" t="e">
        <f t="shared" si="217"/>
        <v>#VALUE!</v>
      </c>
      <c r="Z2207" s="90"/>
      <c r="AA2207" s="91">
        <f t="shared" si="214"/>
        <v>36.1</v>
      </c>
    </row>
    <row r="2208" spans="19:27" x14ac:dyDescent="0.25">
      <c r="S2208" s="87"/>
      <c r="T2208" s="88">
        <f t="shared" si="219"/>
        <v>2167</v>
      </c>
      <c r="U2208" s="89">
        <f t="shared" si="218"/>
        <v>36.116666666666667</v>
      </c>
      <c r="V2208" s="99">
        <f t="shared" si="220"/>
        <v>43.843544881688885</v>
      </c>
      <c r="W2208" s="89">
        <f t="shared" si="215"/>
        <v>0</v>
      </c>
      <c r="X2208" s="88" t="e">
        <f t="shared" si="216"/>
        <v>#VALUE!</v>
      </c>
      <c r="Y2208" s="89" t="e">
        <f t="shared" si="217"/>
        <v>#VALUE!</v>
      </c>
      <c r="Z2208" s="90"/>
      <c r="AA2208" s="91">
        <f t="shared" si="214"/>
        <v>36.116666666666667</v>
      </c>
    </row>
    <row r="2209" spans="19:27" x14ac:dyDescent="0.25">
      <c r="S2209" s="87"/>
      <c r="T2209" s="88">
        <f t="shared" si="219"/>
        <v>2168</v>
      </c>
      <c r="U2209" s="89">
        <f t="shared" si="218"/>
        <v>36.133333333333333</v>
      </c>
      <c r="V2209" s="99">
        <f t="shared" si="220"/>
        <v>43.847064643239008</v>
      </c>
      <c r="W2209" s="89">
        <f t="shared" si="215"/>
        <v>0</v>
      </c>
      <c r="X2209" s="88" t="e">
        <f t="shared" si="216"/>
        <v>#VALUE!</v>
      </c>
      <c r="Y2209" s="89" t="e">
        <f t="shared" si="217"/>
        <v>#VALUE!</v>
      </c>
      <c r="Z2209" s="90"/>
      <c r="AA2209" s="91">
        <f t="shared" si="214"/>
        <v>36.133333333333333</v>
      </c>
    </row>
    <row r="2210" spans="19:27" x14ac:dyDescent="0.25">
      <c r="S2210" s="87"/>
      <c r="T2210" s="88">
        <f t="shared" si="219"/>
        <v>2169</v>
      </c>
      <c r="U2210" s="89">
        <f t="shared" si="218"/>
        <v>36.15</v>
      </c>
      <c r="V2210" s="99">
        <f t="shared" si="220"/>
        <v>43.850583064028335</v>
      </c>
      <c r="W2210" s="89">
        <f t="shared" si="215"/>
        <v>0</v>
      </c>
      <c r="X2210" s="88" t="e">
        <f t="shared" si="216"/>
        <v>#VALUE!</v>
      </c>
      <c r="Y2210" s="89" t="e">
        <f t="shared" si="217"/>
        <v>#VALUE!</v>
      </c>
      <c r="Z2210" s="90"/>
      <c r="AA2210" s="91">
        <f t="shared" si="214"/>
        <v>36.15</v>
      </c>
    </row>
    <row r="2211" spans="19:27" x14ac:dyDescent="0.25">
      <c r="S2211" s="87"/>
      <c r="T2211" s="88">
        <f t="shared" si="219"/>
        <v>2170</v>
      </c>
      <c r="U2211" s="89">
        <f t="shared" si="218"/>
        <v>36.166666666666664</v>
      </c>
      <c r="V2211" s="99">
        <f t="shared" si="220"/>
        <v>43.854100145185377</v>
      </c>
      <c r="W2211" s="89">
        <f t="shared" si="215"/>
        <v>0</v>
      </c>
      <c r="X2211" s="88" t="e">
        <f t="shared" si="216"/>
        <v>#VALUE!</v>
      </c>
      <c r="Y2211" s="89" t="e">
        <f t="shared" si="217"/>
        <v>#VALUE!</v>
      </c>
      <c r="Z2211" s="90"/>
      <c r="AA2211" s="91">
        <f t="shared" si="214"/>
        <v>36.166666666666664</v>
      </c>
    </row>
    <row r="2212" spans="19:27" x14ac:dyDescent="0.25">
      <c r="S2212" s="87"/>
      <c r="T2212" s="88">
        <f t="shared" si="219"/>
        <v>2171</v>
      </c>
      <c r="U2212" s="89">
        <f t="shared" si="218"/>
        <v>36.18333333333333</v>
      </c>
      <c r="V2212" s="99">
        <f t="shared" si="220"/>
        <v>43.857615887837198</v>
      </c>
      <c r="W2212" s="89">
        <f t="shared" si="215"/>
        <v>0</v>
      </c>
      <c r="X2212" s="88" t="e">
        <f t="shared" si="216"/>
        <v>#VALUE!</v>
      </c>
      <c r="Y2212" s="89" t="e">
        <f t="shared" si="217"/>
        <v>#VALUE!</v>
      </c>
      <c r="Z2212" s="90"/>
      <c r="AA2212" s="91">
        <f t="shared" si="214"/>
        <v>36.18333333333333</v>
      </c>
    </row>
    <row r="2213" spans="19:27" x14ac:dyDescent="0.25">
      <c r="S2213" s="87"/>
      <c r="T2213" s="88">
        <f t="shared" si="219"/>
        <v>2172</v>
      </c>
      <c r="U2213" s="89">
        <f t="shared" si="218"/>
        <v>36.200000000000003</v>
      </c>
      <c r="V2213" s="99">
        <f t="shared" si="220"/>
        <v>43.861130293109369</v>
      </c>
      <c r="W2213" s="89">
        <f t="shared" si="215"/>
        <v>0</v>
      </c>
      <c r="X2213" s="88" t="e">
        <f t="shared" si="216"/>
        <v>#VALUE!</v>
      </c>
      <c r="Y2213" s="89" t="e">
        <f t="shared" si="217"/>
        <v>#VALUE!</v>
      </c>
      <c r="Z2213" s="90"/>
      <c r="AA2213" s="91">
        <f t="shared" si="214"/>
        <v>36.200000000000003</v>
      </c>
    </row>
    <row r="2214" spans="19:27" x14ac:dyDescent="0.25">
      <c r="S2214" s="87"/>
      <c r="T2214" s="88">
        <f t="shared" si="219"/>
        <v>2173</v>
      </c>
      <c r="U2214" s="89">
        <f t="shared" si="218"/>
        <v>36.216666666666669</v>
      </c>
      <c r="V2214" s="99">
        <f t="shared" si="220"/>
        <v>43.864643362126024</v>
      </c>
      <c r="W2214" s="89">
        <f t="shared" si="215"/>
        <v>0</v>
      </c>
      <c r="X2214" s="88" t="e">
        <f t="shared" si="216"/>
        <v>#VALUE!</v>
      </c>
      <c r="Y2214" s="89" t="e">
        <f t="shared" si="217"/>
        <v>#VALUE!</v>
      </c>
      <c r="Z2214" s="90"/>
      <c r="AA2214" s="91">
        <f t="shared" si="214"/>
        <v>36.216666666666669</v>
      </c>
    </row>
    <row r="2215" spans="19:27" x14ac:dyDescent="0.25">
      <c r="S2215" s="87"/>
      <c r="T2215" s="88">
        <f t="shared" si="219"/>
        <v>2174</v>
      </c>
      <c r="U2215" s="89">
        <f t="shared" si="218"/>
        <v>36.233333333333334</v>
      </c>
      <c r="V2215" s="99">
        <f t="shared" si="220"/>
        <v>43.868155096009815</v>
      </c>
      <c r="W2215" s="89">
        <f t="shared" si="215"/>
        <v>0</v>
      </c>
      <c r="X2215" s="88" t="e">
        <f t="shared" si="216"/>
        <v>#VALUE!</v>
      </c>
      <c r="Y2215" s="89" t="e">
        <f t="shared" si="217"/>
        <v>#VALUE!</v>
      </c>
      <c r="Z2215" s="90"/>
      <c r="AA2215" s="91">
        <f t="shared" si="214"/>
        <v>36.233333333333334</v>
      </c>
    </row>
    <row r="2216" spans="19:27" x14ac:dyDescent="0.25">
      <c r="S2216" s="87"/>
      <c r="T2216" s="88">
        <f t="shared" si="219"/>
        <v>2175</v>
      </c>
      <c r="U2216" s="89">
        <f t="shared" si="218"/>
        <v>36.25</v>
      </c>
      <c r="V2216" s="99">
        <f t="shared" si="220"/>
        <v>43.871665495881949</v>
      </c>
      <c r="W2216" s="89">
        <f t="shared" si="215"/>
        <v>0</v>
      </c>
      <c r="X2216" s="88" t="e">
        <f t="shared" si="216"/>
        <v>#VALUE!</v>
      </c>
      <c r="Y2216" s="89" t="e">
        <f t="shared" si="217"/>
        <v>#VALUE!</v>
      </c>
      <c r="Z2216" s="90"/>
      <c r="AA2216" s="91">
        <f t="shared" si="214"/>
        <v>36.25</v>
      </c>
    </row>
    <row r="2217" spans="19:27" x14ac:dyDescent="0.25">
      <c r="S2217" s="87"/>
      <c r="T2217" s="88">
        <f t="shared" si="219"/>
        <v>2176</v>
      </c>
      <c r="U2217" s="89">
        <f t="shared" si="218"/>
        <v>36.266666666666666</v>
      </c>
      <c r="V2217" s="99">
        <f t="shared" si="220"/>
        <v>43.875174562862156</v>
      </c>
      <c r="W2217" s="89">
        <f t="shared" si="215"/>
        <v>0</v>
      </c>
      <c r="X2217" s="88" t="e">
        <f t="shared" si="216"/>
        <v>#VALUE!</v>
      </c>
      <c r="Y2217" s="89" t="e">
        <f t="shared" si="217"/>
        <v>#VALUE!</v>
      </c>
      <c r="Z2217" s="90"/>
      <c r="AA2217" s="91">
        <f t="shared" ref="AA2217:AA2280" si="221">U2217</f>
        <v>36.266666666666666</v>
      </c>
    </row>
    <row r="2218" spans="19:27" x14ac:dyDescent="0.25">
      <c r="S2218" s="87"/>
      <c r="T2218" s="88">
        <f t="shared" si="219"/>
        <v>2177</v>
      </c>
      <c r="U2218" s="89">
        <f t="shared" si="218"/>
        <v>36.283333333333331</v>
      </c>
      <c r="V2218" s="99">
        <f t="shared" si="220"/>
        <v>43.878682298068746</v>
      </c>
      <c r="W2218" s="89">
        <f t="shared" ref="W2218:W2281" si="222">V2218*0.001*$G$4</f>
        <v>0</v>
      </c>
      <c r="X2218" s="88" t="e">
        <f t="shared" ref="X2218:X2281" si="223">($G$5/1000)*U2218*3600</f>
        <v>#VALUE!</v>
      </c>
      <c r="Y2218" s="89" t="e">
        <f t="shared" si="217"/>
        <v>#VALUE!</v>
      </c>
      <c r="Z2218" s="90"/>
      <c r="AA2218" s="91">
        <f t="shared" si="221"/>
        <v>36.283333333333331</v>
      </c>
    </row>
    <row r="2219" spans="19:27" x14ac:dyDescent="0.25">
      <c r="S2219" s="87"/>
      <c r="T2219" s="88">
        <f t="shared" si="219"/>
        <v>2178</v>
      </c>
      <c r="U2219" s="89">
        <f t="shared" si="218"/>
        <v>36.299999999999997</v>
      </c>
      <c r="V2219" s="99">
        <f t="shared" si="220"/>
        <v>43.882188702618549</v>
      </c>
      <c r="W2219" s="89">
        <f t="shared" si="222"/>
        <v>0</v>
      </c>
      <c r="X2219" s="88" t="e">
        <f t="shared" si="223"/>
        <v>#VALUE!</v>
      </c>
      <c r="Y2219" s="89" t="e">
        <f t="shared" ref="Y2219:Y2282" si="224">MAX(0,W2219-X2219)</f>
        <v>#VALUE!</v>
      </c>
      <c r="Z2219" s="90"/>
      <c r="AA2219" s="91">
        <f t="shared" si="221"/>
        <v>36.299999999999997</v>
      </c>
    </row>
    <row r="2220" spans="19:27" x14ac:dyDescent="0.25">
      <c r="S2220" s="87"/>
      <c r="T2220" s="88">
        <f t="shared" si="219"/>
        <v>2179</v>
      </c>
      <c r="U2220" s="89">
        <f t="shared" si="218"/>
        <v>36.31666666666667</v>
      </c>
      <c r="V2220" s="99">
        <f t="shared" si="220"/>
        <v>43.885693777626948</v>
      </c>
      <c r="W2220" s="89">
        <f t="shared" si="222"/>
        <v>0</v>
      </c>
      <c r="X2220" s="88" t="e">
        <f t="shared" si="223"/>
        <v>#VALUE!</v>
      </c>
      <c r="Y2220" s="89" t="e">
        <f t="shared" si="224"/>
        <v>#VALUE!</v>
      </c>
      <c r="Z2220" s="90"/>
      <c r="AA2220" s="91">
        <f t="shared" si="221"/>
        <v>36.31666666666667</v>
      </c>
    </row>
    <row r="2221" spans="19:27" x14ac:dyDescent="0.25">
      <c r="S2221" s="87"/>
      <c r="T2221" s="88">
        <f t="shared" si="219"/>
        <v>2180</v>
      </c>
      <c r="U2221" s="89">
        <f t="shared" si="218"/>
        <v>36.333333333333336</v>
      </c>
      <c r="V2221" s="99">
        <f t="shared" si="220"/>
        <v>43.889197524207894</v>
      </c>
      <c r="W2221" s="89">
        <f t="shared" si="222"/>
        <v>0</v>
      </c>
      <c r="X2221" s="88" t="e">
        <f t="shared" si="223"/>
        <v>#VALUE!</v>
      </c>
      <c r="Y2221" s="89" t="e">
        <f t="shared" si="224"/>
        <v>#VALUE!</v>
      </c>
      <c r="Z2221" s="90"/>
      <c r="AA2221" s="91">
        <f t="shared" si="221"/>
        <v>36.333333333333336</v>
      </c>
    </row>
    <row r="2222" spans="19:27" x14ac:dyDescent="0.25">
      <c r="S2222" s="87"/>
      <c r="T2222" s="88">
        <f t="shared" si="219"/>
        <v>2181</v>
      </c>
      <c r="U2222" s="89">
        <f t="shared" si="218"/>
        <v>36.35</v>
      </c>
      <c r="V2222" s="99">
        <f t="shared" si="220"/>
        <v>43.892699943473886</v>
      </c>
      <c r="W2222" s="89">
        <f t="shared" si="222"/>
        <v>0</v>
      </c>
      <c r="X2222" s="88" t="e">
        <f t="shared" si="223"/>
        <v>#VALUE!</v>
      </c>
      <c r="Y2222" s="89" t="e">
        <f t="shared" si="224"/>
        <v>#VALUE!</v>
      </c>
      <c r="Z2222" s="90"/>
      <c r="AA2222" s="91">
        <f t="shared" si="221"/>
        <v>36.35</v>
      </c>
    </row>
    <row r="2223" spans="19:27" x14ac:dyDescent="0.25">
      <c r="S2223" s="87"/>
      <c r="T2223" s="88">
        <f t="shared" si="219"/>
        <v>2182</v>
      </c>
      <c r="U2223" s="89">
        <f t="shared" si="218"/>
        <v>36.366666666666667</v>
      </c>
      <c r="V2223" s="99">
        <f t="shared" si="220"/>
        <v>43.896201036535977</v>
      </c>
      <c r="W2223" s="89">
        <f t="shared" si="222"/>
        <v>0</v>
      </c>
      <c r="X2223" s="88" t="e">
        <f t="shared" si="223"/>
        <v>#VALUE!</v>
      </c>
      <c r="Y2223" s="89" t="e">
        <f t="shared" si="224"/>
        <v>#VALUE!</v>
      </c>
      <c r="Z2223" s="90"/>
      <c r="AA2223" s="91">
        <f t="shared" si="221"/>
        <v>36.366666666666667</v>
      </c>
    </row>
    <row r="2224" spans="19:27" x14ac:dyDescent="0.25">
      <c r="S2224" s="87"/>
      <c r="T2224" s="88">
        <f t="shared" si="219"/>
        <v>2183</v>
      </c>
      <c r="U2224" s="89">
        <f t="shared" si="218"/>
        <v>36.383333333333333</v>
      </c>
      <c r="V2224" s="99">
        <f t="shared" si="220"/>
        <v>43.899700804503787</v>
      </c>
      <c r="W2224" s="89">
        <f t="shared" si="222"/>
        <v>0</v>
      </c>
      <c r="X2224" s="88" t="e">
        <f t="shared" si="223"/>
        <v>#VALUE!</v>
      </c>
      <c r="Y2224" s="89" t="e">
        <f t="shared" si="224"/>
        <v>#VALUE!</v>
      </c>
      <c r="Z2224" s="90"/>
      <c r="AA2224" s="91">
        <f t="shared" si="221"/>
        <v>36.383333333333333</v>
      </c>
    </row>
    <row r="2225" spans="19:27" x14ac:dyDescent="0.25">
      <c r="S2225" s="87"/>
      <c r="T2225" s="88">
        <f t="shared" si="219"/>
        <v>2184</v>
      </c>
      <c r="U2225" s="89">
        <f t="shared" si="218"/>
        <v>36.4</v>
      </c>
      <c r="V2225" s="99">
        <f t="shared" si="220"/>
        <v>43.903199248485514</v>
      </c>
      <c r="W2225" s="89">
        <f t="shared" si="222"/>
        <v>0</v>
      </c>
      <c r="X2225" s="88" t="e">
        <f t="shared" si="223"/>
        <v>#VALUE!</v>
      </c>
      <c r="Y2225" s="89" t="e">
        <f t="shared" si="224"/>
        <v>#VALUE!</v>
      </c>
      <c r="Z2225" s="90"/>
      <c r="AA2225" s="91">
        <f t="shared" si="221"/>
        <v>36.4</v>
      </c>
    </row>
    <row r="2226" spans="19:27" x14ac:dyDescent="0.25">
      <c r="S2226" s="87"/>
      <c r="T2226" s="88">
        <f t="shared" si="219"/>
        <v>2185</v>
      </c>
      <c r="U2226" s="89">
        <f t="shared" si="218"/>
        <v>36.416666666666664</v>
      </c>
      <c r="V2226" s="99">
        <f t="shared" si="220"/>
        <v>43.906696369587891</v>
      </c>
      <c r="W2226" s="89">
        <f t="shared" si="222"/>
        <v>0</v>
      </c>
      <c r="X2226" s="88" t="e">
        <f t="shared" si="223"/>
        <v>#VALUE!</v>
      </c>
      <c r="Y2226" s="89" t="e">
        <f t="shared" si="224"/>
        <v>#VALUE!</v>
      </c>
      <c r="Z2226" s="90"/>
      <c r="AA2226" s="91">
        <f t="shared" si="221"/>
        <v>36.416666666666664</v>
      </c>
    </row>
    <row r="2227" spans="19:27" x14ac:dyDescent="0.25">
      <c r="S2227" s="87"/>
      <c r="T2227" s="88">
        <f t="shared" si="219"/>
        <v>2186</v>
      </c>
      <c r="U2227" s="89">
        <f t="shared" si="218"/>
        <v>36.43333333333333</v>
      </c>
      <c r="V2227" s="99">
        <f t="shared" si="220"/>
        <v>43.910192168916232</v>
      </c>
      <c r="W2227" s="89">
        <f t="shared" si="222"/>
        <v>0</v>
      </c>
      <c r="X2227" s="88" t="e">
        <f t="shared" si="223"/>
        <v>#VALUE!</v>
      </c>
      <c r="Y2227" s="89" t="e">
        <f t="shared" si="224"/>
        <v>#VALUE!</v>
      </c>
      <c r="Z2227" s="90"/>
      <c r="AA2227" s="91">
        <f t="shared" si="221"/>
        <v>36.43333333333333</v>
      </c>
    </row>
    <row r="2228" spans="19:27" x14ac:dyDescent="0.25">
      <c r="S2228" s="87"/>
      <c r="T2228" s="88">
        <f t="shared" si="219"/>
        <v>2187</v>
      </c>
      <c r="U2228" s="89">
        <f t="shared" si="218"/>
        <v>36.450000000000003</v>
      </c>
      <c r="V2228" s="99">
        <f t="shared" si="220"/>
        <v>43.913686647574451</v>
      </c>
      <c r="W2228" s="89">
        <f t="shared" si="222"/>
        <v>0</v>
      </c>
      <c r="X2228" s="88" t="e">
        <f t="shared" si="223"/>
        <v>#VALUE!</v>
      </c>
      <c r="Y2228" s="89" t="e">
        <f t="shared" si="224"/>
        <v>#VALUE!</v>
      </c>
      <c r="Z2228" s="90"/>
      <c r="AA2228" s="91">
        <f t="shared" si="221"/>
        <v>36.450000000000003</v>
      </c>
    </row>
    <row r="2229" spans="19:27" x14ac:dyDescent="0.25">
      <c r="S2229" s="87"/>
      <c r="T2229" s="88">
        <f t="shared" si="219"/>
        <v>2188</v>
      </c>
      <c r="U2229" s="89">
        <f t="shared" si="218"/>
        <v>36.466666666666669</v>
      </c>
      <c r="V2229" s="99">
        <f t="shared" si="220"/>
        <v>43.917179806664997</v>
      </c>
      <c r="W2229" s="89">
        <f t="shared" si="222"/>
        <v>0</v>
      </c>
      <c r="X2229" s="88" t="e">
        <f t="shared" si="223"/>
        <v>#VALUE!</v>
      </c>
      <c r="Y2229" s="89" t="e">
        <f t="shared" si="224"/>
        <v>#VALUE!</v>
      </c>
      <c r="Z2229" s="90"/>
      <c r="AA2229" s="91">
        <f t="shared" si="221"/>
        <v>36.466666666666669</v>
      </c>
    </row>
    <row r="2230" spans="19:27" x14ac:dyDescent="0.25">
      <c r="S2230" s="87"/>
      <c r="T2230" s="88">
        <f t="shared" si="219"/>
        <v>2189</v>
      </c>
      <c r="U2230" s="89">
        <f t="shared" si="218"/>
        <v>36.483333333333334</v>
      </c>
      <c r="V2230" s="99">
        <f t="shared" si="220"/>
        <v>43.920671647288906</v>
      </c>
      <c r="W2230" s="89">
        <f t="shared" si="222"/>
        <v>0</v>
      </c>
      <c r="X2230" s="88" t="e">
        <f t="shared" si="223"/>
        <v>#VALUE!</v>
      </c>
      <c r="Y2230" s="89" t="e">
        <f t="shared" si="224"/>
        <v>#VALUE!</v>
      </c>
      <c r="Z2230" s="90"/>
      <c r="AA2230" s="91">
        <f t="shared" si="221"/>
        <v>36.483333333333334</v>
      </c>
    </row>
    <row r="2231" spans="19:27" x14ac:dyDescent="0.25">
      <c r="S2231" s="87"/>
      <c r="T2231" s="88">
        <f t="shared" si="219"/>
        <v>2190</v>
      </c>
      <c r="U2231" s="89">
        <f t="shared" si="218"/>
        <v>36.5</v>
      </c>
      <c r="V2231" s="99">
        <f t="shared" si="220"/>
        <v>43.924162170545806</v>
      </c>
      <c r="W2231" s="89">
        <f t="shared" si="222"/>
        <v>0</v>
      </c>
      <c r="X2231" s="88" t="e">
        <f t="shared" si="223"/>
        <v>#VALUE!</v>
      </c>
      <c r="Y2231" s="89" t="e">
        <f t="shared" si="224"/>
        <v>#VALUE!</v>
      </c>
      <c r="Z2231" s="90"/>
      <c r="AA2231" s="91">
        <f t="shared" si="221"/>
        <v>36.5</v>
      </c>
    </row>
    <row r="2232" spans="19:27" x14ac:dyDescent="0.25">
      <c r="S2232" s="87"/>
      <c r="T2232" s="88">
        <f t="shared" si="219"/>
        <v>2191</v>
      </c>
      <c r="U2232" s="89">
        <f t="shared" si="218"/>
        <v>36.516666666666666</v>
      </c>
      <c r="V2232" s="99">
        <f t="shared" si="220"/>
        <v>43.927651377533891</v>
      </c>
      <c r="W2232" s="89">
        <f t="shared" si="222"/>
        <v>0</v>
      </c>
      <c r="X2232" s="88" t="e">
        <f t="shared" si="223"/>
        <v>#VALUE!</v>
      </c>
      <c r="Y2232" s="89" t="e">
        <f t="shared" si="224"/>
        <v>#VALUE!</v>
      </c>
      <c r="Z2232" s="90"/>
      <c r="AA2232" s="91">
        <f t="shared" si="221"/>
        <v>36.516666666666666</v>
      </c>
    </row>
    <row r="2233" spans="19:27" x14ac:dyDescent="0.25">
      <c r="S2233" s="87"/>
      <c r="T2233" s="88">
        <f t="shared" si="219"/>
        <v>2192</v>
      </c>
      <c r="U2233" s="89">
        <f t="shared" si="218"/>
        <v>36.533333333333331</v>
      </c>
      <c r="V2233" s="99">
        <f t="shared" si="220"/>
        <v>43.931139269349949</v>
      </c>
      <c r="W2233" s="89">
        <f t="shared" si="222"/>
        <v>0</v>
      </c>
      <c r="X2233" s="88" t="e">
        <f t="shared" si="223"/>
        <v>#VALUE!</v>
      </c>
      <c r="Y2233" s="89" t="e">
        <f t="shared" si="224"/>
        <v>#VALUE!</v>
      </c>
      <c r="Z2233" s="90"/>
      <c r="AA2233" s="91">
        <f t="shared" si="221"/>
        <v>36.533333333333331</v>
      </c>
    </row>
    <row r="2234" spans="19:27" x14ac:dyDescent="0.25">
      <c r="S2234" s="87"/>
      <c r="T2234" s="88">
        <f t="shared" si="219"/>
        <v>2193</v>
      </c>
      <c r="U2234" s="89">
        <f t="shared" si="218"/>
        <v>36.549999999999997</v>
      </c>
      <c r="V2234" s="99">
        <f t="shared" si="220"/>
        <v>43.93462584708935</v>
      </c>
      <c r="W2234" s="89">
        <f t="shared" si="222"/>
        <v>0</v>
      </c>
      <c r="X2234" s="88" t="e">
        <f t="shared" si="223"/>
        <v>#VALUE!</v>
      </c>
      <c r="Y2234" s="89" t="e">
        <f t="shared" si="224"/>
        <v>#VALUE!</v>
      </c>
      <c r="Z2234" s="90"/>
      <c r="AA2234" s="91">
        <f t="shared" si="221"/>
        <v>36.549999999999997</v>
      </c>
    </row>
    <row r="2235" spans="19:27" x14ac:dyDescent="0.25">
      <c r="S2235" s="87"/>
      <c r="T2235" s="88">
        <f t="shared" si="219"/>
        <v>2194</v>
      </c>
      <c r="U2235" s="89">
        <f t="shared" si="218"/>
        <v>36.56666666666667</v>
      </c>
      <c r="V2235" s="99">
        <f t="shared" si="220"/>
        <v>43.938111111846055</v>
      </c>
      <c r="W2235" s="89">
        <f t="shared" si="222"/>
        <v>0</v>
      </c>
      <c r="X2235" s="88" t="e">
        <f t="shared" si="223"/>
        <v>#VALUE!</v>
      </c>
      <c r="Y2235" s="89" t="e">
        <f t="shared" si="224"/>
        <v>#VALUE!</v>
      </c>
      <c r="Z2235" s="90"/>
      <c r="AA2235" s="91">
        <f t="shared" si="221"/>
        <v>36.56666666666667</v>
      </c>
    </row>
    <row r="2236" spans="19:27" x14ac:dyDescent="0.25">
      <c r="S2236" s="87"/>
      <c r="T2236" s="88">
        <f t="shared" si="219"/>
        <v>2195</v>
      </c>
      <c r="U2236" s="89">
        <f t="shared" si="218"/>
        <v>36.583333333333336</v>
      </c>
      <c r="V2236" s="99">
        <f t="shared" si="220"/>
        <v>43.941595064712608</v>
      </c>
      <c r="W2236" s="89">
        <f t="shared" si="222"/>
        <v>0</v>
      </c>
      <c r="X2236" s="88" t="e">
        <f t="shared" si="223"/>
        <v>#VALUE!</v>
      </c>
      <c r="Y2236" s="89" t="e">
        <f t="shared" si="224"/>
        <v>#VALUE!</v>
      </c>
      <c r="Z2236" s="90"/>
      <c r="AA2236" s="91">
        <f t="shared" si="221"/>
        <v>36.583333333333336</v>
      </c>
    </row>
    <row r="2237" spans="19:27" x14ac:dyDescent="0.25">
      <c r="S2237" s="87"/>
      <c r="T2237" s="88">
        <f t="shared" si="219"/>
        <v>2196</v>
      </c>
      <c r="U2237" s="89">
        <f t="shared" si="218"/>
        <v>36.6</v>
      </c>
      <c r="V2237" s="99">
        <f t="shared" si="220"/>
        <v>43.945077706780154</v>
      </c>
      <c r="W2237" s="89">
        <f t="shared" si="222"/>
        <v>0</v>
      </c>
      <c r="X2237" s="88" t="e">
        <f t="shared" si="223"/>
        <v>#VALUE!</v>
      </c>
      <c r="Y2237" s="89" t="e">
        <f t="shared" si="224"/>
        <v>#VALUE!</v>
      </c>
      <c r="Z2237" s="90"/>
      <c r="AA2237" s="91">
        <f t="shared" si="221"/>
        <v>36.6</v>
      </c>
    </row>
    <row r="2238" spans="19:27" x14ac:dyDescent="0.25">
      <c r="S2238" s="87"/>
      <c r="T2238" s="88">
        <f t="shared" si="219"/>
        <v>2197</v>
      </c>
      <c r="U2238" s="89">
        <f t="shared" si="218"/>
        <v>36.616666666666667</v>
      </c>
      <c r="V2238" s="99">
        <f t="shared" si="220"/>
        <v>43.948559039138445</v>
      </c>
      <c r="W2238" s="89">
        <f t="shared" si="222"/>
        <v>0</v>
      </c>
      <c r="X2238" s="88" t="e">
        <f t="shared" si="223"/>
        <v>#VALUE!</v>
      </c>
      <c r="Y2238" s="89" t="e">
        <f t="shared" si="224"/>
        <v>#VALUE!</v>
      </c>
      <c r="Z2238" s="90"/>
      <c r="AA2238" s="91">
        <f t="shared" si="221"/>
        <v>36.616666666666667</v>
      </c>
    </row>
    <row r="2239" spans="19:27" x14ac:dyDescent="0.25">
      <c r="S2239" s="87"/>
      <c r="T2239" s="88">
        <f t="shared" si="219"/>
        <v>2198</v>
      </c>
      <c r="U2239" s="89">
        <f t="shared" si="218"/>
        <v>36.633333333333333</v>
      </c>
      <c r="V2239" s="99">
        <f t="shared" si="220"/>
        <v>43.952039062875805</v>
      </c>
      <c r="W2239" s="89">
        <f t="shared" si="222"/>
        <v>0</v>
      </c>
      <c r="X2239" s="88" t="e">
        <f t="shared" si="223"/>
        <v>#VALUE!</v>
      </c>
      <c r="Y2239" s="89" t="e">
        <f t="shared" si="224"/>
        <v>#VALUE!</v>
      </c>
      <c r="Z2239" s="90"/>
      <c r="AA2239" s="91">
        <f t="shared" si="221"/>
        <v>36.633333333333333</v>
      </c>
    </row>
    <row r="2240" spans="19:27" x14ac:dyDescent="0.25">
      <c r="S2240" s="87"/>
      <c r="T2240" s="88">
        <f t="shared" si="219"/>
        <v>2199</v>
      </c>
      <c r="U2240" s="89">
        <f t="shared" si="218"/>
        <v>36.65</v>
      </c>
      <c r="V2240" s="99">
        <f t="shared" si="220"/>
        <v>43.95551777907918</v>
      </c>
      <c r="W2240" s="89">
        <f t="shared" si="222"/>
        <v>0</v>
      </c>
      <c r="X2240" s="88" t="e">
        <f t="shared" si="223"/>
        <v>#VALUE!</v>
      </c>
      <c r="Y2240" s="89" t="e">
        <f t="shared" si="224"/>
        <v>#VALUE!</v>
      </c>
      <c r="Z2240" s="90"/>
      <c r="AA2240" s="91">
        <f t="shared" si="221"/>
        <v>36.65</v>
      </c>
    </row>
    <row r="2241" spans="19:27" x14ac:dyDescent="0.25">
      <c r="S2241" s="87"/>
      <c r="T2241" s="88">
        <f t="shared" si="219"/>
        <v>2200</v>
      </c>
      <c r="U2241" s="89">
        <f t="shared" si="218"/>
        <v>36.666666666666664</v>
      </c>
      <c r="V2241" s="99">
        <f t="shared" si="220"/>
        <v>43.958995188834109</v>
      </c>
      <c r="W2241" s="89">
        <f t="shared" si="222"/>
        <v>0</v>
      </c>
      <c r="X2241" s="88" t="e">
        <f t="shared" si="223"/>
        <v>#VALUE!</v>
      </c>
      <c r="Y2241" s="89" t="e">
        <f t="shared" si="224"/>
        <v>#VALUE!</v>
      </c>
      <c r="Z2241" s="90"/>
      <c r="AA2241" s="91">
        <f t="shared" si="221"/>
        <v>36.666666666666664</v>
      </c>
    </row>
    <row r="2242" spans="19:27" x14ac:dyDescent="0.25">
      <c r="S2242" s="87"/>
      <c r="T2242" s="88">
        <f t="shared" si="219"/>
        <v>2201</v>
      </c>
      <c r="U2242" s="89">
        <f t="shared" si="218"/>
        <v>36.68333333333333</v>
      </c>
      <c r="V2242" s="99">
        <f t="shared" si="220"/>
        <v>43.962471293224745</v>
      </c>
      <c r="W2242" s="89">
        <f t="shared" si="222"/>
        <v>0</v>
      </c>
      <c r="X2242" s="88" t="e">
        <f t="shared" si="223"/>
        <v>#VALUE!</v>
      </c>
      <c r="Y2242" s="89" t="e">
        <f t="shared" si="224"/>
        <v>#VALUE!</v>
      </c>
      <c r="Z2242" s="90"/>
      <c r="AA2242" s="91">
        <f t="shared" si="221"/>
        <v>36.68333333333333</v>
      </c>
    </row>
    <row r="2243" spans="19:27" x14ac:dyDescent="0.25">
      <c r="S2243" s="87"/>
      <c r="T2243" s="88">
        <f t="shared" si="219"/>
        <v>2202</v>
      </c>
      <c r="U2243" s="89">
        <f t="shared" ref="U2243:U2306" si="225">T2243/60</f>
        <v>36.700000000000003</v>
      </c>
      <c r="V2243" s="99">
        <f t="shared" si="220"/>
        <v>43.965946093333841</v>
      </c>
      <c r="W2243" s="89">
        <f t="shared" si="222"/>
        <v>0</v>
      </c>
      <c r="X2243" s="88" t="e">
        <f t="shared" si="223"/>
        <v>#VALUE!</v>
      </c>
      <c r="Y2243" s="89" t="e">
        <f t="shared" si="224"/>
        <v>#VALUE!</v>
      </c>
      <c r="Z2243" s="90"/>
      <c r="AA2243" s="91">
        <f t="shared" si="221"/>
        <v>36.700000000000003</v>
      </c>
    </row>
    <row r="2244" spans="19:27" x14ac:dyDescent="0.25">
      <c r="S2244" s="87"/>
      <c r="T2244" s="88">
        <f t="shared" si="219"/>
        <v>2203</v>
      </c>
      <c r="U2244" s="89">
        <f t="shared" si="225"/>
        <v>36.716666666666669</v>
      </c>
      <c r="V2244" s="99">
        <f t="shared" si="220"/>
        <v>43.969419590242765</v>
      </c>
      <c r="W2244" s="89">
        <f t="shared" si="222"/>
        <v>0</v>
      </c>
      <c r="X2244" s="88" t="e">
        <f t="shared" si="223"/>
        <v>#VALUE!</v>
      </c>
      <c r="Y2244" s="89" t="e">
        <f t="shared" si="224"/>
        <v>#VALUE!</v>
      </c>
      <c r="Z2244" s="90"/>
      <c r="AA2244" s="91">
        <f t="shared" si="221"/>
        <v>36.716666666666669</v>
      </c>
    </row>
    <row r="2245" spans="19:27" x14ac:dyDescent="0.25">
      <c r="S2245" s="87"/>
      <c r="T2245" s="88">
        <f t="shared" si="219"/>
        <v>2204</v>
      </c>
      <c r="U2245" s="89">
        <f t="shared" si="225"/>
        <v>36.733333333333334</v>
      </c>
      <c r="V2245" s="99">
        <f t="shared" si="220"/>
        <v>43.972891785031507</v>
      </c>
      <c r="W2245" s="89">
        <f t="shared" si="222"/>
        <v>0</v>
      </c>
      <c r="X2245" s="88" t="e">
        <f t="shared" si="223"/>
        <v>#VALUE!</v>
      </c>
      <c r="Y2245" s="89" t="e">
        <f t="shared" si="224"/>
        <v>#VALUE!</v>
      </c>
      <c r="Z2245" s="90"/>
      <c r="AA2245" s="91">
        <f t="shared" si="221"/>
        <v>36.733333333333334</v>
      </c>
    </row>
    <row r="2246" spans="19:27" x14ac:dyDescent="0.25">
      <c r="S2246" s="87"/>
      <c r="T2246" s="88">
        <f t="shared" si="219"/>
        <v>2205</v>
      </c>
      <c r="U2246" s="89">
        <f t="shared" si="225"/>
        <v>36.75</v>
      </c>
      <c r="V2246" s="99">
        <f t="shared" si="220"/>
        <v>43.976362678778656</v>
      </c>
      <c r="W2246" s="89">
        <f t="shared" si="222"/>
        <v>0</v>
      </c>
      <c r="X2246" s="88" t="e">
        <f t="shared" si="223"/>
        <v>#VALUE!</v>
      </c>
      <c r="Y2246" s="89" t="e">
        <f t="shared" si="224"/>
        <v>#VALUE!</v>
      </c>
      <c r="Z2246" s="90"/>
      <c r="AA2246" s="91">
        <f t="shared" si="221"/>
        <v>36.75</v>
      </c>
    </row>
    <row r="2247" spans="19:27" x14ac:dyDescent="0.25">
      <c r="S2247" s="87"/>
      <c r="T2247" s="88">
        <f t="shared" si="219"/>
        <v>2206</v>
      </c>
      <c r="U2247" s="89">
        <f t="shared" si="225"/>
        <v>36.766666666666666</v>
      </c>
      <c r="V2247" s="99">
        <f t="shared" si="220"/>
        <v>43.979832272561424</v>
      </c>
      <c r="W2247" s="89">
        <f t="shared" si="222"/>
        <v>0</v>
      </c>
      <c r="X2247" s="88" t="e">
        <f t="shared" si="223"/>
        <v>#VALUE!</v>
      </c>
      <c r="Y2247" s="89" t="e">
        <f t="shared" si="224"/>
        <v>#VALUE!</v>
      </c>
      <c r="Z2247" s="90"/>
      <c r="AA2247" s="91">
        <f t="shared" si="221"/>
        <v>36.766666666666666</v>
      </c>
    </row>
    <row r="2248" spans="19:27" x14ac:dyDescent="0.25">
      <c r="S2248" s="87"/>
      <c r="T2248" s="88">
        <f t="shared" si="219"/>
        <v>2207</v>
      </c>
      <c r="U2248" s="89">
        <f t="shared" si="225"/>
        <v>36.783333333333331</v>
      </c>
      <c r="V2248" s="99">
        <f t="shared" si="220"/>
        <v>43.98330056745565</v>
      </c>
      <c r="W2248" s="89">
        <f t="shared" si="222"/>
        <v>0</v>
      </c>
      <c r="X2248" s="88" t="e">
        <f t="shared" si="223"/>
        <v>#VALUE!</v>
      </c>
      <c r="Y2248" s="89" t="e">
        <f t="shared" si="224"/>
        <v>#VALUE!</v>
      </c>
      <c r="Z2248" s="90"/>
      <c r="AA2248" s="91">
        <f t="shared" si="221"/>
        <v>36.783333333333331</v>
      </c>
    </row>
    <row r="2249" spans="19:27" x14ac:dyDescent="0.25">
      <c r="S2249" s="87"/>
      <c r="T2249" s="88">
        <f t="shared" si="219"/>
        <v>2208</v>
      </c>
      <c r="U2249" s="89">
        <f t="shared" si="225"/>
        <v>36.799999999999997</v>
      </c>
      <c r="V2249" s="99">
        <f t="shared" si="220"/>
        <v>43.986767564535782</v>
      </c>
      <c r="W2249" s="89">
        <f t="shared" si="222"/>
        <v>0</v>
      </c>
      <c r="X2249" s="88" t="e">
        <f t="shared" si="223"/>
        <v>#VALUE!</v>
      </c>
      <c r="Y2249" s="89" t="e">
        <f t="shared" si="224"/>
        <v>#VALUE!</v>
      </c>
      <c r="Z2249" s="90"/>
      <c r="AA2249" s="91">
        <f t="shared" si="221"/>
        <v>36.799999999999997</v>
      </c>
    </row>
    <row r="2250" spans="19:27" x14ac:dyDescent="0.25">
      <c r="S2250" s="87"/>
      <c r="T2250" s="88">
        <f t="shared" si="219"/>
        <v>2209</v>
      </c>
      <c r="U2250" s="89">
        <f t="shared" si="225"/>
        <v>36.81666666666667</v>
      </c>
      <c r="V2250" s="99">
        <f t="shared" si="220"/>
        <v>43.990233264874917</v>
      </c>
      <c r="W2250" s="89">
        <f t="shared" si="222"/>
        <v>0</v>
      </c>
      <c r="X2250" s="88" t="e">
        <f t="shared" si="223"/>
        <v>#VALUE!</v>
      </c>
      <c r="Y2250" s="89" t="e">
        <f t="shared" si="224"/>
        <v>#VALUE!</v>
      </c>
      <c r="Z2250" s="90"/>
      <c r="AA2250" s="91">
        <f t="shared" si="221"/>
        <v>36.81666666666667</v>
      </c>
    </row>
    <row r="2251" spans="19:27" x14ac:dyDescent="0.25">
      <c r="S2251" s="87"/>
      <c r="T2251" s="88">
        <f t="shared" ref="T2251:T2314" si="226">T2250+1</f>
        <v>2210</v>
      </c>
      <c r="U2251" s="89">
        <f t="shared" si="225"/>
        <v>36.833333333333336</v>
      </c>
      <c r="V2251" s="99">
        <f t="shared" si="220"/>
        <v>43.993697669544751</v>
      </c>
      <c r="W2251" s="89">
        <f t="shared" si="222"/>
        <v>0</v>
      </c>
      <c r="X2251" s="88" t="e">
        <f t="shared" si="223"/>
        <v>#VALUE!</v>
      </c>
      <c r="Y2251" s="89" t="e">
        <f t="shared" si="224"/>
        <v>#VALUE!</v>
      </c>
      <c r="Z2251" s="90"/>
      <c r="AA2251" s="91">
        <f t="shared" si="221"/>
        <v>36.833333333333336</v>
      </c>
    </row>
    <row r="2252" spans="19:27" x14ac:dyDescent="0.25">
      <c r="S2252" s="87"/>
      <c r="T2252" s="88">
        <f t="shared" si="226"/>
        <v>2211</v>
      </c>
      <c r="U2252" s="89">
        <f t="shared" si="225"/>
        <v>36.85</v>
      </c>
      <c r="V2252" s="99">
        <f t="shared" si="220"/>
        <v>43.997160779615626</v>
      </c>
      <c r="W2252" s="89">
        <f t="shared" si="222"/>
        <v>0</v>
      </c>
      <c r="X2252" s="88" t="e">
        <f t="shared" si="223"/>
        <v>#VALUE!</v>
      </c>
      <c r="Y2252" s="89" t="e">
        <f t="shared" si="224"/>
        <v>#VALUE!</v>
      </c>
      <c r="Z2252" s="90"/>
      <c r="AA2252" s="91">
        <f t="shared" si="221"/>
        <v>36.85</v>
      </c>
    </row>
    <row r="2253" spans="19:27" x14ac:dyDescent="0.25">
      <c r="S2253" s="87"/>
      <c r="T2253" s="88">
        <f t="shared" si="226"/>
        <v>2212</v>
      </c>
      <c r="U2253" s="89">
        <f t="shared" si="225"/>
        <v>36.866666666666667</v>
      </c>
      <c r="V2253" s="99">
        <f t="shared" si="220"/>
        <v>44.000622596156525</v>
      </c>
      <c r="W2253" s="89">
        <f t="shared" si="222"/>
        <v>0</v>
      </c>
      <c r="X2253" s="88" t="e">
        <f t="shared" si="223"/>
        <v>#VALUE!</v>
      </c>
      <c r="Y2253" s="89" t="e">
        <f t="shared" si="224"/>
        <v>#VALUE!</v>
      </c>
      <c r="Z2253" s="90"/>
      <c r="AA2253" s="91">
        <f t="shared" si="221"/>
        <v>36.866666666666667</v>
      </c>
    </row>
    <row r="2254" spans="19:27" x14ac:dyDescent="0.25">
      <c r="S2254" s="87"/>
      <c r="T2254" s="88">
        <f t="shared" si="226"/>
        <v>2213</v>
      </c>
      <c r="U2254" s="89">
        <f t="shared" si="225"/>
        <v>36.883333333333333</v>
      </c>
      <c r="V2254" s="99">
        <f t="shared" si="220"/>
        <v>44.004083120235045</v>
      </c>
      <c r="W2254" s="89">
        <f t="shared" si="222"/>
        <v>0</v>
      </c>
      <c r="X2254" s="88" t="e">
        <f t="shared" si="223"/>
        <v>#VALUE!</v>
      </c>
      <c r="Y2254" s="89" t="e">
        <f t="shared" si="224"/>
        <v>#VALUE!</v>
      </c>
      <c r="Z2254" s="90"/>
      <c r="AA2254" s="91">
        <f t="shared" si="221"/>
        <v>36.883333333333333</v>
      </c>
    </row>
    <row r="2255" spans="19:27" x14ac:dyDescent="0.25">
      <c r="S2255" s="87"/>
      <c r="T2255" s="88">
        <f t="shared" si="226"/>
        <v>2214</v>
      </c>
      <c r="U2255" s="89">
        <f t="shared" si="225"/>
        <v>36.9</v>
      </c>
      <c r="V2255" s="99">
        <f t="shared" si="220"/>
        <v>44.007542352917426</v>
      </c>
      <c r="W2255" s="89">
        <f t="shared" si="222"/>
        <v>0</v>
      </c>
      <c r="X2255" s="88" t="e">
        <f t="shared" si="223"/>
        <v>#VALUE!</v>
      </c>
      <c r="Y2255" s="89" t="e">
        <f t="shared" si="224"/>
        <v>#VALUE!</v>
      </c>
      <c r="Z2255" s="90"/>
      <c r="AA2255" s="91">
        <f t="shared" si="221"/>
        <v>36.9</v>
      </c>
    </row>
    <row r="2256" spans="19:27" x14ac:dyDescent="0.25">
      <c r="S2256" s="87"/>
      <c r="T2256" s="88">
        <f t="shared" si="226"/>
        <v>2215</v>
      </c>
      <c r="U2256" s="89">
        <f t="shared" si="225"/>
        <v>36.916666666666664</v>
      </c>
      <c r="V2256" s="99">
        <f t="shared" si="220"/>
        <v>44.011000295268559</v>
      </c>
      <c r="W2256" s="89">
        <f t="shared" si="222"/>
        <v>0</v>
      </c>
      <c r="X2256" s="88" t="e">
        <f t="shared" si="223"/>
        <v>#VALUE!</v>
      </c>
      <c r="Y2256" s="89" t="e">
        <f t="shared" si="224"/>
        <v>#VALUE!</v>
      </c>
      <c r="Z2256" s="90"/>
      <c r="AA2256" s="91">
        <f t="shared" si="221"/>
        <v>36.916666666666664</v>
      </c>
    </row>
    <row r="2257" spans="19:27" x14ac:dyDescent="0.25">
      <c r="S2257" s="87"/>
      <c r="T2257" s="88">
        <f t="shared" si="226"/>
        <v>2216</v>
      </c>
      <c r="U2257" s="89">
        <f t="shared" si="225"/>
        <v>36.93333333333333</v>
      </c>
      <c r="V2257" s="99">
        <f t="shared" si="220"/>
        <v>44.014456948351956</v>
      </c>
      <c r="W2257" s="89">
        <f t="shared" si="222"/>
        <v>0</v>
      </c>
      <c r="X2257" s="88" t="e">
        <f t="shared" si="223"/>
        <v>#VALUE!</v>
      </c>
      <c r="Y2257" s="89" t="e">
        <f t="shared" si="224"/>
        <v>#VALUE!</v>
      </c>
      <c r="Z2257" s="90"/>
      <c r="AA2257" s="91">
        <f t="shared" si="221"/>
        <v>36.93333333333333</v>
      </c>
    </row>
    <row r="2258" spans="19:27" x14ac:dyDescent="0.25">
      <c r="S2258" s="87"/>
      <c r="T2258" s="88">
        <f t="shared" si="226"/>
        <v>2217</v>
      </c>
      <c r="U2258" s="89">
        <f t="shared" si="225"/>
        <v>36.950000000000003</v>
      </c>
      <c r="V2258" s="99">
        <f t="shared" ref="V2258:V2321" si="227">$G$12*U2258^(1-$G$13)</f>
        <v>44.0179123132298</v>
      </c>
      <c r="W2258" s="89">
        <f t="shared" si="222"/>
        <v>0</v>
      </c>
      <c r="X2258" s="88" t="e">
        <f t="shared" si="223"/>
        <v>#VALUE!</v>
      </c>
      <c r="Y2258" s="89" t="e">
        <f t="shared" si="224"/>
        <v>#VALUE!</v>
      </c>
      <c r="Z2258" s="90"/>
      <c r="AA2258" s="91">
        <f t="shared" si="221"/>
        <v>36.950000000000003</v>
      </c>
    </row>
    <row r="2259" spans="19:27" x14ac:dyDescent="0.25">
      <c r="S2259" s="87"/>
      <c r="T2259" s="88">
        <f t="shared" si="226"/>
        <v>2218</v>
      </c>
      <c r="U2259" s="89">
        <f t="shared" si="225"/>
        <v>36.966666666666669</v>
      </c>
      <c r="V2259" s="99">
        <f t="shared" si="227"/>
        <v>44.021366390962896</v>
      </c>
      <c r="W2259" s="89">
        <f t="shared" si="222"/>
        <v>0</v>
      </c>
      <c r="X2259" s="88" t="e">
        <f t="shared" si="223"/>
        <v>#VALUE!</v>
      </c>
      <c r="Y2259" s="89" t="e">
        <f t="shared" si="224"/>
        <v>#VALUE!</v>
      </c>
      <c r="Z2259" s="90"/>
      <c r="AA2259" s="91">
        <f t="shared" si="221"/>
        <v>36.966666666666669</v>
      </c>
    </row>
    <row r="2260" spans="19:27" x14ac:dyDescent="0.25">
      <c r="S2260" s="87"/>
      <c r="T2260" s="88">
        <f t="shared" si="226"/>
        <v>2219</v>
      </c>
      <c r="U2260" s="89">
        <f t="shared" si="225"/>
        <v>36.983333333333334</v>
      </c>
      <c r="V2260" s="99">
        <f t="shared" si="227"/>
        <v>44.024819182610706</v>
      </c>
      <c r="W2260" s="89">
        <f t="shared" si="222"/>
        <v>0</v>
      </c>
      <c r="X2260" s="88" t="e">
        <f t="shared" si="223"/>
        <v>#VALUE!</v>
      </c>
      <c r="Y2260" s="89" t="e">
        <f t="shared" si="224"/>
        <v>#VALUE!</v>
      </c>
      <c r="Z2260" s="90"/>
      <c r="AA2260" s="91">
        <f t="shared" si="221"/>
        <v>36.983333333333334</v>
      </c>
    </row>
    <row r="2261" spans="19:27" x14ac:dyDescent="0.25">
      <c r="S2261" s="87"/>
      <c r="T2261" s="88">
        <f t="shared" si="226"/>
        <v>2220</v>
      </c>
      <c r="U2261" s="89">
        <f t="shared" si="225"/>
        <v>37</v>
      </c>
      <c r="V2261" s="99">
        <f t="shared" si="227"/>
        <v>44.028270689231348</v>
      </c>
      <c r="W2261" s="89">
        <f t="shared" si="222"/>
        <v>0</v>
      </c>
      <c r="X2261" s="88" t="e">
        <f t="shared" si="223"/>
        <v>#VALUE!</v>
      </c>
      <c r="Y2261" s="89" t="e">
        <f t="shared" si="224"/>
        <v>#VALUE!</v>
      </c>
      <c r="Z2261" s="90"/>
      <c r="AA2261" s="91">
        <f t="shared" si="221"/>
        <v>37</v>
      </c>
    </row>
    <row r="2262" spans="19:27" x14ac:dyDescent="0.25">
      <c r="S2262" s="87"/>
      <c r="T2262" s="88">
        <f t="shared" si="226"/>
        <v>2221</v>
      </c>
      <c r="U2262" s="89">
        <f t="shared" si="225"/>
        <v>37.016666666666666</v>
      </c>
      <c r="V2262" s="99">
        <f t="shared" si="227"/>
        <v>44.031720911881585</v>
      </c>
      <c r="W2262" s="89">
        <f t="shared" si="222"/>
        <v>0</v>
      </c>
      <c r="X2262" s="88" t="e">
        <f t="shared" si="223"/>
        <v>#VALUE!</v>
      </c>
      <c r="Y2262" s="89" t="e">
        <f t="shared" si="224"/>
        <v>#VALUE!</v>
      </c>
      <c r="Z2262" s="90"/>
      <c r="AA2262" s="91">
        <f t="shared" si="221"/>
        <v>37.016666666666666</v>
      </c>
    </row>
    <row r="2263" spans="19:27" x14ac:dyDescent="0.25">
      <c r="S2263" s="87"/>
      <c r="T2263" s="88">
        <f t="shared" si="226"/>
        <v>2222</v>
      </c>
      <c r="U2263" s="89">
        <f t="shared" si="225"/>
        <v>37.033333333333331</v>
      </c>
      <c r="V2263" s="99">
        <f t="shared" si="227"/>
        <v>44.03516985161685</v>
      </c>
      <c r="W2263" s="89">
        <f t="shared" si="222"/>
        <v>0</v>
      </c>
      <c r="X2263" s="88" t="e">
        <f t="shared" si="223"/>
        <v>#VALUE!</v>
      </c>
      <c r="Y2263" s="89" t="e">
        <f t="shared" si="224"/>
        <v>#VALUE!</v>
      </c>
      <c r="Z2263" s="90"/>
      <c r="AA2263" s="91">
        <f t="shared" si="221"/>
        <v>37.033333333333331</v>
      </c>
    </row>
    <row r="2264" spans="19:27" x14ac:dyDescent="0.25">
      <c r="S2264" s="87"/>
      <c r="T2264" s="88">
        <f t="shared" si="226"/>
        <v>2223</v>
      </c>
      <c r="U2264" s="89">
        <f t="shared" si="225"/>
        <v>37.049999999999997</v>
      </c>
      <c r="V2264" s="99">
        <f t="shared" si="227"/>
        <v>44.038617509491218</v>
      </c>
      <c r="W2264" s="89">
        <f t="shared" si="222"/>
        <v>0</v>
      </c>
      <c r="X2264" s="88" t="e">
        <f t="shared" si="223"/>
        <v>#VALUE!</v>
      </c>
      <c r="Y2264" s="89" t="e">
        <f t="shared" si="224"/>
        <v>#VALUE!</v>
      </c>
      <c r="Z2264" s="90"/>
      <c r="AA2264" s="91">
        <f t="shared" si="221"/>
        <v>37.049999999999997</v>
      </c>
    </row>
    <row r="2265" spans="19:27" x14ac:dyDescent="0.25">
      <c r="S2265" s="87"/>
      <c r="T2265" s="88">
        <f t="shared" si="226"/>
        <v>2224</v>
      </c>
      <c r="U2265" s="89">
        <f t="shared" si="225"/>
        <v>37.06666666666667</v>
      </c>
      <c r="V2265" s="99">
        <f t="shared" si="227"/>
        <v>44.042063886557422</v>
      </c>
      <c r="W2265" s="89">
        <f t="shared" si="222"/>
        <v>0</v>
      </c>
      <c r="X2265" s="88" t="e">
        <f t="shared" si="223"/>
        <v>#VALUE!</v>
      </c>
      <c r="Y2265" s="89" t="e">
        <f t="shared" si="224"/>
        <v>#VALUE!</v>
      </c>
      <c r="Z2265" s="90"/>
      <c r="AA2265" s="91">
        <f t="shared" si="221"/>
        <v>37.06666666666667</v>
      </c>
    </row>
    <row r="2266" spans="19:27" x14ac:dyDescent="0.25">
      <c r="S2266" s="87"/>
      <c r="T2266" s="88">
        <f t="shared" si="226"/>
        <v>2225</v>
      </c>
      <c r="U2266" s="89">
        <f t="shared" si="225"/>
        <v>37.083333333333336</v>
      </c>
      <c r="V2266" s="99">
        <f t="shared" si="227"/>
        <v>44.045508983866874</v>
      </c>
      <c r="W2266" s="89">
        <f t="shared" si="222"/>
        <v>0</v>
      </c>
      <c r="X2266" s="88" t="e">
        <f t="shared" si="223"/>
        <v>#VALUE!</v>
      </c>
      <c r="Y2266" s="89" t="e">
        <f t="shared" si="224"/>
        <v>#VALUE!</v>
      </c>
      <c r="Z2266" s="90"/>
      <c r="AA2266" s="91">
        <f t="shared" si="221"/>
        <v>37.083333333333336</v>
      </c>
    </row>
    <row r="2267" spans="19:27" x14ac:dyDescent="0.25">
      <c r="S2267" s="87"/>
      <c r="T2267" s="88">
        <f t="shared" si="226"/>
        <v>2226</v>
      </c>
      <c r="U2267" s="89">
        <f t="shared" si="225"/>
        <v>37.1</v>
      </c>
      <c r="V2267" s="99">
        <f t="shared" si="227"/>
        <v>44.048952802469643</v>
      </c>
      <c r="W2267" s="89">
        <f t="shared" si="222"/>
        <v>0</v>
      </c>
      <c r="X2267" s="88" t="e">
        <f t="shared" si="223"/>
        <v>#VALUE!</v>
      </c>
      <c r="Y2267" s="89" t="e">
        <f t="shared" si="224"/>
        <v>#VALUE!</v>
      </c>
      <c r="Z2267" s="90"/>
      <c r="AA2267" s="91">
        <f t="shared" si="221"/>
        <v>37.1</v>
      </c>
    </row>
    <row r="2268" spans="19:27" x14ac:dyDescent="0.25">
      <c r="S2268" s="87"/>
      <c r="T2268" s="88">
        <f t="shared" si="226"/>
        <v>2227</v>
      </c>
      <c r="U2268" s="89">
        <f t="shared" si="225"/>
        <v>37.116666666666667</v>
      </c>
      <c r="V2268" s="99">
        <f t="shared" si="227"/>
        <v>44.05239534341446</v>
      </c>
      <c r="W2268" s="89">
        <f t="shared" si="222"/>
        <v>0</v>
      </c>
      <c r="X2268" s="88" t="e">
        <f t="shared" si="223"/>
        <v>#VALUE!</v>
      </c>
      <c r="Y2268" s="89" t="e">
        <f t="shared" si="224"/>
        <v>#VALUE!</v>
      </c>
      <c r="Z2268" s="90"/>
      <c r="AA2268" s="91">
        <f t="shared" si="221"/>
        <v>37.116666666666667</v>
      </c>
    </row>
    <row r="2269" spans="19:27" x14ac:dyDescent="0.25">
      <c r="S2269" s="87"/>
      <c r="T2269" s="88">
        <f t="shared" si="226"/>
        <v>2228</v>
      </c>
      <c r="U2269" s="89">
        <f t="shared" si="225"/>
        <v>37.133333333333333</v>
      </c>
      <c r="V2269" s="99">
        <f t="shared" si="227"/>
        <v>44.055836607748738</v>
      </c>
      <c r="W2269" s="89">
        <f t="shared" si="222"/>
        <v>0</v>
      </c>
      <c r="X2269" s="88" t="e">
        <f t="shared" si="223"/>
        <v>#VALUE!</v>
      </c>
      <c r="Y2269" s="89" t="e">
        <f t="shared" si="224"/>
        <v>#VALUE!</v>
      </c>
      <c r="Z2269" s="90"/>
      <c r="AA2269" s="91">
        <f t="shared" si="221"/>
        <v>37.133333333333333</v>
      </c>
    </row>
    <row r="2270" spans="19:27" x14ac:dyDescent="0.25">
      <c r="S2270" s="87"/>
      <c r="T2270" s="88">
        <f t="shared" si="226"/>
        <v>2229</v>
      </c>
      <c r="U2270" s="89">
        <f t="shared" si="225"/>
        <v>37.15</v>
      </c>
      <c r="V2270" s="99">
        <f t="shared" si="227"/>
        <v>44.059276596518544</v>
      </c>
      <c r="W2270" s="89">
        <f t="shared" si="222"/>
        <v>0</v>
      </c>
      <c r="X2270" s="88" t="e">
        <f t="shared" si="223"/>
        <v>#VALUE!</v>
      </c>
      <c r="Y2270" s="89" t="e">
        <f t="shared" si="224"/>
        <v>#VALUE!</v>
      </c>
      <c r="Z2270" s="90"/>
      <c r="AA2270" s="91">
        <f t="shared" si="221"/>
        <v>37.15</v>
      </c>
    </row>
    <row r="2271" spans="19:27" x14ac:dyDescent="0.25">
      <c r="S2271" s="87"/>
      <c r="T2271" s="88">
        <f t="shared" si="226"/>
        <v>2230</v>
      </c>
      <c r="U2271" s="89">
        <f t="shared" si="225"/>
        <v>37.166666666666664</v>
      </c>
      <c r="V2271" s="99">
        <f t="shared" si="227"/>
        <v>44.062715310768631</v>
      </c>
      <c r="W2271" s="89">
        <f t="shared" si="222"/>
        <v>0</v>
      </c>
      <c r="X2271" s="88" t="e">
        <f t="shared" si="223"/>
        <v>#VALUE!</v>
      </c>
      <c r="Y2271" s="89" t="e">
        <f t="shared" si="224"/>
        <v>#VALUE!</v>
      </c>
      <c r="Z2271" s="90"/>
      <c r="AA2271" s="91">
        <f t="shared" si="221"/>
        <v>37.166666666666664</v>
      </c>
    </row>
    <row r="2272" spans="19:27" x14ac:dyDescent="0.25">
      <c r="S2272" s="87"/>
      <c r="T2272" s="88">
        <f t="shared" si="226"/>
        <v>2231</v>
      </c>
      <c r="U2272" s="89">
        <f t="shared" si="225"/>
        <v>37.18333333333333</v>
      </c>
      <c r="V2272" s="99">
        <f t="shared" si="227"/>
        <v>44.066152751542425</v>
      </c>
      <c r="W2272" s="89">
        <f t="shared" si="222"/>
        <v>0</v>
      </c>
      <c r="X2272" s="88" t="e">
        <f t="shared" si="223"/>
        <v>#VALUE!</v>
      </c>
      <c r="Y2272" s="89" t="e">
        <f t="shared" si="224"/>
        <v>#VALUE!</v>
      </c>
      <c r="Z2272" s="90"/>
      <c r="AA2272" s="91">
        <f t="shared" si="221"/>
        <v>37.18333333333333</v>
      </c>
    </row>
    <row r="2273" spans="19:27" x14ac:dyDescent="0.25">
      <c r="S2273" s="87"/>
      <c r="T2273" s="88">
        <f t="shared" si="226"/>
        <v>2232</v>
      </c>
      <c r="U2273" s="89">
        <f t="shared" si="225"/>
        <v>37.200000000000003</v>
      </c>
      <c r="V2273" s="99">
        <f t="shared" si="227"/>
        <v>44.069588919882044</v>
      </c>
      <c r="W2273" s="89">
        <f t="shared" si="222"/>
        <v>0</v>
      </c>
      <c r="X2273" s="88" t="e">
        <f t="shared" si="223"/>
        <v>#VALUE!</v>
      </c>
      <c r="Y2273" s="89" t="e">
        <f t="shared" si="224"/>
        <v>#VALUE!</v>
      </c>
      <c r="Z2273" s="90"/>
      <c r="AA2273" s="91">
        <f t="shared" si="221"/>
        <v>37.200000000000003</v>
      </c>
    </row>
    <row r="2274" spans="19:27" x14ac:dyDescent="0.25">
      <c r="S2274" s="87"/>
      <c r="T2274" s="88">
        <f t="shared" si="226"/>
        <v>2233</v>
      </c>
      <c r="U2274" s="89">
        <f t="shared" si="225"/>
        <v>37.216666666666669</v>
      </c>
      <c r="V2274" s="99">
        <f t="shared" si="227"/>
        <v>44.073023816828261</v>
      </c>
      <c r="W2274" s="89">
        <f t="shared" si="222"/>
        <v>0</v>
      </c>
      <c r="X2274" s="88" t="e">
        <f t="shared" si="223"/>
        <v>#VALUE!</v>
      </c>
      <c r="Y2274" s="89" t="e">
        <f t="shared" si="224"/>
        <v>#VALUE!</v>
      </c>
      <c r="Z2274" s="90"/>
      <c r="AA2274" s="91">
        <f t="shared" si="221"/>
        <v>37.216666666666669</v>
      </c>
    </row>
    <row r="2275" spans="19:27" x14ac:dyDescent="0.25">
      <c r="S2275" s="87"/>
      <c r="T2275" s="88">
        <f t="shared" si="226"/>
        <v>2234</v>
      </c>
      <c r="U2275" s="89">
        <f t="shared" si="225"/>
        <v>37.233333333333334</v>
      </c>
      <c r="V2275" s="99">
        <f t="shared" si="227"/>
        <v>44.076457443420551</v>
      </c>
      <c r="W2275" s="89">
        <f t="shared" si="222"/>
        <v>0</v>
      </c>
      <c r="X2275" s="88" t="e">
        <f t="shared" si="223"/>
        <v>#VALUE!</v>
      </c>
      <c r="Y2275" s="89" t="e">
        <f t="shared" si="224"/>
        <v>#VALUE!</v>
      </c>
      <c r="Z2275" s="90"/>
      <c r="AA2275" s="91">
        <f t="shared" si="221"/>
        <v>37.233333333333334</v>
      </c>
    </row>
    <row r="2276" spans="19:27" x14ac:dyDescent="0.25">
      <c r="S2276" s="87"/>
      <c r="T2276" s="88">
        <f t="shared" si="226"/>
        <v>2235</v>
      </c>
      <c r="U2276" s="89">
        <f t="shared" si="225"/>
        <v>37.25</v>
      </c>
      <c r="V2276" s="99">
        <f t="shared" si="227"/>
        <v>44.07988980069706</v>
      </c>
      <c r="W2276" s="89">
        <f t="shared" si="222"/>
        <v>0</v>
      </c>
      <c r="X2276" s="88" t="e">
        <f t="shared" si="223"/>
        <v>#VALUE!</v>
      </c>
      <c r="Y2276" s="89" t="e">
        <f t="shared" si="224"/>
        <v>#VALUE!</v>
      </c>
      <c r="Z2276" s="90"/>
      <c r="AA2276" s="91">
        <f t="shared" si="221"/>
        <v>37.25</v>
      </c>
    </row>
    <row r="2277" spans="19:27" x14ac:dyDescent="0.25">
      <c r="S2277" s="87"/>
      <c r="T2277" s="88">
        <f t="shared" si="226"/>
        <v>2236</v>
      </c>
      <c r="U2277" s="89">
        <f t="shared" si="225"/>
        <v>37.266666666666666</v>
      </c>
      <c r="V2277" s="99">
        <f t="shared" si="227"/>
        <v>44.08332088969464</v>
      </c>
      <c r="W2277" s="89">
        <f t="shared" si="222"/>
        <v>0</v>
      </c>
      <c r="X2277" s="88" t="e">
        <f t="shared" si="223"/>
        <v>#VALUE!</v>
      </c>
      <c r="Y2277" s="89" t="e">
        <f t="shared" si="224"/>
        <v>#VALUE!</v>
      </c>
      <c r="Z2277" s="90"/>
      <c r="AA2277" s="91">
        <f t="shared" si="221"/>
        <v>37.266666666666666</v>
      </c>
    </row>
    <row r="2278" spans="19:27" x14ac:dyDescent="0.25">
      <c r="S2278" s="87"/>
      <c r="T2278" s="88">
        <f t="shared" si="226"/>
        <v>2237</v>
      </c>
      <c r="U2278" s="89">
        <f t="shared" si="225"/>
        <v>37.283333333333331</v>
      </c>
      <c r="V2278" s="99">
        <f t="shared" si="227"/>
        <v>44.086750711448822</v>
      </c>
      <c r="W2278" s="89">
        <f t="shared" si="222"/>
        <v>0</v>
      </c>
      <c r="X2278" s="88" t="e">
        <f t="shared" si="223"/>
        <v>#VALUE!</v>
      </c>
      <c r="Y2278" s="89" t="e">
        <f t="shared" si="224"/>
        <v>#VALUE!</v>
      </c>
      <c r="Z2278" s="90"/>
      <c r="AA2278" s="91">
        <f t="shared" si="221"/>
        <v>37.283333333333331</v>
      </c>
    </row>
    <row r="2279" spans="19:27" x14ac:dyDescent="0.25">
      <c r="S2279" s="87"/>
      <c r="T2279" s="88">
        <f t="shared" si="226"/>
        <v>2238</v>
      </c>
      <c r="U2279" s="89">
        <f t="shared" si="225"/>
        <v>37.299999999999997</v>
      </c>
      <c r="V2279" s="99">
        <f t="shared" si="227"/>
        <v>44.090179266993829</v>
      </c>
      <c r="W2279" s="89">
        <f t="shared" si="222"/>
        <v>0</v>
      </c>
      <c r="X2279" s="88" t="e">
        <f t="shared" si="223"/>
        <v>#VALUE!</v>
      </c>
      <c r="Y2279" s="89" t="e">
        <f t="shared" si="224"/>
        <v>#VALUE!</v>
      </c>
      <c r="Z2279" s="90"/>
      <c r="AA2279" s="91">
        <f t="shared" si="221"/>
        <v>37.299999999999997</v>
      </c>
    </row>
    <row r="2280" spans="19:27" x14ac:dyDescent="0.25">
      <c r="S2280" s="87"/>
      <c r="T2280" s="88">
        <f t="shared" si="226"/>
        <v>2239</v>
      </c>
      <c r="U2280" s="89">
        <f t="shared" si="225"/>
        <v>37.31666666666667</v>
      </c>
      <c r="V2280" s="99">
        <f t="shared" si="227"/>
        <v>44.093606557362577</v>
      </c>
      <c r="W2280" s="89">
        <f t="shared" si="222"/>
        <v>0</v>
      </c>
      <c r="X2280" s="88" t="e">
        <f t="shared" si="223"/>
        <v>#VALUE!</v>
      </c>
      <c r="Y2280" s="89" t="e">
        <f t="shared" si="224"/>
        <v>#VALUE!</v>
      </c>
      <c r="Z2280" s="90"/>
      <c r="AA2280" s="91">
        <f t="shared" si="221"/>
        <v>37.31666666666667</v>
      </c>
    </row>
    <row r="2281" spans="19:27" x14ac:dyDescent="0.25">
      <c r="S2281" s="87"/>
      <c r="T2281" s="88">
        <f t="shared" si="226"/>
        <v>2240</v>
      </c>
      <c r="U2281" s="89">
        <f t="shared" si="225"/>
        <v>37.333333333333336</v>
      </c>
      <c r="V2281" s="99">
        <f t="shared" si="227"/>
        <v>44.097032583586689</v>
      </c>
      <c r="W2281" s="89">
        <f t="shared" si="222"/>
        <v>0</v>
      </c>
      <c r="X2281" s="88" t="e">
        <f t="shared" si="223"/>
        <v>#VALUE!</v>
      </c>
      <c r="Y2281" s="89" t="e">
        <f t="shared" si="224"/>
        <v>#VALUE!</v>
      </c>
      <c r="Z2281" s="90"/>
      <c r="AA2281" s="91">
        <f t="shared" ref="AA2281:AA2344" si="228">U2281</f>
        <v>37.333333333333336</v>
      </c>
    </row>
    <row r="2282" spans="19:27" x14ac:dyDescent="0.25">
      <c r="S2282" s="87"/>
      <c r="T2282" s="88">
        <f t="shared" si="226"/>
        <v>2241</v>
      </c>
      <c r="U2282" s="89">
        <f t="shared" si="225"/>
        <v>37.35</v>
      </c>
      <c r="V2282" s="99">
        <f t="shared" si="227"/>
        <v>44.100457346696466</v>
      </c>
      <c r="W2282" s="89">
        <f t="shared" ref="W2282:W2345" si="229">V2282*0.001*$G$4</f>
        <v>0</v>
      </c>
      <c r="X2282" s="88" t="e">
        <f t="shared" ref="X2282:X2345" si="230">($G$5/1000)*U2282*3600</f>
        <v>#VALUE!</v>
      </c>
      <c r="Y2282" s="89" t="e">
        <f t="shared" si="224"/>
        <v>#VALUE!</v>
      </c>
      <c r="Z2282" s="90"/>
      <c r="AA2282" s="91">
        <f t="shared" si="228"/>
        <v>37.35</v>
      </c>
    </row>
    <row r="2283" spans="19:27" x14ac:dyDescent="0.25">
      <c r="S2283" s="87"/>
      <c r="T2283" s="88">
        <f t="shared" si="226"/>
        <v>2242</v>
      </c>
      <c r="U2283" s="89">
        <f t="shared" si="225"/>
        <v>37.366666666666667</v>
      </c>
      <c r="V2283" s="99">
        <f t="shared" si="227"/>
        <v>44.10388084772093</v>
      </c>
      <c r="W2283" s="89">
        <f t="shared" si="229"/>
        <v>0</v>
      </c>
      <c r="X2283" s="88" t="e">
        <f t="shared" si="230"/>
        <v>#VALUE!</v>
      </c>
      <c r="Y2283" s="89" t="e">
        <f t="shared" ref="Y2283:Y2346" si="231">MAX(0,W2283-X2283)</f>
        <v>#VALUE!</v>
      </c>
      <c r="Z2283" s="90"/>
      <c r="AA2283" s="91">
        <f t="shared" si="228"/>
        <v>37.366666666666667</v>
      </c>
    </row>
    <row r="2284" spans="19:27" x14ac:dyDescent="0.25">
      <c r="S2284" s="87"/>
      <c r="T2284" s="88">
        <f t="shared" si="226"/>
        <v>2243</v>
      </c>
      <c r="U2284" s="89">
        <f t="shared" si="225"/>
        <v>37.383333333333333</v>
      </c>
      <c r="V2284" s="99">
        <f t="shared" si="227"/>
        <v>44.107303087687797</v>
      </c>
      <c r="W2284" s="89">
        <f t="shared" si="229"/>
        <v>0</v>
      </c>
      <c r="X2284" s="88" t="e">
        <f t="shared" si="230"/>
        <v>#VALUE!</v>
      </c>
      <c r="Y2284" s="89" t="e">
        <f t="shared" si="231"/>
        <v>#VALUE!</v>
      </c>
      <c r="Z2284" s="90"/>
      <c r="AA2284" s="91">
        <f t="shared" si="228"/>
        <v>37.383333333333333</v>
      </c>
    </row>
    <row r="2285" spans="19:27" x14ac:dyDescent="0.25">
      <c r="S2285" s="87"/>
      <c r="T2285" s="88">
        <f t="shared" si="226"/>
        <v>2244</v>
      </c>
      <c r="U2285" s="89">
        <f t="shared" si="225"/>
        <v>37.4</v>
      </c>
      <c r="V2285" s="99">
        <f t="shared" si="227"/>
        <v>44.110724067623494</v>
      </c>
      <c r="W2285" s="89">
        <f t="shared" si="229"/>
        <v>0</v>
      </c>
      <c r="X2285" s="88" t="e">
        <f t="shared" si="230"/>
        <v>#VALUE!</v>
      </c>
      <c r="Y2285" s="89" t="e">
        <f t="shared" si="231"/>
        <v>#VALUE!</v>
      </c>
      <c r="Z2285" s="90"/>
      <c r="AA2285" s="91">
        <f t="shared" si="228"/>
        <v>37.4</v>
      </c>
    </row>
    <row r="2286" spans="19:27" x14ac:dyDescent="0.25">
      <c r="S2286" s="87"/>
      <c r="T2286" s="88">
        <f t="shared" si="226"/>
        <v>2245</v>
      </c>
      <c r="U2286" s="89">
        <f t="shared" si="225"/>
        <v>37.416666666666664</v>
      </c>
      <c r="V2286" s="99">
        <f t="shared" si="227"/>
        <v>44.11414378855315</v>
      </c>
      <c r="W2286" s="89">
        <f t="shared" si="229"/>
        <v>0</v>
      </c>
      <c r="X2286" s="88" t="e">
        <f t="shared" si="230"/>
        <v>#VALUE!</v>
      </c>
      <c r="Y2286" s="89" t="e">
        <f t="shared" si="231"/>
        <v>#VALUE!</v>
      </c>
      <c r="Z2286" s="90"/>
      <c r="AA2286" s="91">
        <f t="shared" si="228"/>
        <v>37.416666666666664</v>
      </c>
    </row>
    <row r="2287" spans="19:27" x14ac:dyDescent="0.25">
      <c r="S2287" s="87"/>
      <c r="T2287" s="88">
        <f t="shared" si="226"/>
        <v>2246</v>
      </c>
      <c r="U2287" s="89">
        <f t="shared" si="225"/>
        <v>37.43333333333333</v>
      </c>
      <c r="V2287" s="99">
        <f t="shared" si="227"/>
        <v>44.117562251500601</v>
      </c>
      <c r="W2287" s="89">
        <f t="shared" si="229"/>
        <v>0</v>
      </c>
      <c r="X2287" s="88" t="e">
        <f t="shared" si="230"/>
        <v>#VALUE!</v>
      </c>
      <c r="Y2287" s="89" t="e">
        <f t="shared" si="231"/>
        <v>#VALUE!</v>
      </c>
      <c r="Z2287" s="90"/>
      <c r="AA2287" s="91">
        <f t="shared" si="228"/>
        <v>37.43333333333333</v>
      </c>
    </row>
    <row r="2288" spans="19:27" x14ac:dyDescent="0.25">
      <c r="S2288" s="87"/>
      <c r="T2288" s="88">
        <f t="shared" si="226"/>
        <v>2247</v>
      </c>
      <c r="U2288" s="89">
        <f t="shared" si="225"/>
        <v>37.450000000000003</v>
      </c>
      <c r="V2288" s="99">
        <f t="shared" si="227"/>
        <v>44.12097945748841</v>
      </c>
      <c r="W2288" s="89">
        <f t="shared" si="229"/>
        <v>0</v>
      </c>
      <c r="X2288" s="88" t="e">
        <f t="shared" si="230"/>
        <v>#VALUE!</v>
      </c>
      <c r="Y2288" s="89" t="e">
        <f t="shared" si="231"/>
        <v>#VALUE!</v>
      </c>
      <c r="Z2288" s="90"/>
      <c r="AA2288" s="91">
        <f t="shared" si="228"/>
        <v>37.450000000000003</v>
      </c>
    </row>
    <row r="2289" spans="19:27" x14ac:dyDescent="0.25">
      <c r="S2289" s="87"/>
      <c r="T2289" s="88">
        <f t="shared" si="226"/>
        <v>2248</v>
      </c>
      <c r="U2289" s="89">
        <f t="shared" si="225"/>
        <v>37.466666666666669</v>
      </c>
      <c r="V2289" s="99">
        <f t="shared" si="227"/>
        <v>44.124395407537833</v>
      </c>
      <c r="W2289" s="89">
        <f t="shared" si="229"/>
        <v>0</v>
      </c>
      <c r="X2289" s="88" t="e">
        <f t="shared" si="230"/>
        <v>#VALUE!</v>
      </c>
      <c r="Y2289" s="89" t="e">
        <f t="shared" si="231"/>
        <v>#VALUE!</v>
      </c>
      <c r="Z2289" s="90"/>
      <c r="AA2289" s="91">
        <f t="shared" si="228"/>
        <v>37.466666666666669</v>
      </c>
    </row>
    <row r="2290" spans="19:27" x14ac:dyDescent="0.25">
      <c r="S2290" s="87"/>
      <c r="T2290" s="88">
        <f t="shared" si="226"/>
        <v>2249</v>
      </c>
      <c r="U2290" s="89">
        <f t="shared" si="225"/>
        <v>37.483333333333334</v>
      </c>
      <c r="V2290" s="99">
        <f t="shared" si="227"/>
        <v>44.12781010266886</v>
      </c>
      <c r="W2290" s="89">
        <f t="shared" si="229"/>
        <v>0</v>
      </c>
      <c r="X2290" s="88" t="e">
        <f t="shared" si="230"/>
        <v>#VALUE!</v>
      </c>
      <c r="Y2290" s="89" t="e">
        <f t="shared" si="231"/>
        <v>#VALUE!</v>
      </c>
      <c r="Z2290" s="90"/>
      <c r="AA2290" s="91">
        <f t="shared" si="228"/>
        <v>37.483333333333334</v>
      </c>
    </row>
    <row r="2291" spans="19:27" x14ac:dyDescent="0.25">
      <c r="S2291" s="87"/>
      <c r="T2291" s="88">
        <f t="shared" si="226"/>
        <v>2250</v>
      </c>
      <c r="U2291" s="89">
        <f t="shared" si="225"/>
        <v>37.5</v>
      </c>
      <c r="V2291" s="99">
        <f t="shared" si="227"/>
        <v>44.131223543900184</v>
      </c>
      <c r="W2291" s="89">
        <f t="shared" si="229"/>
        <v>0</v>
      </c>
      <c r="X2291" s="88" t="e">
        <f t="shared" si="230"/>
        <v>#VALUE!</v>
      </c>
      <c r="Y2291" s="89" t="e">
        <f t="shared" si="231"/>
        <v>#VALUE!</v>
      </c>
      <c r="Z2291" s="90"/>
      <c r="AA2291" s="91">
        <f t="shared" si="228"/>
        <v>37.5</v>
      </c>
    </row>
    <row r="2292" spans="19:27" x14ac:dyDescent="0.25">
      <c r="S2292" s="87"/>
      <c r="T2292" s="88">
        <f t="shared" si="226"/>
        <v>2251</v>
      </c>
      <c r="U2292" s="89">
        <f t="shared" si="225"/>
        <v>37.516666666666666</v>
      </c>
      <c r="V2292" s="99">
        <f t="shared" si="227"/>
        <v>44.134635732249244</v>
      </c>
      <c r="W2292" s="89">
        <f t="shared" si="229"/>
        <v>0</v>
      </c>
      <c r="X2292" s="88" t="e">
        <f t="shared" si="230"/>
        <v>#VALUE!</v>
      </c>
      <c r="Y2292" s="89" t="e">
        <f t="shared" si="231"/>
        <v>#VALUE!</v>
      </c>
      <c r="Z2292" s="90"/>
      <c r="AA2292" s="91">
        <f t="shared" si="228"/>
        <v>37.516666666666666</v>
      </c>
    </row>
    <row r="2293" spans="19:27" x14ac:dyDescent="0.25">
      <c r="S2293" s="87"/>
      <c r="T2293" s="88">
        <f t="shared" si="226"/>
        <v>2252</v>
      </c>
      <c r="U2293" s="89">
        <f t="shared" si="225"/>
        <v>37.533333333333331</v>
      </c>
      <c r="V2293" s="99">
        <f t="shared" si="227"/>
        <v>44.138046668732166</v>
      </c>
      <c r="W2293" s="89">
        <f t="shared" si="229"/>
        <v>0</v>
      </c>
      <c r="X2293" s="88" t="e">
        <f t="shared" si="230"/>
        <v>#VALUE!</v>
      </c>
      <c r="Y2293" s="89" t="e">
        <f t="shared" si="231"/>
        <v>#VALUE!</v>
      </c>
      <c r="Z2293" s="90"/>
      <c r="AA2293" s="91">
        <f t="shared" si="228"/>
        <v>37.533333333333331</v>
      </c>
    </row>
    <row r="2294" spans="19:27" x14ac:dyDescent="0.25">
      <c r="S2294" s="87"/>
      <c r="T2294" s="88">
        <f t="shared" si="226"/>
        <v>2253</v>
      </c>
      <c r="U2294" s="89">
        <f t="shared" si="225"/>
        <v>37.549999999999997</v>
      </c>
      <c r="V2294" s="99">
        <f t="shared" si="227"/>
        <v>44.141456354363839</v>
      </c>
      <c r="W2294" s="89">
        <f t="shared" si="229"/>
        <v>0</v>
      </c>
      <c r="X2294" s="88" t="e">
        <f t="shared" si="230"/>
        <v>#VALUE!</v>
      </c>
      <c r="Y2294" s="89" t="e">
        <f t="shared" si="231"/>
        <v>#VALUE!</v>
      </c>
      <c r="Z2294" s="90"/>
      <c r="AA2294" s="91">
        <f t="shared" si="228"/>
        <v>37.549999999999997</v>
      </c>
    </row>
    <row r="2295" spans="19:27" x14ac:dyDescent="0.25">
      <c r="S2295" s="87"/>
      <c r="T2295" s="88">
        <f t="shared" si="226"/>
        <v>2254</v>
      </c>
      <c r="U2295" s="89">
        <f t="shared" si="225"/>
        <v>37.56666666666667</v>
      </c>
      <c r="V2295" s="99">
        <f t="shared" si="227"/>
        <v>44.144864790157847</v>
      </c>
      <c r="W2295" s="89">
        <f t="shared" si="229"/>
        <v>0</v>
      </c>
      <c r="X2295" s="88" t="e">
        <f t="shared" si="230"/>
        <v>#VALUE!</v>
      </c>
      <c r="Y2295" s="89" t="e">
        <f t="shared" si="231"/>
        <v>#VALUE!</v>
      </c>
      <c r="Z2295" s="90"/>
      <c r="AA2295" s="91">
        <f t="shared" si="228"/>
        <v>37.56666666666667</v>
      </c>
    </row>
    <row r="2296" spans="19:27" x14ac:dyDescent="0.25">
      <c r="S2296" s="87"/>
      <c r="T2296" s="88">
        <f t="shared" si="226"/>
        <v>2255</v>
      </c>
      <c r="U2296" s="89">
        <f t="shared" si="225"/>
        <v>37.583333333333336</v>
      </c>
      <c r="V2296" s="99">
        <f t="shared" si="227"/>
        <v>44.148271977126527</v>
      </c>
      <c r="W2296" s="89">
        <f t="shared" si="229"/>
        <v>0</v>
      </c>
      <c r="X2296" s="88" t="e">
        <f t="shared" si="230"/>
        <v>#VALUE!</v>
      </c>
      <c r="Y2296" s="89" t="e">
        <f t="shared" si="231"/>
        <v>#VALUE!</v>
      </c>
      <c r="Z2296" s="90"/>
      <c r="AA2296" s="91">
        <f t="shared" si="228"/>
        <v>37.583333333333336</v>
      </c>
    </row>
    <row r="2297" spans="19:27" x14ac:dyDescent="0.25">
      <c r="S2297" s="87"/>
      <c r="T2297" s="88">
        <f t="shared" si="226"/>
        <v>2256</v>
      </c>
      <c r="U2297" s="89">
        <f t="shared" si="225"/>
        <v>37.6</v>
      </c>
      <c r="V2297" s="99">
        <f t="shared" si="227"/>
        <v>44.151677916280924</v>
      </c>
      <c r="W2297" s="89">
        <f t="shared" si="229"/>
        <v>0</v>
      </c>
      <c r="X2297" s="88" t="e">
        <f t="shared" si="230"/>
        <v>#VALUE!</v>
      </c>
      <c r="Y2297" s="89" t="e">
        <f t="shared" si="231"/>
        <v>#VALUE!</v>
      </c>
      <c r="Z2297" s="90"/>
      <c r="AA2297" s="91">
        <f t="shared" si="228"/>
        <v>37.6</v>
      </c>
    </row>
    <row r="2298" spans="19:27" x14ac:dyDescent="0.25">
      <c r="S2298" s="87"/>
      <c r="T2298" s="88">
        <f t="shared" si="226"/>
        <v>2257</v>
      </c>
      <c r="U2298" s="89">
        <f t="shared" si="225"/>
        <v>37.616666666666667</v>
      </c>
      <c r="V2298" s="99">
        <f t="shared" si="227"/>
        <v>44.155082608630849</v>
      </c>
      <c r="W2298" s="89">
        <f t="shared" si="229"/>
        <v>0</v>
      </c>
      <c r="X2298" s="88" t="e">
        <f t="shared" si="230"/>
        <v>#VALUE!</v>
      </c>
      <c r="Y2298" s="89" t="e">
        <f t="shared" si="231"/>
        <v>#VALUE!</v>
      </c>
      <c r="Z2298" s="90"/>
      <c r="AA2298" s="91">
        <f t="shared" si="228"/>
        <v>37.616666666666667</v>
      </c>
    </row>
    <row r="2299" spans="19:27" x14ac:dyDescent="0.25">
      <c r="S2299" s="87"/>
      <c r="T2299" s="88">
        <f t="shared" si="226"/>
        <v>2258</v>
      </c>
      <c r="U2299" s="89">
        <f t="shared" si="225"/>
        <v>37.633333333333333</v>
      </c>
      <c r="V2299" s="99">
        <f t="shared" si="227"/>
        <v>44.158486055184817</v>
      </c>
      <c r="W2299" s="89">
        <f t="shared" si="229"/>
        <v>0</v>
      </c>
      <c r="X2299" s="88" t="e">
        <f t="shared" si="230"/>
        <v>#VALUE!</v>
      </c>
      <c r="Y2299" s="89" t="e">
        <f t="shared" si="231"/>
        <v>#VALUE!</v>
      </c>
      <c r="Z2299" s="90"/>
      <c r="AA2299" s="91">
        <f t="shared" si="228"/>
        <v>37.633333333333333</v>
      </c>
    </row>
    <row r="2300" spans="19:27" x14ac:dyDescent="0.25">
      <c r="S2300" s="87"/>
      <c r="T2300" s="88">
        <f t="shared" si="226"/>
        <v>2259</v>
      </c>
      <c r="U2300" s="89">
        <f t="shared" si="225"/>
        <v>37.65</v>
      </c>
      <c r="V2300" s="99">
        <f t="shared" si="227"/>
        <v>44.1618882569501</v>
      </c>
      <c r="W2300" s="89">
        <f t="shared" si="229"/>
        <v>0</v>
      </c>
      <c r="X2300" s="88" t="e">
        <f t="shared" si="230"/>
        <v>#VALUE!</v>
      </c>
      <c r="Y2300" s="89" t="e">
        <f t="shared" si="231"/>
        <v>#VALUE!</v>
      </c>
      <c r="Z2300" s="90"/>
      <c r="AA2300" s="91">
        <f t="shared" si="228"/>
        <v>37.65</v>
      </c>
    </row>
    <row r="2301" spans="19:27" x14ac:dyDescent="0.25">
      <c r="S2301" s="87"/>
      <c r="T2301" s="88">
        <f t="shared" si="226"/>
        <v>2260</v>
      </c>
      <c r="U2301" s="89">
        <f t="shared" si="225"/>
        <v>37.666666666666664</v>
      </c>
      <c r="V2301" s="99">
        <f t="shared" si="227"/>
        <v>44.165289214932699</v>
      </c>
      <c r="W2301" s="89">
        <f t="shared" si="229"/>
        <v>0</v>
      </c>
      <c r="X2301" s="88" t="e">
        <f t="shared" si="230"/>
        <v>#VALUE!</v>
      </c>
      <c r="Y2301" s="89" t="e">
        <f t="shared" si="231"/>
        <v>#VALUE!</v>
      </c>
      <c r="Z2301" s="90"/>
      <c r="AA2301" s="91">
        <f t="shared" si="228"/>
        <v>37.666666666666664</v>
      </c>
    </row>
    <row r="2302" spans="19:27" x14ac:dyDescent="0.25">
      <c r="S2302" s="87"/>
      <c r="T2302" s="88">
        <f t="shared" si="226"/>
        <v>2261</v>
      </c>
      <c r="U2302" s="89">
        <f t="shared" si="225"/>
        <v>37.68333333333333</v>
      </c>
      <c r="V2302" s="99">
        <f t="shared" si="227"/>
        <v>44.168688930137364</v>
      </c>
      <c r="W2302" s="89">
        <f t="shared" si="229"/>
        <v>0</v>
      </c>
      <c r="X2302" s="88" t="e">
        <f t="shared" si="230"/>
        <v>#VALUE!</v>
      </c>
      <c r="Y2302" s="89" t="e">
        <f t="shared" si="231"/>
        <v>#VALUE!</v>
      </c>
      <c r="Z2302" s="90"/>
      <c r="AA2302" s="91">
        <f t="shared" si="228"/>
        <v>37.68333333333333</v>
      </c>
    </row>
    <row r="2303" spans="19:27" x14ac:dyDescent="0.25">
      <c r="S2303" s="87"/>
      <c r="T2303" s="88">
        <f t="shared" si="226"/>
        <v>2262</v>
      </c>
      <c r="U2303" s="89">
        <f t="shared" si="225"/>
        <v>37.700000000000003</v>
      </c>
      <c r="V2303" s="99">
        <f t="shared" si="227"/>
        <v>44.172087403567602</v>
      </c>
      <c r="W2303" s="89">
        <f t="shared" si="229"/>
        <v>0</v>
      </c>
      <c r="X2303" s="88" t="e">
        <f t="shared" si="230"/>
        <v>#VALUE!</v>
      </c>
      <c r="Y2303" s="89" t="e">
        <f t="shared" si="231"/>
        <v>#VALUE!</v>
      </c>
      <c r="Z2303" s="90"/>
      <c r="AA2303" s="91">
        <f t="shared" si="228"/>
        <v>37.700000000000003</v>
      </c>
    </row>
    <row r="2304" spans="19:27" x14ac:dyDescent="0.25">
      <c r="S2304" s="87"/>
      <c r="T2304" s="88">
        <f t="shared" si="226"/>
        <v>2263</v>
      </c>
      <c r="U2304" s="89">
        <f t="shared" si="225"/>
        <v>37.716666666666669</v>
      </c>
      <c r="V2304" s="99">
        <f t="shared" si="227"/>
        <v>44.175484636225633</v>
      </c>
      <c r="W2304" s="89">
        <f t="shared" si="229"/>
        <v>0</v>
      </c>
      <c r="X2304" s="88" t="e">
        <f t="shared" si="230"/>
        <v>#VALUE!</v>
      </c>
      <c r="Y2304" s="89" t="e">
        <f t="shared" si="231"/>
        <v>#VALUE!</v>
      </c>
      <c r="Z2304" s="90"/>
      <c r="AA2304" s="91">
        <f t="shared" si="228"/>
        <v>37.716666666666669</v>
      </c>
    </row>
    <row r="2305" spans="19:27" x14ac:dyDescent="0.25">
      <c r="S2305" s="87"/>
      <c r="T2305" s="88">
        <f t="shared" si="226"/>
        <v>2264</v>
      </c>
      <c r="U2305" s="89">
        <f t="shared" si="225"/>
        <v>37.733333333333334</v>
      </c>
      <c r="V2305" s="99">
        <f t="shared" si="227"/>
        <v>44.178880629112463</v>
      </c>
      <c r="W2305" s="89">
        <f t="shared" si="229"/>
        <v>0</v>
      </c>
      <c r="X2305" s="88" t="e">
        <f t="shared" si="230"/>
        <v>#VALUE!</v>
      </c>
      <c r="Y2305" s="89" t="e">
        <f t="shared" si="231"/>
        <v>#VALUE!</v>
      </c>
      <c r="Z2305" s="90"/>
      <c r="AA2305" s="91">
        <f t="shared" si="228"/>
        <v>37.733333333333334</v>
      </c>
    </row>
    <row r="2306" spans="19:27" x14ac:dyDescent="0.25">
      <c r="S2306" s="87"/>
      <c r="T2306" s="88">
        <f t="shared" si="226"/>
        <v>2265</v>
      </c>
      <c r="U2306" s="89">
        <f t="shared" si="225"/>
        <v>37.75</v>
      </c>
      <c r="V2306" s="99">
        <f t="shared" si="227"/>
        <v>44.182275383227811</v>
      </c>
      <c r="W2306" s="89">
        <f t="shared" si="229"/>
        <v>0</v>
      </c>
      <c r="X2306" s="88" t="e">
        <f t="shared" si="230"/>
        <v>#VALUE!</v>
      </c>
      <c r="Y2306" s="89" t="e">
        <f t="shared" si="231"/>
        <v>#VALUE!</v>
      </c>
      <c r="Z2306" s="90"/>
      <c r="AA2306" s="91">
        <f t="shared" si="228"/>
        <v>37.75</v>
      </c>
    </row>
    <row r="2307" spans="19:27" x14ac:dyDescent="0.25">
      <c r="S2307" s="87"/>
      <c r="T2307" s="88">
        <f t="shared" si="226"/>
        <v>2266</v>
      </c>
      <c r="U2307" s="89">
        <f t="shared" ref="U2307:U2370" si="232">T2307/60</f>
        <v>37.766666666666666</v>
      </c>
      <c r="V2307" s="99">
        <f t="shared" si="227"/>
        <v>44.185668899570182</v>
      </c>
      <c r="W2307" s="89">
        <f t="shared" si="229"/>
        <v>0</v>
      </c>
      <c r="X2307" s="88" t="e">
        <f t="shared" si="230"/>
        <v>#VALUE!</v>
      </c>
      <c r="Y2307" s="89" t="e">
        <f t="shared" si="231"/>
        <v>#VALUE!</v>
      </c>
      <c r="Z2307" s="90"/>
      <c r="AA2307" s="91">
        <f t="shared" si="228"/>
        <v>37.766666666666666</v>
      </c>
    </row>
    <row r="2308" spans="19:27" x14ac:dyDescent="0.25">
      <c r="S2308" s="87"/>
      <c r="T2308" s="88">
        <f t="shared" si="226"/>
        <v>2267</v>
      </c>
      <c r="U2308" s="89">
        <f t="shared" si="232"/>
        <v>37.783333333333331</v>
      </c>
      <c r="V2308" s="99">
        <f t="shared" si="227"/>
        <v>44.189061179136829</v>
      </c>
      <c r="W2308" s="89">
        <f t="shared" si="229"/>
        <v>0</v>
      </c>
      <c r="X2308" s="88" t="e">
        <f t="shared" si="230"/>
        <v>#VALUE!</v>
      </c>
      <c r="Y2308" s="89" t="e">
        <f t="shared" si="231"/>
        <v>#VALUE!</v>
      </c>
      <c r="Z2308" s="90"/>
      <c r="AA2308" s="91">
        <f t="shared" si="228"/>
        <v>37.783333333333331</v>
      </c>
    </row>
    <row r="2309" spans="19:27" x14ac:dyDescent="0.25">
      <c r="S2309" s="87"/>
      <c r="T2309" s="88">
        <f t="shared" si="226"/>
        <v>2268</v>
      </c>
      <c r="U2309" s="89">
        <f t="shared" si="232"/>
        <v>37.799999999999997</v>
      </c>
      <c r="V2309" s="99">
        <f t="shared" si="227"/>
        <v>44.192452222923748</v>
      </c>
      <c r="W2309" s="89">
        <f t="shared" si="229"/>
        <v>0</v>
      </c>
      <c r="X2309" s="88" t="e">
        <f t="shared" si="230"/>
        <v>#VALUE!</v>
      </c>
      <c r="Y2309" s="89" t="e">
        <f t="shared" si="231"/>
        <v>#VALUE!</v>
      </c>
      <c r="Z2309" s="90"/>
      <c r="AA2309" s="91">
        <f t="shared" si="228"/>
        <v>37.799999999999997</v>
      </c>
    </row>
    <row r="2310" spans="19:27" x14ac:dyDescent="0.25">
      <c r="S2310" s="87"/>
      <c r="T2310" s="88">
        <f t="shared" si="226"/>
        <v>2269</v>
      </c>
      <c r="U2310" s="89">
        <f t="shared" si="232"/>
        <v>37.81666666666667</v>
      </c>
      <c r="V2310" s="99">
        <f t="shared" si="227"/>
        <v>44.1958420319257</v>
      </c>
      <c r="W2310" s="89">
        <f t="shared" si="229"/>
        <v>0</v>
      </c>
      <c r="X2310" s="88" t="e">
        <f t="shared" si="230"/>
        <v>#VALUE!</v>
      </c>
      <c r="Y2310" s="89" t="e">
        <f t="shared" si="231"/>
        <v>#VALUE!</v>
      </c>
      <c r="Z2310" s="90"/>
      <c r="AA2310" s="91">
        <f t="shared" si="228"/>
        <v>37.81666666666667</v>
      </c>
    </row>
    <row r="2311" spans="19:27" x14ac:dyDescent="0.25">
      <c r="S2311" s="87"/>
      <c r="T2311" s="88">
        <f t="shared" si="226"/>
        <v>2270</v>
      </c>
      <c r="U2311" s="89">
        <f t="shared" si="232"/>
        <v>37.833333333333336</v>
      </c>
      <c r="V2311" s="99">
        <f t="shared" si="227"/>
        <v>44.199230607136208</v>
      </c>
      <c r="W2311" s="89">
        <f t="shared" si="229"/>
        <v>0</v>
      </c>
      <c r="X2311" s="88" t="e">
        <f t="shared" si="230"/>
        <v>#VALUE!</v>
      </c>
      <c r="Y2311" s="89" t="e">
        <f t="shared" si="231"/>
        <v>#VALUE!</v>
      </c>
      <c r="Z2311" s="90"/>
      <c r="AA2311" s="91">
        <f t="shared" si="228"/>
        <v>37.833333333333336</v>
      </c>
    </row>
    <row r="2312" spans="19:27" x14ac:dyDescent="0.25">
      <c r="S2312" s="87"/>
      <c r="T2312" s="88">
        <f t="shared" si="226"/>
        <v>2271</v>
      </c>
      <c r="U2312" s="89">
        <f t="shared" si="232"/>
        <v>37.85</v>
      </c>
      <c r="V2312" s="99">
        <f t="shared" si="227"/>
        <v>44.202617949547566</v>
      </c>
      <c r="W2312" s="89">
        <f t="shared" si="229"/>
        <v>0</v>
      </c>
      <c r="X2312" s="88" t="e">
        <f t="shared" si="230"/>
        <v>#VALUE!</v>
      </c>
      <c r="Y2312" s="89" t="e">
        <f t="shared" si="231"/>
        <v>#VALUE!</v>
      </c>
      <c r="Z2312" s="90"/>
      <c r="AA2312" s="91">
        <f t="shared" si="228"/>
        <v>37.85</v>
      </c>
    </row>
    <row r="2313" spans="19:27" x14ac:dyDescent="0.25">
      <c r="S2313" s="87"/>
      <c r="T2313" s="88">
        <f t="shared" si="226"/>
        <v>2272</v>
      </c>
      <c r="U2313" s="89">
        <f t="shared" si="232"/>
        <v>37.866666666666667</v>
      </c>
      <c r="V2313" s="99">
        <f t="shared" si="227"/>
        <v>44.206004060150825</v>
      </c>
      <c r="W2313" s="89">
        <f t="shared" si="229"/>
        <v>0</v>
      </c>
      <c r="X2313" s="88" t="e">
        <f t="shared" si="230"/>
        <v>#VALUE!</v>
      </c>
      <c r="Y2313" s="89" t="e">
        <f t="shared" si="231"/>
        <v>#VALUE!</v>
      </c>
      <c r="Z2313" s="90"/>
      <c r="AA2313" s="91">
        <f t="shared" si="228"/>
        <v>37.866666666666667</v>
      </c>
    </row>
    <row r="2314" spans="19:27" x14ac:dyDescent="0.25">
      <c r="S2314" s="87"/>
      <c r="T2314" s="88">
        <f t="shared" si="226"/>
        <v>2273</v>
      </c>
      <c r="U2314" s="89">
        <f t="shared" si="232"/>
        <v>37.883333333333333</v>
      </c>
      <c r="V2314" s="99">
        <f t="shared" si="227"/>
        <v>44.209388939935813</v>
      </c>
      <c r="W2314" s="89">
        <f t="shared" si="229"/>
        <v>0</v>
      </c>
      <c r="X2314" s="88" t="e">
        <f t="shared" si="230"/>
        <v>#VALUE!</v>
      </c>
      <c r="Y2314" s="89" t="e">
        <f t="shared" si="231"/>
        <v>#VALUE!</v>
      </c>
      <c r="Z2314" s="90"/>
      <c r="AA2314" s="91">
        <f t="shared" si="228"/>
        <v>37.883333333333333</v>
      </c>
    </row>
    <row r="2315" spans="19:27" x14ac:dyDescent="0.25">
      <c r="S2315" s="87"/>
      <c r="T2315" s="88">
        <f t="shared" ref="T2315:T2378" si="233">T2314+1</f>
        <v>2274</v>
      </c>
      <c r="U2315" s="89">
        <f t="shared" si="232"/>
        <v>37.9</v>
      </c>
      <c r="V2315" s="99">
        <f t="shared" si="227"/>
        <v>44.212772589891109</v>
      </c>
      <c r="W2315" s="89">
        <f t="shared" si="229"/>
        <v>0</v>
      </c>
      <c r="X2315" s="88" t="e">
        <f t="shared" si="230"/>
        <v>#VALUE!</v>
      </c>
      <c r="Y2315" s="89" t="e">
        <f t="shared" si="231"/>
        <v>#VALUE!</v>
      </c>
      <c r="Z2315" s="90"/>
      <c r="AA2315" s="91">
        <f t="shared" si="228"/>
        <v>37.9</v>
      </c>
    </row>
    <row r="2316" spans="19:27" x14ac:dyDescent="0.25">
      <c r="S2316" s="87"/>
      <c r="T2316" s="88">
        <f t="shared" si="233"/>
        <v>2275</v>
      </c>
      <c r="U2316" s="89">
        <f t="shared" si="232"/>
        <v>37.916666666666664</v>
      </c>
      <c r="V2316" s="99">
        <f t="shared" si="227"/>
        <v>44.216155011004076</v>
      </c>
      <c r="W2316" s="89">
        <f t="shared" si="229"/>
        <v>0</v>
      </c>
      <c r="X2316" s="88" t="e">
        <f t="shared" si="230"/>
        <v>#VALUE!</v>
      </c>
      <c r="Y2316" s="89" t="e">
        <f t="shared" si="231"/>
        <v>#VALUE!</v>
      </c>
      <c r="Z2316" s="90"/>
      <c r="AA2316" s="91">
        <f t="shared" si="228"/>
        <v>37.916666666666664</v>
      </c>
    </row>
    <row r="2317" spans="19:27" x14ac:dyDescent="0.25">
      <c r="S2317" s="87"/>
      <c r="T2317" s="88">
        <f t="shared" si="233"/>
        <v>2276</v>
      </c>
      <c r="U2317" s="89">
        <f t="shared" si="232"/>
        <v>37.93333333333333</v>
      </c>
      <c r="V2317" s="99">
        <f t="shared" si="227"/>
        <v>44.219536204260862</v>
      </c>
      <c r="W2317" s="89">
        <f t="shared" si="229"/>
        <v>0</v>
      </c>
      <c r="X2317" s="88" t="e">
        <f t="shared" si="230"/>
        <v>#VALUE!</v>
      </c>
      <c r="Y2317" s="89" t="e">
        <f t="shared" si="231"/>
        <v>#VALUE!</v>
      </c>
      <c r="Z2317" s="90"/>
      <c r="AA2317" s="91">
        <f t="shared" si="228"/>
        <v>37.93333333333333</v>
      </c>
    </row>
    <row r="2318" spans="19:27" x14ac:dyDescent="0.25">
      <c r="S2318" s="87"/>
      <c r="T2318" s="88">
        <f t="shared" si="233"/>
        <v>2277</v>
      </c>
      <c r="U2318" s="89">
        <f t="shared" si="232"/>
        <v>37.950000000000003</v>
      </c>
      <c r="V2318" s="99">
        <f t="shared" si="227"/>
        <v>44.222916170646364</v>
      </c>
      <c r="W2318" s="89">
        <f t="shared" si="229"/>
        <v>0</v>
      </c>
      <c r="X2318" s="88" t="e">
        <f t="shared" si="230"/>
        <v>#VALUE!</v>
      </c>
      <c r="Y2318" s="89" t="e">
        <f t="shared" si="231"/>
        <v>#VALUE!</v>
      </c>
      <c r="Z2318" s="90"/>
      <c r="AA2318" s="91">
        <f t="shared" si="228"/>
        <v>37.950000000000003</v>
      </c>
    </row>
    <row r="2319" spans="19:27" x14ac:dyDescent="0.25">
      <c r="S2319" s="87"/>
      <c r="T2319" s="88">
        <f t="shared" si="233"/>
        <v>2278</v>
      </c>
      <c r="U2319" s="89">
        <f t="shared" si="232"/>
        <v>37.966666666666669</v>
      </c>
      <c r="V2319" s="99">
        <f t="shared" si="227"/>
        <v>44.226294911144279</v>
      </c>
      <c r="W2319" s="89">
        <f t="shared" si="229"/>
        <v>0</v>
      </c>
      <c r="X2319" s="88" t="e">
        <f t="shared" si="230"/>
        <v>#VALUE!</v>
      </c>
      <c r="Y2319" s="89" t="e">
        <f t="shared" si="231"/>
        <v>#VALUE!</v>
      </c>
      <c r="Z2319" s="90"/>
      <c r="AA2319" s="91">
        <f t="shared" si="228"/>
        <v>37.966666666666669</v>
      </c>
    </row>
    <row r="2320" spans="19:27" x14ac:dyDescent="0.25">
      <c r="S2320" s="87"/>
      <c r="T2320" s="88">
        <f t="shared" si="233"/>
        <v>2279</v>
      </c>
      <c r="U2320" s="89">
        <f t="shared" si="232"/>
        <v>37.983333333333334</v>
      </c>
      <c r="V2320" s="99">
        <f t="shared" si="227"/>
        <v>44.229672426737068</v>
      </c>
      <c r="W2320" s="89">
        <f t="shared" si="229"/>
        <v>0</v>
      </c>
      <c r="X2320" s="88" t="e">
        <f t="shared" si="230"/>
        <v>#VALUE!</v>
      </c>
      <c r="Y2320" s="89" t="e">
        <f t="shared" si="231"/>
        <v>#VALUE!</v>
      </c>
      <c r="Z2320" s="90"/>
      <c r="AA2320" s="91">
        <f t="shared" si="228"/>
        <v>37.983333333333334</v>
      </c>
    </row>
    <row r="2321" spans="19:27" x14ac:dyDescent="0.25">
      <c r="S2321" s="87"/>
      <c r="T2321" s="88">
        <f t="shared" si="233"/>
        <v>2280</v>
      </c>
      <c r="U2321" s="89">
        <f t="shared" si="232"/>
        <v>38</v>
      </c>
      <c r="V2321" s="99">
        <f t="shared" si="227"/>
        <v>44.233048718405996</v>
      </c>
      <c r="W2321" s="89">
        <f t="shared" si="229"/>
        <v>0</v>
      </c>
      <c r="X2321" s="88" t="e">
        <f t="shared" si="230"/>
        <v>#VALUE!</v>
      </c>
      <c r="Y2321" s="89" t="e">
        <f t="shared" si="231"/>
        <v>#VALUE!</v>
      </c>
      <c r="Z2321" s="90"/>
      <c r="AA2321" s="91">
        <f t="shared" si="228"/>
        <v>38</v>
      </c>
    </row>
    <row r="2322" spans="19:27" x14ac:dyDescent="0.25">
      <c r="S2322" s="87"/>
      <c r="T2322" s="88">
        <f t="shared" si="233"/>
        <v>2281</v>
      </c>
      <c r="U2322" s="89">
        <f t="shared" si="232"/>
        <v>38.016666666666666</v>
      </c>
      <c r="V2322" s="99">
        <f t="shared" ref="V2322:V2385" si="234">$G$12*U2322^(1-$G$13)</f>
        <v>44.236423787131095</v>
      </c>
      <c r="W2322" s="89">
        <f t="shared" si="229"/>
        <v>0</v>
      </c>
      <c r="X2322" s="88" t="e">
        <f t="shared" si="230"/>
        <v>#VALUE!</v>
      </c>
      <c r="Y2322" s="89" t="e">
        <f t="shared" si="231"/>
        <v>#VALUE!</v>
      </c>
      <c r="Z2322" s="90"/>
      <c r="AA2322" s="91">
        <f t="shared" si="228"/>
        <v>38.016666666666666</v>
      </c>
    </row>
    <row r="2323" spans="19:27" x14ac:dyDescent="0.25">
      <c r="S2323" s="87"/>
      <c r="T2323" s="88">
        <f t="shared" si="233"/>
        <v>2282</v>
      </c>
      <c r="U2323" s="89">
        <f t="shared" si="232"/>
        <v>38.033333333333331</v>
      </c>
      <c r="V2323" s="99">
        <f t="shared" si="234"/>
        <v>44.239797633891179</v>
      </c>
      <c r="W2323" s="89">
        <f t="shared" si="229"/>
        <v>0</v>
      </c>
      <c r="X2323" s="88" t="e">
        <f t="shared" si="230"/>
        <v>#VALUE!</v>
      </c>
      <c r="Y2323" s="89" t="e">
        <f t="shared" si="231"/>
        <v>#VALUE!</v>
      </c>
      <c r="Z2323" s="90"/>
      <c r="AA2323" s="91">
        <f t="shared" si="228"/>
        <v>38.033333333333331</v>
      </c>
    </row>
    <row r="2324" spans="19:27" x14ac:dyDescent="0.25">
      <c r="S2324" s="87"/>
      <c r="T2324" s="88">
        <f t="shared" si="233"/>
        <v>2283</v>
      </c>
      <c r="U2324" s="89">
        <f t="shared" si="232"/>
        <v>38.049999999999997</v>
      </c>
      <c r="V2324" s="99">
        <f t="shared" si="234"/>
        <v>44.243170259663863</v>
      </c>
      <c r="W2324" s="89">
        <f t="shared" si="229"/>
        <v>0</v>
      </c>
      <c r="X2324" s="88" t="e">
        <f t="shared" si="230"/>
        <v>#VALUE!</v>
      </c>
      <c r="Y2324" s="89" t="e">
        <f t="shared" si="231"/>
        <v>#VALUE!</v>
      </c>
      <c r="Z2324" s="90"/>
      <c r="AA2324" s="91">
        <f t="shared" si="228"/>
        <v>38.049999999999997</v>
      </c>
    </row>
    <row r="2325" spans="19:27" x14ac:dyDescent="0.25">
      <c r="S2325" s="87"/>
      <c r="T2325" s="88">
        <f t="shared" si="233"/>
        <v>2284</v>
      </c>
      <c r="U2325" s="89">
        <f t="shared" si="232"/>
        <v>38.06666666666667</v>
      </c>
      <c r="V2325" s="99">
        <f t="shared" si="234"/>
        <v>44.246541665425546</v>
      </c>
      <c r="W2325" s="89">
        <f t="shared" si="229"/>
        <v>0</v>
      </c>
      <c r="X2325" s="88" t="e">
        <f t="shared" si="230"/>
        <v>#VALUE!</v>
      </c>
      <c r="Y2325" s="89" t="e">
        <f t="shared" si="231"/>
        <v>#VALUE!</v>
      </c>
      <c r="Z2325" s="90"/>
      <c r="AA2325" s="91">
        <f t="shared" si="228"/>
        <v>38.06666666666667</v>
      </c>
    </row>
    <row r="2326" spans="19:27" x14ac:dyDescent="0.25">
      <c r="S2326" s="87"/>
      <c r="T2326" s="88">
        <f t="shared" si="233"/>
        <v>2285</v>
      </c>
      <c r="U2326" s="89">
        <f t="shared" si="232"/>
        <v>38.083333333333336</v>
      </c>
      <c r="V2326" s="99">
        <f t="shared" si="234"/>
        <v>44.249911852151406</v>
      </c>
      <c r="W2326" s="89">
        <f t="shared" si="229"/>
        <v>0</v>
      </c>
      <c r="X2326" s="88" t="e">
        <f t="shared" si="230"/>
        <v>#VALUE!</v>
      </c>
      <c r="Y2326" s="89" t="e">
        <f t="shared" si="231"/>
        <v>#VALUE!</v>
      </c>
      <c r="Z2326" s="90"/>
      <c r="AA2326" s="91">
        <f t="shared" si="228"/>
        <v>38.083333333333336</v>
      </c>
    </row>
    <row r="2327" spans="19:27" x14ac:dyDescent="0.25">
      <c r="S2327" s="87"/>
      <c r="T2327" s="88">
        <f t="shared" si="233"/>
        <v>2286</v>
      </c>
      <c r="U2327" s="89">
        <f t="shared" si="232"/>
        <v>38.1</v>
      </c>
      <c r="V2327" s="99">
        <f t="shared" si="234"/>
        <v>44.253280820815448</v>
      </c>
      <c r="W2327" s="89">
        <f t="shared" si="229"/>
        <v>0</v>
      </c>
      <c r="X2327" s="88" t="e">
        <f t="shared" si="230"/>
        <v>#VALUE!</v>
      </c>
      <c r="Y2327" s="89" t="e">
        <f t="shared" si="231"/>
        <v>#VALUE!</v>
      </c>
      <c r="Z2327" s="90"/>
      <c r="AA2327" s="91">
        <f t="shared" si="228"/>
        <v>38.1</v>
      </c>
    </row>
    <row r="2328" spans="19:27" x14ac:dyDescent="0.25">
      <c r="S2328" s="87"/>
      <c r="T2328" s="88">
        <f t="shared" si="233"/>
        <v>2287</v>
      </c>
      <c r="U2328" s="89">
        <f t="shared" si="232"/>
        <v>38.116666666666667</v>
      </c>
      <c r="V2328" s="99">
        <f t="shared" si="234"/>
        <v>44.256648572390446</v>
      </c>
      <c r="W2328" s="89">
        <f t="shared" si="229"/>
        <v>0</v>
      </c>
      <c r="X2328" s="88" t="e">
        <f t="shared" si="230"/>
        <v>#VALUE!</v>
      </c>
      <c r="Y2328" s="89" t="e">
        <f t="shared" si="231"/>
        <v>#VALUE!</v>
      </c>
      <c r="Z2328" s="90"/>
      <c r="AA2328" s="91">
        <f t="shared" si="228"/>
        <v>38.116666666666667</v>
      </c>
    </row>
    <row r="2329" spans="19:27" x14ac:dyDescent="0.25">
      <c r="S2329" s="87"/>
      <c r="T2329" s="88">
        <f t="shared" si="233"/>
        <v>2288</v>
      </c>
      <c r="U2329" s="89">
        <f t="shared" si="232"/>
        <v>38.133333333333333</v>
      </c>
      <c r="V2329" s="99">
        <f t="shared" si="234"/>
        <v>44.260015107847977</v>
      </c>
      <c r="W2329" s="89">
        <f t="shared" si="229"/>
        <v>0</v>
      </c>
      <c r="X2329" s="88" t="e">
        <f t="shared" si="230"/>
        <v>#VALUE!</v>
      </c>
      <c r="Y2329" s="89" t="e">
        <f t="shared" si="231"/>
        <v>#VALUE!</v>
      </c>
      <c r="Z2329" s="90"/>
      <c r="AA2329" s="91">
        <f t="shared" si="228"/>
        <v>38.133333333333333</v>
      </c>
    </row>
    <row r="2330" spans="19:27" x14ac:dyDescent="0.25">
      <c r="S2330" s="87"/>
      <c r="T2330" s="88">
        <f t="shared" si="233"/>
        <v>2289</v>
      </c>
      <c r="U2330" s="89">
        <f t="shared" si="232"/>
        <v>38.15</v>
      </c>
      <c r="V2330" s="99">
        <f t="shared" si="234"/>
        <v>44.263380428158428</v>
      </c>
      <c r="W2330" s="89">
        <f t="shared" si="229"/>
        <v>0</v>
      </c>
      <c r="X2330" s="88" t="e">
        <f t="shared" si="230"/>
        <v>#VALUE!</v>
      </c>
      <c r="Y2330" s="89" t="e">
        <f t="shared" si="231"/>
        <v>#VALUE!</v>
      </c>
      <c r="Z2330" s="90"/>
      <c r="AA2330" s="91">
        <f t="shared" si="228"/>
        <v>38.15</v>
      </c>
    </row>
    <row r="2331" spans="19:27" x14ac:dyDescent="0.25">
      <c r="S2331" s="87"/>
      <c r="T2331" s="88">
        <f t="shared" si="233"/>
        <v>2290</v>
      </c>
      <c r="U2331" s="89">
        <f t="shared" si="232"/>
        <v>38.166666666666664</v>
      </c>
      <c r="V2331" s="99">
        <f t="shared" si="234"/>
        <v>44.266744534290979</v>
      </c>
      <c r="W2331" s="89">
        <f t="shared" si="229"/>
        <v>0</v>
      </c>
      <c r="X2331" s="88" t="e">
        <f t="shared" si="230"/>
        <v>#VALUE!</v>
      </c>
      <c r="Y2331" s="89" t="e">
        <f t="shared" si="231"/>
        <v>#VALUE!</v>
      </c>
      <c r="Z2331" s="90"/>
      <c r="AA2331" s="91">
        <f t="shared" si="228"/>
        <v>38.166666666666664</v>
      </c>
    </row>
    <row r="2332" spans="19:27" x14ac:dyDescent="0.25">
      <c r="S2332" s="87"/>
      <c r="T2332" s="88">
        <f t="shared" si="233"/>
        <v>2291</v>
      </c>
      <c r="U2332" s="89">
        <f t="shared" si="232"/>
        <v>38.18333333333333</v>
      </c>
      <c r="V2332" s="99">
        <f t="shared" si="234"/>
        <v>44.270107427213617</v>
      </c>
      <c r="W2332" s="89">
        <f t="shared" si="229"/>
        <v>0</v>
      </c>
      <c r="X2332" s="88" t="e">
        <f t="shared" si="230"/>
        <v>#VALUE!</v>
      </c>
      <c r="Y2332" s="89" t="e">
        <f t="shared" si="231"/>
        <v>#VALUE!</v>
      </c>
      <c r="Z2332" s="90"/>
      <c r="AA2332" s="91">
        <f t="shared" si="228"/>
        <v>38.18333333333333</v>
      </c>
    </row>
    <row r="2333" spans="19:27" x14ac:dyDescent="0.25">
      <c r="S2333" s="87"/>
      <c r="T2333" s="88">
        <f t="shared" si="233"/>
        <v>2292</v>
      </c>
      <c r="U2333" s="89">
        <f t="shared" si="232"/>
        <v>38.200000000000003</v>
      </c>
      <c r="V2333" s="99">
        <f t="shared" si="234"/>
        <v>44.273469107893128</v>
      </c>
      <c r="W2333" s="89">
        <f t="shared" si="229"/>
        <v>0</v>
      </c>
      <c r="X2333" s="88" t="e">
        <f t="shared" si="230"/>
        <v>#VALUE!</v>
      </c>
      <c r="Y2333" s="89" t="e">
        <f t="shared" si="231"/>
        <v>#VALUE!</v>
      </c>
      <c r="Z2333" s="90"/>
      <c r="AA2333" s="91">
        <f t="shared" si="228"/>
        <v>38.200000000000003</v>
      </c>
    </row>
    <row r="2334" spans="19:27" x14ac:dyDescent="0.25">
      <c r="S2334" s="87"/>
      <c r="T2334" s="88">
        <f t="shared" si="233"/>
        <v>2293</v>
      </c>
      <c r="U2334" s="89">
        <f t="shared" si="232"/>
        <v>38.216666666666669</v>
      </c>
      <c r="V2334" s="99">
        <f t="shared" si="234"/>
        <v>44.276829577295118</v>
      </c>
      <c r="W2334" s="89">
        <f t="shared" si="229"/>
        <v>0</v>
      </c>
      <c r="X2334" s="88" t="e">
        <f t="shared" si="230"/>
        <v>#VALUE!</v>
      </c>
      <c r="Y2334" s="89" t="e">
        <f t="shared" si="231"/>
        <v>#VALUE!</v>
      </c>
      <c r="Z2334" s="90"/>
      <c r="AA2334" s="91">
        <f t="shared" si="228"/>
        <v>38.216666666666669</v>
      </c>
    </row>
    <row r="2335" spans="19:27" x14ac:dyDescent="0.25">
      <c r="S2335" s="87"/>
      <c r="T2335" s="88">
        <f t="shared" si="233"/>
        <v>2294</v>
      </c>
      <c r="U2335" s="89">
        <f t="shared" si="232"/>
        <v>38.233333333333334</v>
      </c>
      <c r="V2335" s="99">
        <f t="shared" si="234"/>
        <v>44.280188836383999</v>
      </c>
      <c r="W2335" s="89">
        <f t="shared" si="229"/>
        <v>0</v>
      </c>
      <c r="X2335" s="88" t="e">
        <f t="shared" si="230"/>
        <v>#VALUE!</v>
      </c>
      <c r="Y2335" s="89" t="e">
        <f t="shared" si="231"/>
        <v>#VALUE!</v>
      </c>
      <c r="Z2335" s="90"/>
      <c r="AA2335" s="91">
        <f t="shared" si="228"/>
        <v>38.233333333333334</v>
      </c>
    </row>
    <row r="2336" spans="19:27" x14ac:dyDescent="0.25">
      <c r="S2336" s="87"/>
      <c r="T2336" s="88">
        <f t="shared" si="233"/>
        <v>2295</v>
      </c>
      <c r="U2336" s="89">
        <f t="shared" si="232"/>
        <v>38.25</v>
      </c>
      <c r="V2336" s="99">
        <f t="shared" si="234"/>
        <v>44.283546886122998</v>
      </c>
      <c r="W2336" s="89">
        <f t="shared" si="229"/>
        <v>0</v>
      </c>
      <c r="X2336" s="88" t="e">
        <f t="shared" si="230"/>
        <v>#VALUE!</v>
      </c>
      <c r="Y2336" s="89" t="e">
        <f t="shared" si="231"/>
        <v>#VALUE!</v>
      </c>
      <c r="Z2336" s="90"/>
      <c r="AA2336" s="91">
        <f t="shared" si="228"/>
        <v>38.25</v>
      </c>
    </row>
    <row r="2337" spans="19:27" x14ac:dyDescent="0.25">
      <c r="S2337" s="87"/>
      <c r="T2337" s="88">
        <f t="shared" si="233"/>
        <v>2296</v>
      </c>
      <c r="U2337" s="89">
        <f t="shared" si="232"/>
        <v>38.266666666666666</v>
      </c>
      <c r="V2337" s="99">
        <f t="shared" si="234"/>
        <v>44.286903727474147</v>
      </c>
      <c r="W2337" s="89">
        <f t="shared" si="229"/>
        <v>0</v>
      </c>
      <c r="X2337" s="88" t="e">
        <f t="shared" si="230"/>
        <v>#VALUE!</v>
      </c>
      <c r="Y2337" s="89" t="e">
        <f t="shared" si="231"/>
        <v>#VALUE!</v>
      </c>
      <c r="Z2337" s="90"/>
      <c r="AA2337" s="91">
        <f t="shared" si="228"/>
        <v>38.266666666666666</v>
      </c>
    </row>
    <row r="2338" spans="19:27" x14ac:dyDescent="0.25">
      <c r="S2338" s="87"/>
      <c r="T2338" s="88">
        <f t="shared" si="233"/>
        <v>2297</v>
      </c>
      <c r="U2338" s="89">
        <f t="shared" si="232"/>
        <v>38.283333333333331</v>
      </c>
      <c r="V2338" s="99">
        <f t="shared" si="234"/>
        <v>44.290259361398292</v>
      </c>
      <c r="W2338" s="89">
        <f t="shared" si="229"/>
        <v>0</v>
      </c>
      <c r="X2338" s="88" t="e">
        <f t="shared" si="230"/>
        <v>#VALUE!</v>
      </c>
      <c r="Y2338" s="89" t="e">
        <f t="shared" si="231"/>
        <v>#VALUE!</v>
      </c>
      <c r="Z2338" s="90"/>
      <c r="AA2338" s="91">
        <f t="shared" si="228"/>
        <v>38.283333333333331</v>
      </c>
    </row>
    <row r="2339" spans="19:27" x14ac:dyDescent="0.25">
      <c r="S2339" s="87"/>
      <c r="T2339" s="88">
        <f t="shared" si="233"/>
        <v>2298</v>
      </c>
      <c r="U2339" s="89">
        <f t="shared" si="232"/>
        <v>38.299999999999997</v>
      </c>
      <c r="V2339" s="99">
        <f t="shared" si="234"/>
        <v>44.293613788855119</v>
      </c>
      <c r="W2339" s="89">
        <f t="shared" si="229"/>
        <v>0</v>
      </c>
      <c r="X2339" s="88" t="e">
        <f t="shared" si="230"/>
        <v>#VALUE!</v>
      </c>
      <c r="Y2339" s="89" t="e">
        <f t="shared" si="231"/>
        <v>#VALUE!</v>
      </c>
      <c r="Z2339" s="90"/>
      <c r="AA2339" s="91">
        <f t="shared" si="228"/>
        <v>38.299999999999997</v>
      </c>
    </row>
    <row r="2340" spans="19:27" x14ac:dyDescent="0.25">
      <c r="S2340" s="87"/>
      <c r="T2340" s="88">
        <f t="shared" si="233"/>
        <v>2299</v>
      </c>
      <c r="U2340" s="89">
        <f t="shared" si="232"/>
        <v>38.31666666666667</v>
      </c>
      <c r="V2340" s="99">
        <f t="shared" si="234"/>
        <v>44.296967010803115</v>
      </c>
      <c r="W2340" s="89">
        <f t="shared" si="229"/>
        <v>0</v>
      </c>
      <c r="X2340" s="88" t="e">
        <f t="shared" si="230"/>
        <v>#VALUE!</v>
      </c>
      <c r="Y2340" s="89" t="e">
        <f t="shared" si="231"/>
        <v>#VALUE!</v>
      </c>
      <c r="Z2340" s="90"/>
      <c r="AA2340" s="91">
        <f t="shared" si="228"/>
        <v>38.31666666666667</v>
      </c>
    </row>
    <row r="2341" spans="19:27" x14ac:dyDescent="0.25">
      <c r="S2341" s="87"/>
      <c r="T2341" s="88">
        <f t="shared" si="233"/>
        <v>2300</v>
      </c>
      <c r="U2341" s="89">
        <f t="shared" si="232"/>
        <v>38.333333333333336</v>
      </c>
      <c r="V2341" s="99">
        <f t="shared" si="234"/>
        <v>44.300319028199596</v>
      </c>
      <c r="W2341" s="89">
        <f t="shared" si="229"/>
        <v>0</v>
      </c>
      <c r="X2341" s="88" t="e">
        <f t="shared" si="230"/>
        <v>#VALUE!</v>
      </c>
      <c r="Y2341" s="89" t="e">
        <f t="shared" si="231"/>
        <v>#VALUE!</v>
      </c>
      <c r="Z2341" s="90"/>
      <c r="AA2341" s="91">
        <f t="shared" si="228"/>
        <v>38.333333333333336</v>
      </c>
    </row>
    <row r="2342" spans="19:27" x14ac:dyDescent="0.25">
      <c r="S2342" s="87"/>
      <c r="T2342" s="88">
        <f t="shared" si="233"/>
        <v>2301</v>
      </c>
      <c r="U2342" s="89">
        <f t="shared" si="232"/>
        <v>38.35</v>
      </c>
      <c r="V2342" s="99">
        <f t="shared" si="234"/>
        <v>44.30366984200068</v>
      </c>
      <c r="W2342" s="89">
        <f t="shared" si="229"/>
        <v>0</v>
      </c>
      <c r="X2342" s="88" t="e">
        <f t="shared" si="230"/>
        <v>#VALUE!</v>
      </c>
      <c r="Y2342" s="89" t="e">
        <f t="shared" si="231"/>
        <v>#VALUE!</v>
      </c>
      <c r="Z2342" s="90"/>
      <c r="AA2342" s="91">
        <f t="shared" si="228"/>
        <v>38.35</v>
      </c>
    </row>
    <row r="2343" spans="19:27" x14ac:dyDescent="0.25">
      <c r="S2343" s="87"/>
      <c r="T2343" s="88">
        <f t="shared" si="233"/>
        <v>2302</v>
      </c>
      <c r="U2343" s="89">
        <f t="shared" si="232"/>
        <v>38.366666666666667</v>
      </c>
      <c r="V2343" s="99">
        <f t="shared" si="234"/>
        <v>44.307019453161359</v>
      </c>
      <c r="W2343" s="89">
        <f t="shared" si="229"/>
        <v>0</v>
      </c>
      <c r="X2343" s="88" t="e">
        <f t="shared" si="230"/>
        <v>#VALUE!</v>
      </c>
      <c r="Y2343" s="89" t="e">
        <f t="shared" si="231"/>
        <v>#VALUE!</v>
      </c>
      <c r="Z2343" s="90"/>
      <c r="AA2343" s="91">
        <f t="shared" si="228"/>
        <v>38.366666666666667</v>
      </c>
    </row>
    <row r="2344" spans="19:27" x14ac:dyDescent="0.25">
      <c r="S2344" s="87"/>
      <c r="T2344" s="88">
        <f t="shared" si="233"/>
        <v>2303</v>
      </c>
      <c r="U2344" s="89">
        <f t="shared" si="232"/>
        <v>38.383333333333333</v>
      </c>
      <c r="V2344" s="99">
        <f t="shared" si="234"/>
        <v>44.310367862635395</v>
      </c>
      <c r="W2344" s="89">
        <f t="shared" si="229"/>
        <v>0</v>
      </c>
      <c r="X2344" s="88" t="e">
        <f t="shared" si="230"/>
        <v>#VALUE!</v>
      </c>
      <c r="Y2344" s="89" t="e">
        <f t="shared" si="231"/>
        <v>#VALUE!</v>
      </c>
      <c r="Z2344" s="90"/>
      <c r="AA2344" s="91">
        <f t="shared" si="228"/>
        <v>38.383333333333333</v>
      </c>
    </row>
    <row r="2345" spans="19:27" x14ac:dyDescent="0.25">
      <c r="S2345" s="87"/>
      <c r="T2345" s="88">
        <f t="shared" si="233"/>
        <v>2304</v>
      </c>
      <c r="U2345" s="89">
        <f t="shared" si="232"/>
        <v>38.4</v>
      </c>
      <c r="V2345" s="99">
        <f t="shared" si="234"/>
        <v>44.313715071375441</v>
      </c>
      <c r="W2345" s="89">
        <f t="shared" si="229"/>
        <v>0</v>
      </c>
      <c r="X2345" s="88" t="e">
        <f t="shared" si="230"/>
        <v>#VALUE!</v>
      </c>
      <c r="Y2345" s="89" t="e">
        <f t="shared" si="231"/>
        <v>#VALUE!</v>
      </c>
      <c r="Z2345" s="90"/>
      <c r="AA2345" s="91">
        <f t="shared" ref="AA2345:AA2408" si="235">U2345</f>
        <v>38.4</v>
      </c>
    </row>
    <row r="2346" spans="19:27" x14ac:dyDescent="0.25">
      <c r="S2346" s="87"/>
      <c r="T2346" s="88">
        <f t="shared" si="233"/>
        <v>2305</v>
      </c>
      <c r="U2346" s="89">
        <f t="shared" si="232"/>
        <v>38.416666666666664</v>
      </c>
      <c r="V2346" s="99">
        <f t="shared" si="234"/>
        <v>44.317061080332934</v>
      </c>
      <c r="W2346" s="89">
        <f t="shared" ref="W2346:W2409" si="236">V2346*0.001*$G$4</f>
        <v>0</v>
      </c>
      <c r="X2346" s="88" t="e">
        <f t="shared" ref="X2346:X2409" si="237">($G$5/1000)*U2346*3600</f>
        <v>#VALUE!</v>
      </c>
      <c r="Y2346" s="89" t="e">
        <f t="shared" si="231"/>
        <v>#VALUE!</v>
      </c>
      <c r="Z2346" s="90"/>
      <c r="AA2346" s="91">
        <f t="shared" si="235"/>
        <v>38.416666666666664</v>
      </c>
    </row>
    <row r="2347" spans="19:27" x14ac:dyDescent="0.25">
      <c r="S2347" s="87"/>
      <c r="T2347" s="88">
        <f t="shared" si="233"/>
        <v>2306</v>
      </c>
      <c r="U2347" s="89">
        <f t="shared" si="232"/>
        <v>38.43333333333333</v>
      </c>
      <c r="V2347" s="99">
        <f t="shared" si="234"/>
        <v>44.320405890458154</v>
      </c>
      <c r="W2347" s="89">
        <f t="shared" si="236"/>
        <v>0</v>
      </c>
      <c r="X2347" s="88" t="e">
        <f t="shared" si="237"/>
        <v>#VALUE!</v>
      </c>
      <c r="Y2347" s="89" t="e">
        <f t="shared" ref="Y2347:Y2410" si="238">MAX(0,W2347-X2347)</f>
        <v>#VALUE!</v>
      </c>
      <c r="Z2347" s="90"/>
      <c r="AA2347" s="91">
        <f t="shared" si="235"/>
        <v>38.43333333333333</v>
      </c>
    </row>
    <row r="2348" spans="19:27" x14ac:dyDescent="0.25">
      <c r="S2348" s="87"/>
      <c r="T2348" s="88">
        <f t="shared" si="233"/>
        <v>2307</v>
      </c>
      <c r="U2348" s="89">
        <f t="shared" si="232"/>
        <v>38.450000000000003</v>
      </c>
      <c r="V2348" s="99">
        <f t="shared" si="234"/>
        <v>44.323749502700231</v>
      </c>
      <c r="W2348" s="89">
        <f t="shared" si="236"/>
        <v>0</v>
      </c>
      <c r="X2348" s="88" t="e">
        <f t="shared" si="237"/>
        <v>#VALUE!</v>
      </c>
      <c r="Y2348" s="89" t="e">
        <f t="shared" si="238"/>
        <v>#VALUE!</v>
      </c>
      <c r="Z2348" s="90"/>
      <c r="AA2348" s="91">
        <f t="shared" si="235"/>
        <v>38.450000000000003</v>
      </c>
    </row>
    <row r="2349" spans="19:27" x14ac:dyDescent="0.25">
      <c r="S2349" s="87"/>
      <c r="T2349" s="88">
        <f t="shared" si="233"/>
        <v>2308</v>
      </c>
      <c r="U2349" s="89">
        <f t="shared" si="232"/>
        <v>38.466666666666669</v>
      </c>
      <c r="V2349" s="99">
        <f t="shared" si="234"/>
        <v>44.32709191800712</v>
      </c>
      <c r="W2349" s="89">
        <f t="shared" si="236"/>
        <v>0</v>
      </c>
      <c r="X2349" s="88" t="e">
        <f t="shared" si="237"/>
        <v>#VALUE!</v>
      </c>
      <c r="Y2349" s="89" t="e">
        <f t="shared" si="238"/>
        <v>#VALUE!</v>
      </c>
      <c r="Z2349" s="90"/>
      <c r="AA2349" s="91">
        <f t="shared" si="235"/>
        <v>38.466666666666669</v>
      </c>
    </row>
    <row r="2350" spans="19:27" x14ac:dyDescent="0.25">
      <c r="S2350" s="87"/>
      <c r="T2350" s="88">
        <f t="shared" si="233"/>
        <v>2309</v>
      </c>
      <c r="U2350" s="89">
        <f t="shared" si="232"/>
        <v>38.483333333333334</v>
      </c>
      <c r="V2350" s="99">
        <f t="shared" si="234"/>
        <v>44.330433137325635</v>
      </c>
      <c r="W2350" s="89">
        <f t="shared" si="236"/>
        <v>0</v>
      </c>
      <c r="X2350" s="88" t="e">
        <f t="shared" si="237"/>
        <v>#VALUE!</v>
      </c>
      <c r="Y2350" s="89" t="e">
        <f t="shared" si="238"/>
        <v>#VALUE!</v>
      </c>
      <c r="Z2350" s="90"/>
      <c r="AA2350" s="91">
        <f t="shared" si="235"/>
        <v>38.483333333333334</v>
      </c>
    </row>
    <row r="2351" spans="19:27" x14ac:dyDescent="0.25">
      <c r="S2351" s="87"/>
      <c r="T2351" s="88">
        <f t="shared" si="233"/>
        <v>2310</v>
      </c>
      <c r="U2351" s="89">
        <f t="shared" si="232"/>
        <v>38.5</v>
      </c>
      <c r="V2351" s="99">
        <f t="shared" si="234"/>
        <v>44.3337731616014</v>
      </c>
      <c r="W2351" s="89">
        <f t="shared" si="236"/>
        <v>0</v>
      </c>
      <c r="X2351" s="88" t="e">
        <f t="shared" si="237"/>
        <v>#VALUE!</v>
      </c>
      <c r="Y2351" s="89" t="e">
        <f t="shared" si="238"/>
        <v>#VALUE!</v>
      </c>
      <c r="Z2351" s="90"/>
      <c r="AA2351" s="91">
        <f t="shared" si="235"/>
        <v>38.5</v>
      </c>
    </row>
    <row r="2352" spans="19:27" x14ac:dyDescent="0.25">
      <c r="S2352" s="87"/>
      <c r="T2352" s="88">
        <f t="shared" si="233"/>
        <v>2311</v>
      </c>
      <c r="U2352" s="89">
        <f t="shared" si="232"/>
        <v>38.516666666666666</v>
      </c>
      <c r="V2352" s="99">
        <f t="shared" si="234"/>
        <v>44.337111991778897</v>
      </c>
      <c r="W2352" s="89">
        <f t="shared" si="236"/>
        <v>0</v>
      </c>
      <c r="X2352" s="88" t="e">
        <f t="shared" si="237"/>
        <v>#VALUE!</v>
      </c>
      <c r="Y2352" s="89" t="e">
        <f t="shared" si="238"/>
        <v>#VALUE!</v>
      </c>
      <c r="Z2352" s="90"/>
      <c r="AA2352" s="91">
        <f t="shared" si="235"/>
        <v>38.516666666666666</v>
      </c>
    </row>
    <row r="2353" spans="19:27" x14ac:dyDescent="0.25">
      <c r="S2353" s="87"/>
      <c r="T2353" s="88">
        <f t="shared" si="233"/>
        <v>2312</v>
      </c>
      <c r="U2353" s="89">
        <f t="shared" si="232"/>
        <v>38.533333333333331</v>
      </c>
      <c r="V2353" s="99">
        <f t="shared" si="234"/>
        <v>44.340449628801466</v>
      </c>
      <c r="W2353" s="89">
        <f t="shared" si="236"/>
        <v>0</v>
      </c>
      <c r="X2353" s="88" t="e">
        <f t="shared" si="237"/>
        <v>#VALUE!</v>
      </c>
      <c r="Y2353" s="89" t="e">
        <f t="shared" si="238"/>
        <v>#VALUE!</v>
      </c>
      <c r="Z2353" s="90"/>
      <c r="AA2353" s="91">
        <f t="shared" si="235"/>
        <v>38.533333333333331</v>
      </c>
    </row>
    <row r="2354" spans="19:27" x14ac:dyDescent="0.25">
      <c r="S2354" s="87"/>
      <c r="T2354" s="88">
        <f t="shared" si="233"/>
        <v>2313</v>
      </c>
      <c r="U2354" s="89">
        <f t="shared" si="232"/>
        <v>38.549999999999997</v>
      </c>
      <c r="V2354" s="99">
        <f t="shared" si="234"/>
        <v>44.343786073611284</v>
      </c>
      <c r="W2354" s="89">
        <f t="shared" si="236"/>
        <v>0</v>
      </c>
      <c r="X2354" s="88" t="e">
        <f t="shared" si="237"/>
        <v>#VALUE!</v>
      </c>
      <c r="Y2354" s="89" t="e">
        <f t="shared" si="238"/>
        <v>#VALUE!</v>
      </c>
      <c r="Z2354" s="90"/>
      <c r="AA2354" s="91">
        <f t="shared" si="235"/>
        <v>38.549999999999997</v>
      </c>
    </row>
    <row r="2355" spans="19:27" x14ac:dyDescent="0.25">
      <c r="S2355" s="87"/>
      <c r="T2355" s="88">
        <f t="shared" si="233"/>
        <v>2314</v>
      </c>
      <c r="U2355" s="89">
        <f t="shared" si="232"/>
        <v>38.56666666666667</v>
      </c>
      <c r="V2355" s="99">
        <f t="shared" si="234"/>
        <v>44.347121327149374</v>
      </c>
      <c r="W2355" s="89">
        <f t="shared" si="236"/>
        <v>0</v>
      </c>
      <c r="X2355" s="88" t="e">
        <f t="shared" si="237"/>
        <v>#VALUE!</v>
      </c>
      <c r="Y2355" s="89" t="e">
        <f t="shared" si="238"/>
        <v>#VALUE!</v>
      </c>
      <c r="Z2355" s="90"/>
      <c r="AA2355" s="91">
        <f t="shared" si="235"/>
        <v>38.56666666666667</v>
      </c>
    </row>
    <row r="2356" spans="19:27" x14ac:dyDescent="0.25">
      <c r="S2356" s="87"/>
      <c r="T2356" s="88">
        <f t="shared" si="233"/>
        <v>2315</v>
      </c>
      <c r="U2356" s="89">
        <f t="shared" si="232"/>
        <v>38.583333333333336</v>
      </c>
      <c r="V2356" s="99">
        <f t="shared" si="234"/>
        <v>44.350455390355606</v>
      </c>
      <c r="W2356" s="89">
        <f t="shared" si="236"/>
        <v>0</v>
      </c>
      <c r="X2356" s="88" t="e">
        <f t="shared" si="237"/>
        <v>#VALUE!</v>
      </c>
      <c r="Y2356" s="89" t="e">
        <f t="shared" si="238"/>
        <v>#VALUE!</v>
      </c>
      <c r="Z2356" s="90"/>
      <c r="AA2356" s="91">
        <f t="shared" si="235"/>
        <v>38.583333333333336</v>
      </c>
    </row>
    <row r="2357" spans="19:27" x14ac:dyDescent="0.25">
      <c r="S2357" s="87"/>
      <c r="T2357" s="88">
        <f t="shared" si="233"/>
        <v>2316</v>
      </c>
      <c r="U2357" s="89">
        <f t="shared" si="232"/>
        <v>38.6</v>
      </c>
      <c r="V2357" s="99">
        <f t="shared" si="234"/>
        <v>44.35378826416872</v>
      </c>
      <c r="W2357" s="89">
        <f t="shared" si="236"/>
        <v>0</v>
      </c>
      <c r="X2357" s="88" t="e">
        <f t="shared" si="237"/>
        <v>#VALUE!</v>
      </c>
      <c r="Y2357" s="89" t="e">
        <f t="shared" si="238"/>
        <v>#VALUE!</v>
      </c>
      <c r="Z2357" s="90"/>
      <c r="AA2357" s="91">
        <f t="shared" si="235"/>
        <v>38.6</v>
      </c>
    </row>
    <row r="2358" spans="19:27" x14ac:dyDescent="0.25">
      <c r="S2358" s="87"/>
      <c r="T2358" s="88">
        <f t="shared" si="233"/>
        <v>2317</v>
      </c>
      <c r="U2358" s="89">
        <f t="shared" si="232"/>
        <v>38.616666666666667</v>
      </c>
      <c r="V2358" s="99">
        <f t="shared" si="234"/>
        <v>44.357119949526293</v>
      </c>
      <c r="W2358" s="89">
        <f t="shared" si="236"/>
        <v>0</v>
      </c>
      <c r="X2358" s="88" t="e">
        <f t="shared" si="237"/>
        <v>#VALUE!</v>
      </c>
      <c r="Y2358" s="89" t="e">
        <f t="shared" si="238"/>
        <v>#VALUE!</v>
      </c>
      <c r="Z2358" s="90"/>
      <c r="AA2358" s="91">
        <f t="shared" si="235"/>
        <v>38.616666666666667</v>
      </c>
    </row>
    <row r="2359" spans="19:27" x14ac:dyDescent="0.25">
      <c r="S2359" s="87"/>
      <c r="T2359" s="88">
        <f t="shared" si="233"/>
        <v>2318</v>
      </c>
      <c r="U2359" s="89">
        <f t="shared" si="232"/>
        <v>38.633333333333333</v>
      </c>
      <c r="V2359" s="99">
        <f t="shared" si="234"/>
        <v>44.360450447364769</v>
      </c>
      <c r="W2359" s="89">
        <f t="shared" si="236"/>
        <v>0</v>
      </c>
      <c r="X2359" s="88" t="e">
        <f t="shared" si="237"/>
        <v>#VALUE!</v>
      </c>
      <c r="Y2359" s="89" t="e">
        <f t="shared" si="238"/>
        <v>#VALUE!</v>
      </c>
      <c r="Z2359" s="90"/>
      <c r="AA2359" s="91">
        <f t="shared" si="235"/>
        <v>38.633333333333333</v>
      </c>
    </row>
    <row r="2360" spans="19:27" x14ac:dyDescent="0.25">
      <c r="S2360" s="87"/>
      <c r="T2360" s="88">
        <f t="shared" si="233"/>
        <v>2319</v>
      </c>
      <c r="U2360" s="89">
        <f t="shared" si="232"/>
        <v>38.65</v>
      </c>
      <c r="V2360" s="99">
        <f t="shared" si="234"/>
        <v>44.363779758619444</v>
      </c>
      <c r="W2360" s="89">
        <f t="shared" si="236"/>
        <v>0</v>
      </c>
      <c r="X2360" s="88" t="e">
        <f t="shared" si="237"/>
        <v>#VALUE!</v>
      </c>
      <c r="Y2360" s="89" t="e">
        <f t="shared" si="238"/>
        <v>#VALUE!</v>
      </c>
      <c r="Z2360" s="90"/>
      <c r="AA2360" s="91">
        <f t="shared" si="235"/>
        <v>38.65</v>
      </c>
    </row>
    <row r="2361" spans="19:27" x14ac:dyDescent="0.25">
      <c r="S2361" s="87"/>
      <c r="T2361" s="88">
        <f t="shared" si="233"/>
        <v>2320</v>
      </c>
      <c r="U2361" s="89">
        <f t="shared" si="232"/>
        <v>38.666666666666664</v>
      </c>
      <c r="V2361" s="99">
        <f t="shared" si="234"/>
        <v>44.367107884224474</v>
      </c>
      <c r="W2361" s="89">
        <f t="shared" si="236"/>
        <v>0</v>
      </c>
      <c r="X2361" s="88" t="e">
        <f t="shared" si="237"/>
        <v>#VALUE!</v>
      </c>
      <c r="Y2361" s="89" t="e">
        <f t="shared" si="238"/>
        <v>#VALUE!</v>
      </c>
      <c r="Z2361" s="90"/>
      <c r="AA2361" s="91">
        <f t="shared" si="235"/>
        <v>38.666666666666664</v>
      </c>
    </row>
    <row r="2362" spans="19:27" x14ac:dyDescent="0.25">
      <c r="S2362" s="87"/>
      <c r="T2362" s="88">
        <f t="shared" si="233"/>
        <v>2321</v>
      </c>
      <c r="U2362" s="89">
        <f t="shared" si="232"/>
        <v>38.68333333333333</v>
      </c>
      <c r="V2362" s="99">
        <f t="shared" si="234"/>
        <v>44.370434825112895</v>
      </c>
      <c r="W2362" s="89">
        <f t="shared" si="236"/>
        <v>0</v>
      </c>
      <c r="X2362" s="88" t="e">
        <f t="shared" si="237"/>
        <v>#VALUE!</v>
      </c>
      <c r="Y2362" s="89" t="e">
        <f t="shared" si="238"/>
        <v>#VALUE!</v>
      </c>
      <c r="Z2362" s="90"/>
      <c r="AA2362" s="91">
        <f t="shared" si="235"/>
        <v>38.68333333333333</v>
      </c>
    </row>
    <row r="2363" spans="19:27" x14ac:dyDescent="0.25">
      <c r="S2363" s="87"/>
      <c r="T2363" s="88">
        <f t="shared" si="233"/>
        <v>2322</v>
      </c>
      <c r="U2363" s="89">
        <f t="shared" si="232"/>
        <v>38.700000000000003</v>
      </c>
      <c r="V2363" s="99">
        <f t="shared" si="234"/>
        <v>44.373760582216576</v>
      </c>
      <c r="W2363" s="89">
        <f t="shared" si="236"/>
        <v>0</v>
      </c>
      <c r="X2363" s="88" t="e">
        <f t="shared" si="237"/>
        <v>#VALUE!</v>
      </c>
      <c r="Y2363" s="89" t="e">
        <f t="shared" si="238"/>
        <v>#VALUE!</v>
      </c>
      <c r="Z2363" s="90"/>
      <c r="AA2363" s="91">
        <f t="shared" si="235"/>
        <v>38.700000000000003</v>
      </c>
    </row>
    <row r="2364" spans="19:27" x14ac:dyDescent="0.25">
      <c r="S2364" s="87"/>
      <c r="T2364" s="88">
        <f t="shared" si="233"/>
        <v>2323</v>
      </c>
      <c r="U2364" s="89">
        <f t="shared" si="232"/>
        <v>38.716666666666669</v>
      </c>
      <c r="V2364" s="99">
        <f t="shared" si="234"/>
        <v>44.377085156466286</v>
      </c>
      <c r="W2364" s="89">
        <f t="shared" si="236"/>
        <v>0</v>
      </c>
      <c r="X2364" s="88" t="e">
        <f t="shared" si="237"/>
        <v>#VALUE!</v>
      </c>
      <c r="Y2364" s="89" t="e">
        <f t="shared" si="238"/>
        <v>#VALUE!</v>
      </c>
      <c r="Z2364" s="90"/>
      <c r="AA2364" s="91">
        <f t="shared" si="235"/>
        <v>38.716666666666669</v>
      </c>
    </row>
    <row r="2365" spans="19:27" x14ac:dyDescent="0.25">
      <c r="S2365" s="87"/>
      <c r="T2365" s="88">
        <f t="shared" si="233"/>
        <v>2324</v>
      </c>
      <c r="U2365" s="89">
        <f t="shared" si="232"/>
        <v>38.733333333333334</v>
      </c>
      <c r="V2365" s="99">
        <f t="shared" si="234"/>
        <v>44.380408548791628</v>
      </c>
      <c r="W2365" s="89">
        <f t="shared" si="236"/>
        <v>0</v>
      </c>
      <c r="X2365" s="88" t="e">
        <f t="shared" si="237"/>
        <v>#VALUE!</v>
      </c>
      <c r="Y2365" s="89" t="e">
        <f t="shared" si="238"/>
        <v>#VALUE!</v>
      </c>
      <c r="Z2365" s="90"/>
      <c r="AA2365" s="91">
        <f t="shared" si="235"/>
        <v>38.733333333333334</v>
      </c>
    </row>
    <row r="2366" spans="19:27" x14ac:dyDescent="0.25">
      <c r="S2366" s="87"/>
      <c r="T2366" s="88">
        <f t="shared" si="233"/>
        <v>2325</v>
      </c>
      <c r="U2366" s="89">
        <f t="shared" si="232"/>
        <v>38.75</v>
      </c>
      <c r="V2366" s="99">
        <f t="shared" si="234"/>
        <v>44.383730760121111</v>
      </c>
      <c r="W2366" s="89">
        <f t="shared" si="236"/>
        <v>0</v>
      </c>
      <c r="X2366" s="88" t="e">
        <f t="shared" si="237"/>
        <v>#VALUE!</v>
      </c>
      <c r="Y2366" s="89" t="e">
        <f t="shared" si="238"/>
        <v>#VALUE!</v>
      </c>
      <c r="Z2366" s="90"/>
      <c r="AA2366" s="91">
        <f t="shared" si="235"/>
        <v>38.75</v>
      </c>
    </row>
    <row r="2367" spans="19:27" x14ac:dyDescent="0.25">
      <c r="S2367" s="87"/>
      <c r="T2367" s="88">
        <f t="shared" si="233"/>
        <v>2326</v>
      </c>
      <c r="U2367" s="89">
        <f t="shared" si="232"/>
        <v>38.766666666666666</v>
      </c>
      <c r="V2367" s="99">
        <f t="shared" si="234"/>
        <v>44.387051791382078</v>
      </c>
      <c r="W2367" s="89">
        <f t="shared" si="236"/>
        <v>0</v>
      </c>
      <c r="X2367" s="88" t="e">
        <f t="shared" si="237"/>
        <v>#VALUE!</v>
      </c>
      <c r="Y2367" s="89" t="e">
        <f t="shared" si="238"/>
        <v>#VALUE!</v>
      </c>
      <c r="Z2367" s="90"/>
      <c r="AA2367" s="91">
        <f t="shared" si="235"/>
        <v>38.766666666666666</v>
      </c>
    </row>
    <row r="2368" spans="19:27" x14ac:dyDescent="0.25">
      <c r="S2368" s="87"/>
      <c r="T2368" s="88">
        <f t="shared" si="233"/>
        <v>2327</v>
      </c>
      <c r="U2368" s="89">
        <f t="shared" si="232"/>
        <v>38.783333333333331</v>
      </c>
      <c r="V2368" s="99">
        <f t="shared" si="234"/>
        <v>44.390371643500771</v>
      </c>
      <c r="W2368" s="89">
        <f t="shared" si="236"/>
        <v>0</v>
      </c>
      <c r="X2368" s="88" t="e">
        <f t="shared" si="237"/>
        <v>#VALUE!</v>
      </c>
      <c r="Y2368" s="89" t="e">
        <f t="shared" si="238"/>
        <v>#VALUE!</v>
      </c>
      <c r="Z2368" s="90"/>
      <c r="AA2368" s="91">
        <f t="shared" si="235"/>
        <v>38.783333333333331</v>
      </c>
    </row>
    <row r="2369" spans="19:27" x14ac:dyDescent="0.25">
      <c r="S2369" s="87"/>
      <c r="T2369" s="88">
        <f t="shared" si="233"/>
        <v>2328</v>
      </c>
      <c r="U2369" s="89">
        <f t="shared" si="232"/>
        <v>38.799999999999997</v>
      </c>
      <c r="V2369" s="99">
        <f t="shared" si="234"/>
        <v>44.39369031740231</v>
      </c>
      <c r="W2369" s="89">
        <f t="shared" si="236"/>
        <v>0</v>
      </c>
      <c r="X2369" s="88" t="e">
        <f t="shared" si="237"/>
        <v>#VALUE!</v>
      </c>
      <c r="Y2369" s="89" t="e">
        <f t="shared" si="238"/>
        <v>#VALUE!</v>
      </c>
      <c r="Z2369" s="90"/>
      <c r="AA2369" s="91">
        <f t="shared" si="235"/>
        <v>38.799999999999997</v>
      </c>
    </row>
    <row r="2370" spans="19:27" x14ac:dyDescent="0.25">
      <c r="S2370" s="87"/>
      <c r="T2370" s="88">
        <f t="shared" si="233"/>
        <v>2329</v>
      </c>
      <c r="U2370" s="89">
        <f t="shared" si="232"/>
        <v>38.81666666666667</v>
      </c>
      <c r="V2370" s="99">
        <f t="shared" si="234"/>
        <v>44.397007814010671</v>
      </c>
      <c r="W2370" s="89">
        <f t="shared" si="236"/>
        <v>0</v>
      </c>
      <c r="X2370" s="88" t="e">
        <f t="shared" si="237"/>
        <v>#VALUE!</v>
      </c>
      <c r="Y2370" s="89" t="e">
        <f t="shared" si="238"/>
        <v>#VALUE!</v>
      </c>
      <c r="Z2370" s="90"/>
      <c r="AA2370" s="91">
        <f t="shared" si="235"/>
        <v>38.81666666666667</v>
      </c>
    </row>
    <row r="2371" spans="19:27" x14ac:dyDescent="0.25">
      <c r="S2371" s="87"/>
      <c r="T2371" s="88">
        <f t="shared" si="233"/>
        <v>2330</v>
      </c>
      <c r="U2371" s="89">
        <f t="shared" ref="U2371:U2434" si="239">T2371/60</f>
        <v>38.833333333333336</v>
      </c>
      <c r="V2371" s="99">
        <f t="shared" si="234"/>
        <v>44.400324134248727</v>
      </c>
      <c r="W2371" s="89">
        <f t="shared" si="236"/>
        <v>0</v>
      </c>
      <c r="X2371" s="88" t="e">
        <f t="shared" si="237"/>
        <v>#VALUE!</v>
      </c>
      <c r="Y2371" s="89" t="e">
        <f t="shared" si="238"/>
        <v>#VALUE!</v>
      </c>
      <c r="Z2371" s="90"/>
      <c r="AA2371" s="91">
        <f t="shared" si="235"/>
        <v>38.833333333333336</v>
      </c>
    </row>
    <row r="2372" spans="19:27" x14ac:dyDescent="0.25">
      <c r="S2372" s="87"/>
      <c r="T2372" s="88">
        <f t="shared" si="233"/>
        <v>2331</v>
      </c>
      <c r="U2372" s="89">
        <f t="shared" si="239"/>
        <v>38.85</v>
      </c>
      <c r="V2372" s="99">
        <f t="shared" si="234"/>
        <v>44.40363927903821</v>
      </c>
      <c r="W2372" s="89">
        <f t="shared" si="236"/>
        <v>0</v>
      </c>
      <c r="X2372" s="88" t="e">
        <f t="shared" si="237"/>
        <v>#VALUE!</v>
      </c>
      <c r="Y2372" s="89" t="e">
        <f t="shared" si="238"/>
        <v>#VALUE!</v>
      </c>
      <c r="Z2372" s="90"/>
      <c r="AA2372" s="91">
        <f t="shared" si="235"/>
        <v>38.85</v>
      </c>
    </row>
    <row r="2373" spans="19:27" x14ac:dyDescent="0.25">
      <c r="S2373" s="87"/>
      <c r="T2373" s="88">
        <f t="shared" si="233"/>
        <v>2332</v>
      </c>
      <c r="U2373" s="89">
        <f t="shared" si="239"/>
        <v>38.866666666666667</v>
      </c>
      <c r="V2373" s="99">
        <f t="shared" si="234"/>
        <v>44.406953249299768</v>
      </c>
      <c r="W2373" s="89">
        <f t="shared" si="236"/>
        <v>0</v>
      </c>
      <c r="X2373" s="88" t="e">
        <f t="shared" si="237"/>
        <v>#VALUE!</v>
      </c>
      <c r="Y2373" s="89" t="e">
        <f t="shared" si="238"/>
        <v>#VALUE!</v>
      </c>
      <c r="Z2373" s="90"/>
      <c r="AA2373" s="91">
        <f t="shared" si="235"/>
        <v>38.866666666666667</v>
      </c>
    </row>
    <row r="2374" spans="19:27" x14ac:dyDescent="0.25">
      <c r="S2374" s="87"/>
      <c r="T2374" s="88">
        <f t="shared" si="233"/>
        <v>2333</v>
      </c>
      <c r="U2374" s="89">
        <f t="shared" si="239"/>
        <v>38.883333333333333</v>
      </c>
      <c r="V2374" s="99">
        <f t="shared" si="234"/>
        <v>44.410266045952916</v>
      </c>
      <c r="W2374" s="89">
        <f t="shared" si="236"/>
        <v>0</v>
      </c>
      <c r="X2374" s="88" t="e">
        <f t="shared" si="237"/>
        <v>#VALUE!</v>
      </c>
      <c r="Y2374" s="89" t="e">
        <f t="shared" si="238"/>
        <v>#VALUE!</v>
      </c>
      <c r="Z2374" s="90"/>
      <c r="AA2374" s="91">
        <f t="shared" si="235"/>
        <v>38.883333333333333</v>
      </c>
    </row>
    <row r="2375" spans="19:27" x14ac:dyDescent="0.25">
      <c r="S2375" s="87"/>
      <c r="T2375" s="88">
        <f t="shared" si="233"/>
        <v>2334</v>
      </c>
      <c r="U2375" s="89">
        <f t="shared" si="239"/>
        <v>38.9</v>
      </c>
      <c r="V2375" s="99">
        <f t="shared" si="234"/>
        <v>44.413577669916044</v>
      </c>
      <c r="W2375" s="89">
        <f t="shared" si="236"/>
        <v>0</v>
      </c>
      <c r="X2375" s="88" t="e">
        <f t="shared" si="237"/>
        <v>#VALUE!</v>
      </c>
      <c r="Y2375" s="89" t="e">
        <f t="shared" si="238"/>
        <v>#VALUE!</v>
      </c>
      <c r="Z2375" s="90"/>
      <c r="AA2375" s="91">
        <f t="shared" si="235"/>
        <v>38.9</v>
      </c>
    </row>
    <row r="2376" spans="19:27" x14ac:dyDescent="0.25">
      <c r="S2376" s="87"/>
      <c r="T2376" s="88">
        <f t="shared" si="233"/>
        <v>2335</v>
      </c>
      <c r="U2376" s="89">
        <f t="shared" si="239"/>
        <v>38.916666666666664</v>
      </c>
      <c r="V2376" s="99">
        <f t="shared" si="234"/>
        <v>44.416888122106457</v>
      </c>
      <c r="W2376" s="89">
        <f t="shared" si="236"/>
        <v>0</v>
      </c>
      <c r="X2376" s="88" t="e">
        <f t="shared" si="237"/>
        <v>#VALUE!</v>
      </c>
      <c r="Y2376" s="89" t="e">
        <f t="shared" si="238"/>
        <v>#VALUE!</v>
      </c>
      <c r="Z2376" s="90"/>
      <c r="AA2376" s="91">
        <f t="shared" si="235"/>
        <v>38.916666666666664</v>
      </c>
    </row>
    <row r="2377" spans="19:27" x14ac:dyDescent="0.25">
      <c r="S2377" s="87"/>
      <c r="T2377" s="88">
        <f t="shared" si="233"/>
        <v>2336</v>
      </c>
      <c r="U2377" s="89">
        <f t="shared" si="239"/>
        <v>38.93333333333333</v>
      </c>
      <c r="V2377" s="99">
        <f t="shared" si="234"/>
        <v>44.420197403440312</v>
      </c>
      <c r="W2377" s="89">
        <f t="shared" si="236"/>
        <v>0</v>
      </c>
      <c r="X2377" s="88" t="e">
        <f t="shared" si="237"/>
        <v>#VALUE!</v>
      </c>
      <c r="Y2377" s="89" t="e">
        <f t="shared" si="238"/>
        <v>#VALUE!</v>
      </c>
      <c r="Z2377" s="90"/>
      <c r="AA2377" s="91">
        <f t="shared" si="235"/>
        <v>38.93333333333333</v>
      </c>
    </row>
    <row r="2378" spans="19:27" x14ac:dyDescent="0.25">
      <c r="S2378" s="87"/>
      <c r="T2378" s="88">
        <f t="shared" si="233"/>
        <v>2337</v>
      </c>
      <c r="U2378" s="89">
        <f t="shared" si="239"/>
        <v>38.950000000000003</v>
      </c>
      <c r="V2378" s="99">
        <f t="shared" si="234"/>
        <v>44.423505514832698</v>
      </c>
      <c r="W2378" s="89">
        <f t="shared" si="236"/>
        <v>0</v>
      </c>
      <c r="X2378" s="88" t="e">
        <f t="shared" si="237"/>
        <v>#VALUE!</v>
      </c>
      <c r="Y2378" s="89" t="e">
        <f t="shared" si="238"/>
        <v>#VALUE!</v>
      </c>
      <c r="Z2378" s="90"/>
      <c r="AA2378" s="91">
        <f t="shared" si="235"/>
        <v>38.950000000000003</v>
      </c>
    </row>
    <row r="2379" spans="19:27" x14ac:dyDescent="0.25">
      <c r="S2379" s="87"/>
      <c r="T2379" s="88">
        <f t="shared" ref="T2379:T2442" si="240">T2378+1</f>
        <v>2338</v>
      </c>
      <c r="U2379" s="89">
        <f t="shared" si="239"/>
        <v>38.966666666666669</v>
      </c>
      <c r="V2379" s="99">
        <f t="shared" si="234"/>
        <v>44.426812457197563</v>
      </c>
      <c r="W2379" s="89">
        <f t="shared" si="236"/>
        <v>0</v>
      </c>
      <c r="X2379" s="88" t="e">
        <f t="shared" si="237"/>
        <v>#VALUE!</v>
      </c>
      <c r="Y2379" s="89" t="e">
        <f t="shared" si="238"/>
        <v>#VALUE!</v>
      </c>
      <c r="Z2379" s="90"/>
      <c r="AA2379" s="91">
        <f t="shared" si="235"/>
        <v>38.966666666666669</v>
      </c>
    </row>
    <row r="2380" spans="19:27" x14ac:dyDescent="0.25">
      <c r="S2380" s="87"/>
      <c r="T2380" s="88">
        <f t="shared" si="240"/>
        <v>2339</v>
      </c>
      <c r="U2380" s="89">
        <f t="shared" si="239"/>
        <v>38.983333333333334</v>
      </c>
      <c r="V2380" s="99">
        <f t="shared" si="234"/>
        <v>44.430118231447793</v>
      </c>
      <c r="W2380" s="89">
        <f t="shared" si="236"/>
        <v>0</v>
      </c>
      <c r="X2380" s="88" t="e">
        <f t="shared" si="237"/>
        <v>#VALUE!</v>
      </c>
      <c r="Y2380" s="89" t="e">
        <f t="shared" si="238"/>
        <v>#VALUE!</v>
      </c>
      <c r="Z2380" s="90"/>
      <c r="AA2380" s="91">
        <f t="shared" si="235"/>
        <v>38.983333333333334</v>
      </c>
    </row>
    <row r="2381" spans="19:27" x14ac:dyDescent="0.25">
      <c r="S2381" s="87"/>
      <c r="T2381" s="88">
        <f t="shared" si="240"/>
        <v>2340</v>
      </c>
      <c r="U2381" s="89">
        <f t="shared" si="239"/>
        <v>39</v>
      </c>
      <c r="V2381" s="99">
        <f t="shared" si="234"/>
        <v>44.433422838495126</v>
      </c>
      <c r="W2381" s="89">
        <f t="shared" si="236"/>
        <v>0</v>
      </c>
      <c r="X2381" s="88" t="e">
        <f t="shared" si="237"/>
        <v>#VALUE!</v>
      </c>
      <c r="Y2381" s="89" t="e">
        <f t="shared" si="238"/>
        <v>#VALUE!</v>
      </c>
      <c r="Z2381" s="90"/>
      <c r="AA2381" s="91">
        <f t="shared" si="235"/>
        <v>39</v>
      </c>
    </row>
    <row r="2382" spans="19:27" x14ac:dyDescent="0.25">
      <c r="S2382" s="87"/>
      <c r="T2382" s="88">
        <f t="shared" si="240"/>
        <v>2341</v>
      </c>
      <c r="U2382" s="89">
        <f t="shared" si="239"/>
        <v>39.016666666666666</v>
      </c>
      <c r="V2382" s="99">
        <f t="shared" si="234"/>
        <v>44.436726279250216</v>
      </c>
      <c r="W2382" s="89">
        <f t="shared" si="236"/>
        <v>0</v>
      </c>
      <c r="X2382" s="88" t="e">
        <f t="shared" si="237"/>
        <v>#VALUE!</v>
      </c>
      <c r="Y2382" s="89" t="e">
        <f t="shared" si="238"/>
        <v>#VALUE!</v>
      </c>
      <c r="Z2382" s="90"/>
      <c r="AA2382" s="91">
        <f t="shared" si="235"/>
        <v>39.016666666666666</v>
      </c>
    </row>
    <row r="2383" spans="19:27" x14ac:dyDescent="0.25">
      <c r="S2383" s="87"/>
      <c r="T2383" s="88">
        <f t="shared" si="240"/>
        <v>2342</v>
      </c>
      <c r="U2383" s="89">
        <f t="shared" si="239"/>
        <v>39.033333333333331</v>
      </c>
      <c r="V2383" s="99">
        <f t="shared" si="234"/>
        <v>44.440028554622636</v>
      </c>
      <c r="W2383" s="89">
        <f t="shared" si="236"/>
        <v>0</v>
      </c>
      <c r="X2383" s="88" t="e">
        <f t="shared" si="237"/>
        <v>#VALUE!</v>
      </c>
      <c r="Y2383" s="89" t="e">
        <f t="shared" si="238"/>
        <v>#VALUE!</v>
      </c>
      <c r="Z2383" s="90"/>
      <c r="AA2383" s="91">
        <f t="shared" si="235"/>
        <v>39.033333333333331</v>
      </c>
    </row>
    <row r="2384" spans="19:27" x14ac:dyDescent="0.25">
      <c r="S2384" s="87"/>
      <c r="T2384" s="88">
        <f t="shared" si="240"/>
        <v>2343</v>
      </c>
      <c r="U2384" s="89">
        <f t="shared" si="239"/>
        <v>39.049999999999997</v>
      </c>
      <c r="V2384" s="99">
        <f t="shared" si="234"/>
        <v>44.443329665520835</v>
      </c>
      <c r="W2384" s="89">
        <f t="shared" si="236"/>
        <v>0</v>
      </c>
      <c r="X2384" s="88" t="e">
        <f t="shared" si="237"/>
        <v>#VALUE!</v>
      </c>
      <c r="Y2384" s="89" t="e">
        <f t="shared" si="238"/>
        <v>#VALUE!</v>
      </c>
      <c r="Z2384" s="90"/>
      <c r="AA2384" s="91">
        <f t="shared" si="235"/>
        <v>39.049999999999997</v>
      </c>
    </row>
    <row r="2385" spans="19:27" x14ac:dyDescent="0.25">
      <c r="S2385" s="87"/>
      <c r="T2385" s="88">
        <f t="shared" si="240"/>
        <v>2344</v>
      </c>
      <c r="U2385" s="89">
        <f t="shared" si="239"/>
        <v>39.06666666666667</v>
      </c>
      <c r="V2385" s="99">
        <f t="shared" si="234"/>
        <v>44.446629612852185</v>
      </c>
      <c r="W2385" s="89">
        <f t="shared" si="236"/>
        <v>0</v>
      </c>
      <c r="X2385" s="88" t="e">
        <f t="shared" si="237"/>
        <v>#VALUE!</v>
      </c>
      <c r="Y2385" s="89" t="e">
        <f t="shared" si="238"/>
        <v>#VALUE!</v>
      </c>
      <c r="Z2385" s="90"/>
      <c r="AA2385" s="91">
        <f t="shared" si="235"/>
        <v>39.06666666666667</v>
      </c>
    </row>
    <row r="2386" spans="19:27" x14ac:dyDescent="0.25">
      <c r="S2386" s="87"/>
      <c r="T2386" s="88">
        <f t="shared" si="240"/>
        <v>2345</v>
      </c>
      <c r="U2386" s="89">
        <f t="shared" si="239"/>
        <v>39.083333333333336</v>
      </c>
      <c r="V2386" s="99">
        <f t="shared" ref="V2386:V2449" si="241">$G$12*U2386^(1-$G$13)</f>
        <v>44.449928397522946</v>
      </c>
      <c r="W2386" s="89">
        <f t="shared" si="236"/>
        <v>0</v>
      </c>
      <c r="X2386" s="88" t="e">
        <f t="shared" si="237"/>
        <v>#VALUE!</v>
      </c>
      <c r="Y2386" s="89" t="e">
        <f t="shared" si="238"/>
        <v>#VALUE!</v>
      </c>
      <c r="Z2386" s="90"/>
      <c r="AA2386" s="91">
        <f t="shared" si="235"/>
        <v>39.083333333333336</v>
      </c>
    </row>
    <row r="2387" spans="19:27" x14ac:dyDescent="0.25">
      <c r="S2387" s="87"/>
      <c r="T2387" s="88">
        <f t="shared" si="240"/>
        <v>2346</v>
      </c>
      <c r="U2387" s="89">
        <f t="shared" si="239"/>
        <v>39.1</v>
      </c>
      <c r="V2387" s="99">
        <f t="shared" si="241"/>
        <v>44.453226020438301</v>
      </c>
      <c r="W2387" s="89">
        <f t="shared" si="236"/>
        <v>0</v>
      </c>
      <c r="X2387" s="88" t="e">
        <f t="shared" si="237"/>
        <v>#VALUE!</v>
      </c>
      <c r="Y2387" s="89" t="e">
        <f t="shared" si="238"/>
        <v>#VALUE!</v>
      </c>
      <c r="Z2387" s="90"/>
      <c r="AA2387" s="91">
        <f t="shared" si="235"/>
        <v>39.1</v>
      </c>
    </row>
    <row r="2388" spans="19:27" x14ac:dyDescent="0.25">
      <c r="S2388" s="87"/>
      <c r="T2388" s="88">
        <f t="shared" si="240"/>
        <v>2347</v>
      </c>
      <c r="U2388" s="89">
        <f t="shared" si="239"/>
        <v>39.116666666666667</v>
      </c>
      <c r="V2388" s="99">
        <f t="shared" si="241"/>
        <v>44.456522482502351</v>
      </c>
      <c r="W2388" s="89">
        <f t="shared" si="236"/>
        <v>0</v>
      </c>
      <c r="X2388" s="88" t="e">
        <f t="shared" si="237"/>
        <v>#VALUE!</v>
      </c>
      <c r="Y2388" s="89" t="e">
        <f t="shared" si="238"/>
        <v>#VALUE!</v>
      </c>
      <c r="Z2388" s="90"/>
      <c r="AA2388" s="91">
        <f t="shared" si="235"/>
        <v>39.116666666666667</v>
      </c>
    </row>
    <row r="2389" spans="19:27" x14ac:dyDescent="0.25">
      <c r="S2389" s="87"/>
      <c r="T2389" s="88">
        <f t="shared" si="240"/>
        <v>2348</v>
      </c>
      <c r="U2389" s="89">
        <f t="shared" si="239"/>
        <v>39.133333333333333</v>
      </c>
      <c r="V2389" s="99">
        <f t="shared" si="241"/>
        <v>44.459817784618082</v>
      </c>
      <c r="W2389" s="89">
        <f t="shared" si="236"/>
        <v>0</v>
      </c>
      <c r="X2389" s="88" t="e">
        <f t="shared" si="237"/>
        <v>#VALUE!</v>
      </c>
      <c r="Y2389" s="89" t="e">
        <f t="shared" si="238"/>
        <v>#VALUE!</v>
      </c>
      <c r="Z2389" s="90"/>
      <c r="AA2389" s="91">
        <f t="shared" si="235"/>
        <v>39.133333333333333</v>
      </c>
    </row>
    <row r="2390" spans="19:27" x14ac:dyDescent="0.25">
      <c r="S2390" s="87"/>
      <c r="T2390" s="88">
        <f t="shared" si="240"/>
        <v>2349</v>
      </c>
      <c r="U2390" s="89">
        <f t="shared" si="239"/>
        <v>39.15</v>
      </c>
      <c r="V2390" s="99">
        <f t="shared" si="241"/>
        <v>44.463111927687414</v>
      </c>
      <c r="W2390" s="89">
        <f t="shared" si="236"/>
        <v>0</v>
      </c>
      <c r="X2390" s="88" t="e">
        <f t="shared" si="237"/>
        <v>#VALUE!</v>
      </c>
      <c r="Y2390" s="89" t="e">
        <f t="shared" si="238"/>
        <v>#VALUE!</v>
      </c>
      <c r="Z2390" s="90"/>
      <c r="AA2390" s="91">
        <f t="shared" si="235"/>
        <v>39.15</v>
      </c>
    </row>
    <row r="2391" spans="19:27" x14ac:dyDescent="0.25">
      <c r="S2391" s="87"/>
      <c r="T2391" s="88">
        <f t="shared" si="240"/>
        <v>2350</v>
      </c>
      <c r="U2391" s="89">
        <f t="shared" si="239"/>
        <v>39.166666666666664</v>
      </c>
      <c r="V2391" s="99">
        <f t="shared" si="241"/>
        <v>44.466404912611175</v>
      </c>
      <c r="W2391" s="89">
        <f t="shared" si="236"/>
        <v>0</v>
      </c>
      <c r="X2391" s="88" t="e">
        <f t="shared" si="237"/>
        <v>#VALUE!</v>
      </c>
      <c r="Y2391" s="89" t="e">
        <f t="shared" si="238"/>
        <v>#VALUE!</v>
      </c>
      <c r="Z2391" s="90"/>
      <c r="AA2391" s="91">
        <f t="shared" si="235"/>
        <v>39.166666666666664</v>
      </c>
    </row>
    <row r="2392" spans="19:27" x14ac:dyDescent="0.25">
      <c r="S2392" s="87"/>
      <c r="T2392" s="88">
        <f t="shared" si="240"/>
        <v>2351</v>
      </c>
      <c r="U2392" s="89">
        <f t="shared" si="239"/>
        <v>39.18333333333333</v>
      </c>
      <c r="V2392" s="99">
        <f t="shared" si="241"/>
        <v>44.469696740289102</v>
      </c>
      <c r="W2392" s="89">
        <f t="shared" si="236"/>
        <v>0</v>
      </c>
      <c r="X2392" s="88" t="e">
        <f t="shared" si="237"/>
        <v>#VALUE!</v>
      </c>
      <c r="Y2392" s="89" t="e">
        <f t="shared" si="238"/>
        <v>#VALUE!</v>
      </c>
      <c r="Z2392" s="90"/>
      <c r="AA2392" s="91">
        <f t="shared" si="235"/>
        <v>39.18333333333333</v>
      </c>
    </row>
    <row r="2393" spans="19:27" x14ac:dyDescent="0.25">
      <c r="S2393" s="87"/>
      <c r="T2393" s="88">
        <f t="shared" si="240"/>
        <v>2352</v>
      </c>
      <c r="U2393" s="89">
        <f t="shared" si="239"/>
        <v>39.200000000000003</v>
      </c>
      <c r="V2393" s="99">
        <f t="shared" si="241"/>
        <v>44.472987411619869</v>
      </c>
      <c r="W2393" s="89">
        <f t="shared" si="236"/>
        <v>0</v>
      </c>
      <c r="X2393" s="88" t="e">
        <f t="shared" si="237"/>
        <v>#VALUE!</v>
      </c>
      <c r="Y2393" s="89" t="e">
        <f t="shared" si="238"/>
        <v>#VALUE!</v>
      </c>
      <c r="Z2393" s="90"/>
      <c r="AA2393" s="91">
        <f t="shared" si="235"/>
        <v>39.200000000000003</v>
      </c>
    </row>
    <row r="2394" spans="19:27" x14ac:dyDescent="0.25">
      <c r="S2394" s="87"/>
      <c r="T2394" s="88">
        <f t="shared" si="240"/>
        <v>2353</v>
      </c>
      <c r="U2394" s="89">
        <f t="shared" si="239"/>
        <v>39.216666666666669</v>
      </c>
      <c r="V2394" s="99">
        <f t="shared" si="241"/>
        <v>44.476276927501061</v>
      </c>
      <c r="W2394" s="89">
        <f t="shared" si="236"/>
        <v>0</v>
      </c>
      <c r="X2394" s="88" t="e">
        <f t="shared" si="237"/>
        <v>#VALUE!</v>
      </c>
      <c r="Y2394" s="89" t="e">
        <f t="shared" si="238"/>
        <v>#VALUE!</v>
      </c>
      <c r="Z2394" s="90"/>
      <c r="AA2394" s="91">
        <f t="shared" si="235"/>
        <v>39.216666666666669</v>
      </c>
    </row>
    <row r="2395" spans="19:27" x14ac:dyDescent="0.25">
      <c r="S2395" s="87"/>
      <c r="T2395" s="88">
        <f t="shared" si="240"/>
        <v>2354</v>
      </c>
      <c r="U2395" s="89">
        <f t="shared" si="239"/>
        <v>39.233333333333334</v>
      </c>
      <c r="V2395" s="99">
        <f t="shared" si="241"/>
        <v>44.479565288829171</v>
      </c>
      <c r="W2395" s="89">
        <f t="shared" si="236"/>
        <v>0</v>
      </c>
      <c r="X2395" s="88" t="e">
        <f t="shared" si="237"/>
        <v>#VALUE!</v>
      </c>
      <c r="Y2395" s="89" t="e">
        <f t="shared" si="238"/>
        <v>#VALUE!</v>
      </c>
      <c r="Z2395" s="90"/>
      <c r="AA2395" s="91">
        <f t="shared" si="235"/>
        <v>39.233333333333334</v>
      </c>
    </row>
    <row r="2396" spans="19:27" x14ac:dyDescent="0.25">
      <c r="S2396" s="87"/>
      <c r="T2396" s="88">
        <f t="shared" si="240"/>
        <v>2355</v>
      </c>
      <c r="U2396" s="89">
        <f t="shared" si="239"/>
        <v>39.25</v>
      </c>
      <c r="V2396" s="99">
        <f t="shared" si="241"/>
        <v>44.48285249649966</v>
      </c>
      <c r="W2396" s="89">
        <f t="shared" si="236"/>
        <v>0</v>
      </c>
      <c r="X2396" s="88" t="e">
        <f t="shared" si="237"/>
        <v>#VALUE!</v>
      </c>
      <c r="Y2396" s="89" t="e">
        <f t="shared" si="238"/>
        <v>#VALUE!</v>
      </c>
      <c r="Z2396" s="90"/>
      <c r="AA2396" s="91">
        <f t="shared" si="235"/>
        <v>39.25</v>
      </c>
    </row>
    <row r="2397" spans="19:27" x14ac:dyDescent="0.25">
      <c r="S2397" s="87"/>
      <c r="T2397" s="88">
        <f t="shared" si="240"/>
        <v>2356</v>
      </c>
      <c r="U2397" s="89">
        <f t="shared" si="239"/>
        <v>39.266666666666666</v>
      </c>
      <c r="V2397" s="99">
        <f t="shared" si="241"/>
        <v>44.486138551406853</v>
      </c>
      <c r="W2397" s="89">
        <f t="shared" si="236"/>
        <v>0</v>
      </c>
      <c r="X2397" s="88" t="e">
        <f t="shared" si="237"/>
        <v>#VALUE!</v>
      </c>
      <c r="Y2397" s="89" t="e">
        <f t="shared" si="238"/>
        <v>#VALUE!</v>
      </c>
      <c r="Z2397" s="90"/>
      <c r="AA2397" s="91">
        <f t="shared" si="235"/>
        <v>39.266666666666666</v>
      </c>
    </row>
    <row r="2398" spans="19:27" x14ac:dyDescent="0.25">
      <c r="S2398" s="87"/>
      <c r="T2398" s="88">
        <f t="shared" si="240"/>
        <v>2357</v>
      </c>
      <c r="U2398" s="89">
        <f t="shared" si="239"/>
        <v>39.283333333333331</v>
      </c>
      <c r="V2398" s="99">
        <f t="shared" si="241"/>
        <v>44.489423454444051</v>
      </c>
      <c r="W2398" s="89">
        <f t="shared" si="236"/>
        <v>0</v>
      </c>
      <c r="X2398" s="88" t="e">
        <f t="shared" si="237"/>
        <v>#VALUE!</v>
      </c>
      <c r="Y2398" s="89" t="e">
        <f t="shared" si="238"/>
        <v>#VALUE!</v>
      </c>
      <c r="Z2398" s="90"/>
      <c r="AA2398" s="91">
        <f t="shared" si="235"/>
        <v>39.283333333333331</v>
      </c>
    </row>
    <row r="2399" spans="19:27" x14ac:dyDescent="0.25">
      <c r="S2399" s="87"/>
      <c r="T2399" s="88">
        <f t="shared" si="240"/>
        <v>2358</v>
      </c>
      <c r="U2399" s="89">
        <f t="shared" si="239"/>
        <v>39.299999999999997</v>
      </c>
      <c r="V2399" s="99">
        <f t="shared" si="241"/>
        <v>44.492707206503461</v>
      </c>
      <c r="W2399" s="89">
        <f t="shared" si="236"/>
        <v>0</v>
      </c>
      <c r="X2399" s="88" t="e">
        <f t="shared" si="237"/>
        <v>#VALUE!</v>
      </c>
      <c r="Y2399" s="89" t="e">
        <f t="shared" si="238"/>
        <v>#VALUE!</v>
      </c>
      <c r="Z2399" s="90"/>
      <c r="AA2399" s="91">
        <f t="shared" si="235"/>
        <v>39.299999999999997</v>
      </c>
    </row>
    <row r="2400" spans="19:27" x14ac:dyDescent="0.25">
      <c r="S2400" s="87"/>
      <c r="T2400" s="88">
        <f t="shared" si="240"/>
        <v>2359</v>
      </c>
      <c r="U2400" s="89">
        <f t="shared" si="239"/>
        <v>39.31666666666667</v>
      </c>
      <c r="V2400" s="99">
        <f t="shared" si="241"/>
        <v>44.495989808476232</v>
      </c>
      <c r="W2400" s="89">
        <f t="shared" si="236"/>
        <v>0</v>
      </c>
      <c r="X2400" s="88" t="e">
        <f t="shared" si="237"/>
        <v>#VALUE!</v>
      </c>
      <c r="Y2400" s="89" t="e">
        <f t="shared" si="238"/>
        <v>#VALUE!</v>
      </c>
      <c r="Z2400" s="90"/>
      <c r="AA2400" s="91">
        <f t="shared" si="235"/>
        <v>39.31666666666667</v>
      </c>
    </row>
    <row r="2401" spans="19:27" x14ac:dyDescent="0.25">
      <c r="S2401" s="87"/>
      <c r="T2401" s="88">
        <f t="shared" si="240"/>
        <v>2360</v>
      </c>
      <c r="U2401" s="89">
        <f t="shared" si="239"/>
        <v>39.333333333333336</v>
      </c>
      <c r="V2401" s="99">
        <f t="shared" si="241"/>
        <v>44.499271261252431</v>
      </c>
      <c r="W2401" s="89">
        <f t="shared" si="236"/>
        <v>0</v>
      </c>
      <c r="X2401" s="88" t="e">
        <f t="shared" si="237"/>
        <v>#VALUE!</v>
      </c>
      <c r="Y2401" s="89" t="e">
        <f t="shared" si="238"/>
        <v>#VALUE!</v>
      </c>
      <c r="Z2401" s="90"/>
      <c r="AA2401" s="91">
        <f t="shared" si="235"/>
        <v>39.333333333333336</v>
      </c>
    </row>
    <row r="2402" spans="19:27" x14ac:dyDescent="0.25">
      <c r="S2402" s="87"/>
      <c r="T2402" s="88">
        <f t="shared" si="240"/>
        <v>2361</v>
      </c>
      <c r="U2402" s="89">
        <f t="shared" si="239"/>
        <v>39.35</v>
      </c>
      <c r="V2402" s="99">
        <f t="shared" si="241"/>
        <v>44.502551565721092</v>
      </c>
      <c r="W2402" s="89">
        <f t="shared" si="236"/>
        <v>0</v>
      </c>
      <c r="X2402" s="88" t="e">
        <f t="shared" si="237"/>
        <v>#VALUE!</v>
      </c>
      <c r="Y2402" s="89" t="e">
        <f t="shared" si="238"/>
        <v>#VALUE!</v>
      </c>
      <c r="Z2402" s="90"/>
      <c r="AA2402" s="91">
        <f t="shared" si="235"/>
        <v>39.35</v>
      </c>
    </row>
    <row r="2403" spans="19:27" x14ac:dyDescent="0.25">
      <c r="S2403" s="87"/>
      <c r="T2403" s="88">
        <f t="shared" si="240"/>
        <v>2362</v>
      </c>
      <c r="U2403" s="89">
        <f t="shared" si="239"/>
        <v>39.366666666666667</v>
      </c>
      <c r="V2403" s="99">
        <f t="shared" si="241"/>
        <v>44.505830722770128</v>
      </c>
      <c r="W2403" s="89">
        <f t="shared" si="236"/>
        <v>0</v>
      </c>
      <c r="X2403" s="88" t="e">
        <f t="shared" si="237"/>
        <v>#VALUE!</v>
      </c>
      <c r="Y2403" s="89" t="e">
        <f t="shared" si="238"/>
        <v>#VALUE!</v>
      </c>
      <c r="Z2403" s="90"/>
      <c r="AA2403" s="91">
        <f t="shared" si="235"/>
        <v>39.366666666666667</v>
      </c>
    </row>
    <row r="2404" spans="19:27" x14ac:dyDescent="0.25">
      <c r="S2404" s="87"/>
      <c r="T2404" s="88">
        <f t="shared" si="240"/>
        <v>2363</v>
      </c>
      <c r="U2404" s="89">
        <f t="shared" si="239"/>
        <v>39.383333333333333</v>
      </c>
      <c r="V2404" s="99">
        <f t="shared" si="241"/>
        <v>44.509108733286446</v>
      </c>
      <c r="W2404" s="89">
        <f t="shared" si="236"/>
        <v>0</v>
      </c>
      <c r="X2404" s="88" t="e">
        <f t="shared" si="237"/>
        <v>#VALUE!</v>
      </c>
      <c r="Y2404" s="89" t="e">
        <f t="shared" si="238"/>
        <v>#VALUE!</v>
      </c>
      <c r="Z2404" s="90"/>
      <c r="AA2404" s="91">
        <f t="shared" si="235"/>
        <v>39.383333333333333</v>
      </c>
    </row>
    <row r="2405" spans="19:27" x14ac:dyDescent="0.25">
      <c r="S2405" s="87"/>
      <c r="T2405" s="88">
        <f t="shared" si="240"/>
        <v>2364</v>
      </c>
      <c r="U2405" s="89">
        <f t="shared" si="239"/>
        <v>39.4</v>
      </c>
      <c r="V2405" s="99">
        <f t="shared" si="241"/>
        <v>44.512385598155866</v>
      </c>
      <c r="W2405" s="89">
        <f t="shared" si="236"/>
        <v>0</v>
      </c>
      <c r="X2405" s="88" t="e">
        <f t="shared" si="237"/>
        <v>#VALUE!</v>
      </c>
      <c r="Y2405" s="89" t="e">
        <f t="shared" si="238"/>
        <v>#VALUE!</v>
      </c>
      <c r="Z2405" s="90"/>
      <c r="AA2405" s="91">
        <f t="shared" si="235"/>
        <v>39.4</v>
      </c>
    </row>
    <row r="2406" spans="19:27" x14ac:dyDescent="0.25">
      <c r="S2406" s="87"/>
      <c r="T2406" s="88">
        <f t="shared" si="240"/>
        <v>2365</v>
      </c>
      <c r="U2406" s="89">
        <f t="shared" si="239"/>
        <v>39.416666666666664</v>
      </c>
      <c r="V2406" s="99">
        <f t="shared" si="241"/>
        <v>44.515661318263156</v>
      </c>
      <c r="W2406" s="89">
        <f t="shared" si="236"/>
        <v>0</v>
      </c>
      <c r="X2406" s="88" t="e">
        <f t="shared" si="237"/>
        <v>#VALUE!</v>
      </c>
      <c r="Y2406" s="89" t="e">
        <f t="shared" si="238"/>
        <v>#VALUE!</v>
      </c>
      <c r="Z2406" s="90"/>
      <c r="AA2406" s="91">
        <f t="shared" si="235"/>
        <v>39.416666666666664</v>
      </c>
    </row>
    <row r="2407" spans="19:27" x14ac:dyDescent="0.25">
      <c r="S2407" s="87"/>
      <c r="T2407" s="88">
        <f t="shared" si="240"/>
        <v>2366</v>
      </c>
      <c r="U2407" s="89">
        <f t="shared" si="239"/>
        <v>39.43333333333333</v>
      </c>
      <c r="V2407" s="99">
        <f t="shared" si="241"/>
        <v>44.518935894492017</v>
      </c>
      <c r="W2407" s="89">
        <f t="shared" si="236"/>
        <v>0</v>
      </c>
      <c r="X2407" s="88" t="e">
        <f t="shared" si="237"/>
        <v>#VALUE!</v>
      </c>
      <c r="Y2407" s="89" t="e">
        <f t="shared" si="238"/>
        <v>#VALUE!</v>
      </c>
      <c r="Z2407" s="90"/>
      <c r="AA2407" s="91">
        <f t="shared" si="235"/>
        <v>39.43333333333333</v>
      </c>
    </row>
    <row r="2408" spans="19:27" x14ac:dyDescent="0.25">
      <c r="S2408" s="87"/>
      <c r="T2408" s="88">
        <f t="shared" si="240"/>
        <v>2367</v>
      </c>
      <c r="U2408" s="89">
        <f t="shared" si="239"/>
        <v>39.450000000000003</v>
      </c>
      <c r="V2408" s="99">
        <f t="shared" si="241"/>
        <v>44.522209327725108</v>
      </c>
      <c r="W2408" s="89">
        <f t="shared" si="236"/>
        <v>0</v>
      </c>
      <c r="X2408" s="88" t="e">
        <f t="shared" si="237"/>
        <v>#VALUE!</v>
      </c>
      <c r="Y2408" s="89" t="e">
        <f t="shared" si="238"/>
        <v>#VALUE!</v>
      </c>
      <c r="Z2408" s="90"/>
      <c r="AA2408" s="91">
        <f t="shared" si="235"/>
        <v>39.450000000000003</v>
      </c>
    </row>
    <row r="2409" spans="19:27" x14ac:dyDescent="0.25">
      <c r="S2409" s="87"/>
      <c r="T2409" s="88">
        <f t="shared" si="240"/>
        <v>2368</v>
      </c>
      <c r="U2409" s="89">
        <f t="shared" si="239"/>
        <v>39.466666666666669</v>
      </c>
      <c r="V2409" s="99">
        <f t="shared" si="241"/>
        <v>44.525481618844033</v>
      </c>
      <c r="W2409" s="89">
        <f t="shared" si="236"/>
        <v>0</v>
      </c>
      <c r="X2409" s="88" t="e">
        <f t="shared" si="237"/>
        <v>#VALUE!</v>
      </c>
      <c r="Y2409" s="89" t="e">
        <f t="shared" si="238"/>
        <v>#VALUE!</v>
      </c>
      <c r="Z2409" s="90"/>
      <c r="AA2409" s="91">
        <f t="shared" ref="AA2409:AA2472" si="242">U2409</f>
        <v>39.466666666666669</v>
      </c>
    </row>
    <row r="2410" spans="19:27" x14ac:dyDescent="0.25">
      <c r="S2410" s="87"/>
      <c r="T2410" s="88">
        <f t="shared" si="240"/>
        <v>2369</v>
      </c>
      <c r="U2410" s="89">
        <f t="shared" si="239"/>
        <v>39.483333333333334</v>
      </c>
      <c r="V2410" s="99">
        <f t="shared" si="241"/>
        <v>44.528752768729326</v>
      </c>
      <c r="W2410" s="89">
        <f t="shared" ref="W2410:W2473" si="243">V2410*0.001*$G$4</f>
        <v>0</v>
      </c>
      <c r="X2410" s="88" t="e">
        <f t="shared" ref="X2410:X2473" si="244">($G$5/1000)*U2410*3600</f>
        <v>#VALUE!</v>
      </c>
      <c r="Y2410" s="89" t="e">
        <f t="shared" si="238"/>
        <v>#VALUE!</v>
      </c>
      <c r="Z2410" s="90"/>
      <c r="AA2410" s="91">
        <f t="shared" si="242"/>
        <v>39.483333333333334</v>
      </c>
    </row>
    <row r="2411" spans="19:27" x14ac:dyDescent="0.25">
      <c r="S2411" s="87"/>
      <c r="T2411" s="88">
        <f t="shared" si="240"/>
        <v>2370</v>
      </c>
      <c r="U2411" s="89">
        <f t="shared" si="239"/>
        <v>39.5</v>
      </c>
      <c r="V2411" s="99">
        <f t="shared" si="241"/>
        <v>44.532022778260497</v>
      </c>
      <c r="W2411" s="89">
        <f t="shared" si="243"/>
        <v>0</v>
      </c>
      <c r="X2411" s="88" t="e">
        <f t="shared" si="244"/>
        <v>#VALUE!</v>
      </c>
      <c r="Y2411" s="89" t="e">
        <f t="shared" ref="Y2411:Y2474" si="245">MAX(0,W2411-X2411)</f>
        <v>#VALUE!</v>
      </c>
      <c r="Z2411" s="90"/>
      <c r="AA2411" s="91">
        <f t="shared" si="242"/>
        <v>39.5</v>
      </c>
    </row>
    <row r="2412" spans="19:27" x14ac:dyDescent="0.25">
      <c r="S2412" s="87"/>
      <c r="T2412" s="88">
        <f t="shared" si="240"/>
        <v>2371</v>
      </c>
      <c r="U2412" s="89">
        <f t="shared" si="239"/>
        <v>39.516666666666666</v>
      </c>
      <c r="V2412" s="99">
        <f t="shared" si="241"/>
        <v>44.53529164831599</v>
      </c>
      <c r="W2412" s="89">
        <f t="shared" si="243"/>
        <v>0</v>
      </c>
      <c r="X2412" s="88" t="e">
        <f t="shared" si="244"/>
        <v>#VALUE!</v>
      </c>
      <c r="Y2412" s="89" t="e">
        <f t="shared" si="245"/>
        <v>#VALUE!</v>
      </c>
      <c r="Z2412" s="90"/>
      <c r="AA2412" s="91">
        <f t="shared" si="242"/>
        <v>39.516666666666666</v>
      </c>
    </row>
    <row r="2413" spans="19:27" x14ac:dyDescent="0.25">
      <c r="S2413" s="87"/>
      <c r="T2413" s="88">
        <f t="shared" si="240"/>
        <v>2372</v>
      </c>
      <c r="U2413" s="89">
        <f t="shared" si="239"/>
        <v>39.533333333333331</v>
      </c>
      <c r="V2413" s="99">
        <f t="shared" si="241"/>
        <v>44.538559379773211</v>
      </c>
      <c r="W2413" s="89">
        <f t="shared" si="243"/>
        <v>0</v>
      </c>
      <c r="X2413" s="88" t="e">
        <f t="shared" si="244"/>
        <v>#VALUE!</v>
      </c>
      <c r="Y2413" s="89" t="e">
        <f t="shared" si="245"/>
        <v>#VALUE!</v>
      </c>
      <c r="Z2413" s="90"/>
      <c r="AA2413" s="91">
        <f t="shared" si="242"/>
        <v>39.533333333333331</v>
      </c>
    </row>
    <row r="2414" spans="19:27" x14ac:dyDescent="0.25">
      <c r="S2414" s="87"/>
      <c r="T2414" s="88">
        <f t="shared" si="240"/>
        <v>2373</v>
      </c>
      <c r="U2414" s="89">
        <f t="shared" si="239"/>
        <v>39.549999999999997</v>
      </c>
      <c r="V2414" s="99">
        <f t="shared" si="241"/>
        <v>44.541825973508509</v>
      </c>
      <c r="W2414" s="89">
        <f t="shared" si="243"/>
        <v>0</v>
      </c>
      <c r="X2414" s="88" t="e">
        <f t="shared" si="244"/>
        <v>#VALUE!</v>
      </c>
      <c r="Y2414" s="89" t="e">
        <f t="shared" si="245"/>
        <v>#VALUE!</v>
      </c>
      <c r="Z2414" s="90"/>
      <c r="AA2414" s="91">
        <f t="shared" si="242"/>
        <v>39.549999999999997</v>
      </c>
    </row>
    <row r="2415" spans="19:27" x14ac:dyDescent="0.25">
      <c r="S2415" s="87"/>
      <c r="T2415" s="88">
        <f t="shared" si="240"/>
        <v>2374</v>
      </c>
      <c r="U2415" s="89">
        <f t="shared" si="239"/>
        <v>39.56666666666667</v>
      </c>
      <c r="V2415" s="99">
        <f t="shared" si="241"/>
        <v>44.545091430397207</v>
      </c>
      <c r="W2415" s="89">
        <f t="shared" si="243"/>
        <v>0</v>
      </c>
      <c r="X2415" s="88" t="e">
        <f t="shared" si="244"/>
        <v>#VALUE!</v>
      </c>
      <c r="Y2415" s="89" t="e">
        <f t="shared" si="245"/>
        <v>#VALUE!</v>
      </c>
      <c r="Z2415" s="90"/>
      <c r="AA2415" s="91">
        <f t="shared" si="242"/>
        <v>39.56666666666667</v>
      </c>
    </row>
    <row r="2416" spans="19:27" x14ac:dyDescent="0.25">
      <c r="S2416" s="87"/>
      <c r="T2416" s="88">
        <f t="shared" si="240"/>
        <v>2375</v>
      </c>
      <c r="U2416" s="89">
        <f t="shared" si="239"/>
        <v>39.583333333333336</v>
      </c>
      <c r="V2416" s="99">
        <f t="shared" si="241"/>
        <v>44.548355751313572</v>
      </c>
      <c r="W2416" s="89">
        <f t="shared" si="243"/>
        <v>0</v>
      </c>
      <c r="X2416" s="88" t="e">
        <f t="shared" si="244"/>
        <v>#VALUE!</v>
      </c>
      <c r="Y2416" s="89" t="e">
        <f t="shared" si="245"/>
        <v>#VALUE!</v>
      </c>
      <c r="Z2416" s="90"/>
      <c r="AA2416" s="91">
        <f t="shared" si="242"/>
        <v>39.583333333333336</v>
      </c>
    </row>
    <row r="2417" spans="19:27" x14ac:dyDescent="0.25">
      <c r="S2417" s="87"/>
      <c r="T2417" s="88">
        <f t="shared" si="240"/>
        <v>2376</v>
      </c>
      <c r="U2417" s="89">
        <f t="shared" si="239"/>
        <v>39.6</v>
      </c>
      <c r="V2417" s="99">
        <f t="shared" si="241"/>
        <v>44.551618937130826</v>
      </c>
      <c r="W2417" s="89">
        <f t="shared" si="243"/>
        <v>0</v>
      </c>
      <c r="X2417" s="88" t="e">
        <f t="shared" si="244"/>
        <v>#VALUE!</v>
      </c>
      <c r="Y2417" s="89" t="e">
        <f t="shared" si="245"/>
        <v>#VALUE!</v>
      </c>
      <c r="Z2417" s="90"/>
      <c r="AA2417" s="91">
        <f t="shared" si="242"/>
        <v>39.6</v>
      </c>
    </row>
    <row r="2418" spans="19:27" x14ac:dyDescent="0.25">
      <c r="S2418" s="87"/>
      <c r="T2418" s="88">
        <f t="shared" si="240"/>
        <v>2377</v>
      </c>
      <c r="U2418" s="89">
        <f t="shared" si="239"/>
        <v>39.616666666666667</v>
      </c>
      <c r="V2418" s="99">
        <f t="shared" si="241"/>
        <v>44.55488098872118</v>
      </c>
      <c r="W2418" s="89">
        <f t="shared" si="243"/>
        <v>0</v>
      </c>
      <c r="X2418" s="88" t="e">
        <f t="shared" si="244"/>
        <v>#VALUE!</v>
      </c>
      <c r="Y2418" s="89" t="e">
        <f t="shared" si="245"/>
        <v>#VALUE!</v>
      </c>
      <c r="Z2418" s="90"/>
      <c r="AA2418" s="91">
        <f t="shared" si="242"/>
        <v>39.616666666666667</v>
      </c>
    </row>
    <row r="2419" spans="19:27" x14ac:dyDescent="0.25">
      <c r="S2419" s="87"/>
      <c r="T2419" s="88">
        <f t="shared" si="240"/>
        <v>2378</v>
      </c>
      <c r="U2419" s="89">
        <f t="shared" si="239"/>
        <v>39.633333333333333</v>
      </c>
      <c r="V2419" s="99">
        <f t="shared" si="241"/>
        <v>44.558141906955782</v>
      </c>
      <c r="W2419" s="89">
        <f t="shared" si="243"/>
        <v>0</v>
      </c>
      <c r="X2419" s="88" t="e">
        <f t="shared" si="244"/>
        <v>#VALUE!</v>
      </c>
      <c r="Y2419" s="89" t="e">
        <f t="shared" si="245"/>
        <v>#VALUE!</v>
      </c>
      <c r="Z2419" s="90"/>
      <c r="AA2419" s="91">
        <f t="shared" si="242"/>
        <v>39.633333333333333</v>
      </c>
    </row>
    <row r="2420" spans="19:27" x14ac:dyDescent="0.25">
      <c r="S2420" s="87"/>
      <c r="T2420" s="88">
        <f t="shared" si="240"/>
        <v>2379</v>
      </c>
      <c r="U2420" s="89">
        <f t="shared" si="239"/>
        <v>39.65</v>
      </c>
      <c r="V2420" s="99">
        <f t="shared" si="241"/>
        <v>44.561401692704749</v>
      </c>
      <c r="W2420" s="89">
        <f t="shared" si="243"/>
        <v>0</v>
      </c>
      <c r="X2420" s="88" t="e">
        <f t="shared" si="244"/>
        <v>#VALUE!</v>
      </c>
      <c r="Y2420" s="89" t="e">
        <f t="shared" si="245"/>
        <v>#VALUE!</v>
      </c>
      <c r="Z2420" s="90"/>
      <c r="AA2420" s="91">
        <f t="shared" si="242"/>
        <v>39.65</v>
      </c>
    </row>
    <row r="2421" spans="19:27" x14ac:dyDescent="0.25">
      <c r="S2421" s="87"/>
      <c r="T2421" s="88">
        <f t="shared" si="240"/>
        <v>2380</v>
      </c>
      <c r="U2421" s="89">
        <f t="shared" si="239"/>
        <v>39.666666666666664</v>
      </c>
      <c r="V2421" s="99">
        <f t="shared" si="241"/>
        <v>44.564660346837172</v>
      </c>
      <c r="W2421" s="89">
        <f t="shared" si="243"/>
        <v>0</v>
      </c>
      <c r="X2421" s="88" t="e">
        <f t="shared" si="244"/>
        <v>#VALUE!</v>
      </c>
      <c r="Y2421" s="89" t="e">
        <f t="shared" si="245"/>
        <v>#VALUE!</v>
      </c>
      <c r="Z2421" s="90"/>
      <c r="AA2421" s="91">
        <f t="shared" si="242"/>
        <v>39.666666666666664</v>
      </c>
    </row>
    <row r="2422" spans="19:27" x14ac:dyDescent="0.25">
      <c r="S2422" s="87"/>
      <c r="T2422" s="88">
        <f t="shared" si="240"/>
        <v>2381</v>
      </c>
      <c r="U2422" s="89">
        <f t="shared" si="239"/>
        <v>39.68333333333333</v>
      </c>
      <c r="V2422" s="99">
        <f t="shared" si="241"/>
        <v>44.567917870221116</v>
      </c>
      <c r="W2422" s="89">
        <f t="shared" si="243"/>
        <v>0</v>
      </c>
      <c r="X2422" s="88" t="e">
        <f t="shared" si="244"/>
        <v>#VALUE!</v>
      </c>
      <c r="Y2422" s="89" t="e">
        <f t="shared" si="245"/>
        <v>#VALUE!</v>
      </c>
      <c r="Z2422" s="90"/>
      <c r="AA2422" s="91">
        <f t="shared" si="242"/>
        <v>39.68333333333333</v>
      </c>
    </row>
    <row r="2423" spans="19:27" x14ac:dyDescent="0.25">
      <c r="S2423" s="87"/>
      <c r="T2423" s="88">
        <f t="shared" si="240"/>
        <v>2382</v>
      </c>
      <c r="U2423" s="89">
        <f t="shared" si="239"/>
        <v>39.700000000000003</v>
      </c>
      <c r="V2423" s="99">
        <f t="shared" si="241"/>
        <v>44.571174263723591</v>
      </c>
      <c r="W2423" s="89">
        <f t="shared" si="243"/>
        <v>0</v>
      </c>
      <c r="X2423" s="88" t="e">
        <f t="shared" si="244"/>
        <v>#VALUE!</v>
      </c>
      <c r="Y2423" s="89" t="e">
        <f t="shared" si="245"/>
        <v>#VALUE!</v>
      </c>
      <c r="Z2423" s="90"/>
      <c r="AA2423" s="91">
        <f t="shared" si="242"/>
        <v>39.700000000000003</v>
      </c>
    </row>
    <row r="2424" spans="19:27" x14ac:dyDescent="0.25">
      <c r="S2424" s="87"/>
      <c r="T2424" s="88">
        <f t="shared" si="240"/>
        <v>2383</v>
      </c>
      <c r="U2424" s="89">
        <f t="shared" si="239"/>
        <v>39.716666666666669</v>
      </c>
      <c r="V2424" s="99">
        <f t="shared" si="241"/>
        <v>44.574429528210608</v>
      </c>
      <c r="W2424" s="89">
        <f t="shared" si="243"/>
        <v>0</v>
      </c>
      <c r="X2424" s="88" t="e">
        <f t="shared" si="244"/>
        <v>#VALUE!</v>
      </c>
      <c r="Y2424" s="89" t="e">
        <f t="shared" si="245"/>
        <v>#VALUE!</v>
      </c>
      <c r="Z2424" s="90"/>
      <c r="AA2424" s="91">
        <f t="shared" si="242"/>
        <v>39.716666666666669</v>
      </c>
    </row>
    <row r="2425" spans="19:27" x14ac:dyDescent="0.25">
      <c r="S2425" s="87"/>
      <c r="T2425" s="88">
        <f t="shared" si="240"/>
        <v>2384</v>
      </c>
      <c r="U2425" s="89">
        <f t="shared" si="239"/>
        <v>39.733333333333334</v>
      </c>
      <c r="V2425" s="99">
        <f t="shared" si="241"/>
        <v>44.577683664547131</v>
      </c>
      <c r="W2425" s="89">
        <f t="shared" si="243"/>
        <v>0</v>
      </c>
      <c r="X2425" s="88" t="e">
        <f t="shared" si="244"/>
        <v>#VALUE!</v>
      </c>
      <c r="Y2425" s="89" t="e">
        <f t="shared" si="245"/>
        <v>#VALUE!</v>
      </c>
      <c r="Z2425" s="90"/>
      <c r="AA2425" s="91">
        <f t="shared" si="242"/>
        <v>39.733333333333334</v>
      </c>
    </row>
    <row r="2426" spans="19:27" x14ac:dyDescent="0.25">
      <c r="S2426" s="87"/>
      <c r="T2426" s="88">
        <f t="shared" si="240"/>
        <v>2385</v>
      </c>
      <c r="U2426" s="89">
        <f t="shared" si="239"/>
        <v>39.75</v>
      </c>
      <c r="V2426" s="99">
        <f t="shared" si="241"/>
        <v>44.580936673597101</v>
      </c>
      <c r="W2426" s="89">
        <f t="shared" si="243"/>
        <v>0</v>
      </c>
      <c r="X2426" s="88" t="e">
        <f t="shared" si="244"/>
        <v>#VALUE!</v>
      </c>
      <c r="Y2426" s="89" t="e">
        <f t="shared" si="245"/>
        <v>#VALUE!</v>
      </c>
      <c r="Z2426" s="90"/>
      <c r="AA2426" s="91">
        <f t="shared" si="242"/>
        <v>39.75</v>
      </c>
    </row>
    <row r="2427" spans="19:27" x14ac:dyDescent="0.25">
      <c r="S2427" s="87"/>
      <c r="T2427" s="88">
        <f t="shared" si="240"/>
        <v>2386</v>
      </c>
      <c r="U2427" s="89">
        <f t="shared" si="239"/>
        <v>39.766666666666666</v>
      </c>
      <c r="V2427" s="99">
        <f t="shared" si="241"/>
        <v>44.584188556223452</v>
      </c>
      <c r="W2427" s="89">
        <f t="shared" si="243"/>
        <v>0</v>
      </c>
      <c r="X2427" s="88" t="e">
        <f t="shared" si="244"/>
        <v>#VALUE!</v>
      </c>
      <c r="Y2427" s="89" t="e">
        <f t="shared" si="245"/>
        <v>#VALUE!</v>
      </c>
      <c r="Z2427" s="90"/>
      <c r="AA2427" s="91">
        <f t="shared" si="242"/>
        <v>39.766666666666666</v>
      </c>
    </row>
    <row r="2428" spans="19:27" x14ac:dyDescent="0.25">
      <c r="S2428" s="87"/>
      <c r="T2428" s="88">
        <f t="shared" si="240"/>
        <v>2387</v>
      </c>
      <c r="U2428" s="89">
        <f t="shared" si="239"/>
        <v>39.783333333333331</v>
      </c>
      <c r="V2428" s="99">
        <f t="shared" si="241"/>
        <v>44.587439313288073</v>
      </c>
      <c r="W2428" s="89">
        <f t="shared" si="243"/>
        <v>0</v>
      </c>
      <c r="X2428" s="88" t="e">
        <f t="shared" si="244"/>
        <v>#VALUE!</v>
      </c>
      <c r="Y2428" s="89" t="e">
        <f t="shared" si="245"/>
        <v>#VALUE!</v>
      </c>
      <c r="Z2428" s="90"/>
      <c r="AA2428" s="91">
        <f t="shared" si="242"/>
        <v>39.783333333333331</v>
      </c>
    </row>
    <row r="2429" spans="19:27" x14ac:dyDescent="0.25">
      <c r="S2429" s="87"/>
      <c r="T2429" s="88">
        <f t="shared" si="240"/>
        <v>2388</v>
      </c>
      <c r="U2429" s="89">
        <f t="shared" si="239"/>
        <v>39.799999999999997</v>
      </c>
      <c r="V2429" s="99">
        <f t="shared" si="241"/>
        <v>44.590688945651848</v>
      </c>
      <c r="W2429" s="89">
        <f t="shared" si="243"/>
        <v>0</v>
      </c>
      <c r="X2429" s="88" t="e">
        <f t="shared" si="244"/>
        <v>#VALUE!</v>
      </c>
      <c r="Y2429" s="89" t="e">
        <f t="shared" si="245"/>
        <v>#VALUE!</v>
      </c>
      <c r="Z2429" s="90"/>
      <c r="AA2429" s="91">
        <f t="shared" si="242"/>
        <v>39.799999999999997</v>
      </c>
    </row>
    <row r="2430" spans="19:27" x14ac:dyDescent="0.25">
      <c r="S2430" s="87"/>
      <c r="T2430" s="88">
        <f t="shared" si="240"/>
        <v>2389</v>
      </c>
      <c r="U2430" s="89">
        <f t="shared" si="239"/>
        <v>39.81666666666667</v>
      </c>
      <c r="V2430" s="99">
        <f t="shared" si="241"/>
        <v>44.593937454174643</v>
      </c>
      <c r="W2430" s="89">
        <f t="shared" si="243"/>
        <v>0</v>
      </c>
      <c r="X2430" s="88" t="e">
        <f t="shared" si="244"/>
        <v>#VALUE!</v>
      </c>
      <c r="Y2430" s="89" t="e">
        <f t="shared" si="245"/>
        <v>#VALUE!</v>
      </c>
      <c r="Z2430" s="90"/>
      <c r="AA2430" s="91">
        <f t="shared" si="242"/>
        <v>39.81666666666667</v>
      </c>
    </row>
    <row r="2431" spans="19:27" x14ac:dyDescent="0.25">
      <c r="S2431" s="87"/>
      <c r="T2431" s="88">
        <f t="shared" si="240"/>
        <v>2390</v>
      </c>
      <c r="U2431" s="89">
        <f t="shared" si="239"/>
        <v>39.833333333333336</v>
      </c>
      <c r="V2431" s="99">
        <f t="shared" si="241"/>
        <v>44.597184839715304</v>
      </c>
      <c r="W2431" s="89">
        <f t="shared" si="243"/>
        <v>0</v>
      </c>
      <c r="X2431" s="88" t="e">
        <f t="shared" si="244"/>
        <v>#VALUE!</v>
      </c>
      <c r="Y2431" s="89" t="e">
        <f t="shared" si="245"/>
        <v>#VALUE!</v>
      </c>
      <c r="Z2431" s="90"/>
      <c r="AA2431" s="91">
        <f t="shared" si="242"/>
        <v>39.833333333333336</v>
      </c>
    </row>
    <row r="2432" spans="19:27" x14ac:dyDescent="0.25">
      <c r="S2432" s="87"/>
      <c r="T2432" s="88">
        <f t="shared" si="240"/>
        <v>2391</v>
      </c>
      <c r="U2432" s="89">
        <f t="shared" si="239"/>
        <v>39.85</v>
      </c>
      <c r="V2432" s="99">
        <f t="shared" si="241"/>
        <v>44.60043110313164</v>
      </c>
      <c r="W2432" s="89">
        <f t="shared" si="243"/>
        <v>0</v>
      </c>
      <c r="X2432" s="88" t="e">
        <f t="shared" si="244"/>
        <v>#VALUE!</v>
      </c>
      <c r="Y2432" s="89" t="e">
        <f t="shared" si="245"/>
        <v>#VALUE!</v>
      </c>
      <c r="Z2432" s="90"/>
      <c r="AA2432" s="91">
        <f t="shared" si="242"/>
        <v>39.85</v>
      </c>
    </row>
    <row r="2433" spans="19:27" x14ac:dyDescent="0.25">
      <c r="S2433" s="87"/>
      <c r="T2433" s="88">
        <f t="shared" si="240"/>
        <v>2392</v>
      </c>
      <c r="U2433" s="89">
        <f t="shared" si="239"/>
        <v>39.866666666666667</v>
      </c>
      <c r="V2433" s="99">
        <f t="shared" si="241"/>
        <v>44.603676245280489</v>
      </c>
      <c r="W2433" s="89">
        <f t="shared" si="243"/>
        <v>0</v>
      </c>
      <c r="X2433" s="88" t="e">
        <f t="shared" si="244"/>
        <v>#VALUE!</v>
      </c>
      <c r="Y2433" s="89" t="e">
        <f t="shared" si="245"/>
        <v>#VALUE!</v>
      </c>
      <c r="Z2433" s="90"/>
      <c r="AA2433" s="91">
        <f t="shared" si="242"/>
        <v>39.866666666666667</v>
      </c>
    </row>
    <row r="2434" spans="19:27" x14ac:dyDescent="0.25">
      <c r="S2434" s="87"/>
      <c r="T2434" s="88">
        <f t="shared" si="240"/>
        <v>2393</v>
      </c>
      <c r="U2434" s="89">
        <f t="shared" si="239"/>
        <v>39.883333333333333</v>
      </c>
      <c r="V2434" s="99">
        <f t="shared" si="241"/>
        <v>44.606920267017642</v>
      </c>
      <c r="W2434" s="89">
        <f t="shared" si="243"/>
        <v>0</v>
      </c>
      <c r="X2434" s="88" t="e">
        <f t="shared" si="244"/>
        <v>#VALUE!</v>
      </c>
      <c r="Y2434" s="89" t="e">
        <f t="shared" si="245"/>
        <v>#VALUE!</v>
      </c>
      <c r="Z2434" s="90"/>
      <c r="AA2434" s="91">
        <f t="shared" si="242"/>
        <v>39.883333333333333</v>
      </c>
    </row>
    <row r="2435" spans="19:27" x14ac:dyDescent="0.25">
      <c r="S2435" s="87"/>
      <c r="T2435" s="88">
        <f t="shared" si="240"/>
        <v>2394</v>
      </c>
      <c r="U2435" s="89">
        <f t="shared" ref="U2435:U2498" si="246">T2435/60</f>
        <v>39.9</v>
      </c>
      <c r="V2435" s="99">
        <f t="shared" si="241"/>
        <v>44.610163169197897</v>
      </c>
      <c r="W2435" s="89">
        <f t="shared" si="243"/>
        <v>0</v>
      </c>
      <c r="X2435" s="88" t="e">
        <f t="shared" si="244"/>
        <v>#VALUE!</v>
      </c>
      <c r="Y2435" s="89" t="e">
        <f t="shared" si="245"/>
        <v>#VALUE!</v>
      </c>
      <c r="Z2435" s="90"/>
      <c r="AA2435" s="91">
        <f t="shared" si="242"/>
        <v>39.9</v>
      </c>
    </row>
    <row r="2436" spans="19:27" x14ac:dyDescent="0.25">
      <c r="S2436" s="87"/>
      <c r="T2436" s="88">
        <f t="shared" si="240"/>
        <v>2395</v>
      </c>
      <c r="U2436" s="89">
        <f t="shared" si="246"/>
        <v>39.916666666666664</v>
      </c>
      <c r="V2436" s="99">
        <f t="shared" si="241"/>
        <v>44.61340495267504</v>
      </c>
      <c r="W2436" s="89">
        <f t="shared" si="243"/>
        <v>0</v>
      </c>
      <c r="X2436" s="88" t="e">
        <f t="shared" si="244"/>
        <v>#VALUE!</v>
      </c>
      <c r="Y2436" s="89" t="e">
        <f t="shared" si="245"/>
        <v>#VALUE!</v>
      </c>
      <c r="Z2436" s="90"/>
      <c r="AA2436" s="91">
        <f t="shared" si="242"/>
        <v>39.916666666666664</v>
      </c>
    </row>
    <row r="2437" spans="19:27" x14ac:dyDescent="0.25">
      <c r="S2437" s="87"/>
      <c r="T2437" s="88">
        <f t="shared" si="240"/>
        <v>2396</v>
      </c>
      <c r="U2437" s="89">
        <f t="shared" si="246"/>
        <v>39.93333333333333</v>
      </c>
      <c r="V2437" s="99">
        <f t="shared" si="241"/>
        <v>44.616645618301831</v>
      </c>
      <c r="W2437" s="89">
        <f t="shared" si="243"/>
        <v>0</v>
      </c>
      <c r="X2437" s="88" t="e">
        <f t="shared" si="244"/>
        <v>#VALUE!</v>
      </c>
      <c r="Y2437" s="89" t="e">
        <f t="shared" si="245"/>
        <v>#VALUE!</v>
      </c>
      <c r="Z2437" s="90"/>
      <c r="AA2437" s="91">
        <f t="shared" si="242"/>
        <v>39.93333333333333</v>
      </c>
    </row>
    <row r="2438" spans="19:27" x14ac:dyDescent="0.25">
      <c r="S2438" s="87"/>
      <c r="T2438" s="88">
        <f t="shared" si="240"/>
        <v>2397</v>
      </c>
      <c r="U2438" s="89">
        <f t="shared" si="246"/>
        <v>39.950000000000003</v>
      </c>
      <c r="V2438" s="99">
        <f t="shared" si="241"/>
        <v>44.619885166930061</v>
      </c>
      <c r="W2438" s="89">
        <f t="shared" si="243"/>
        <v>0</v>
      </c>
      <c r="X2438" s="88" t="e">
        <f t="shared" si="244"/>
        <v>#VALUE!</v>
      </c>
      <c r="Y2438" s="89" t="e">
        <f t="shared" si="245"/>
        <v>#VALUE!</v>
      </c>
      <c r="Z2438" s="90"/>
      <c r="AA2438" s="91">
        <f t="shared" si="242"/>
        <v>39.950000000000003</v>
      </c>
    </row>
    <row r="2439" spans="19:27" x14ac:dyDescent="0.25">
      <c r="S2439" s="87"/>
      <c r="T2439" s="88">
        <f t="shared" si="240"/>
        <v>2398</v>
      </c>
      <c r="U2439" s="89">
        <f t="shared" si="246"/>
        <v>39.966666666666669</v>
      </c>
      <c r="V2439" s="99">
        <f t="shared" si="241"/>
        <v>44.623123599410498</v>
      </c>
      <c r="W2439" s="89">
        <f t="shared" si="243"/>
        <v>0</v>
      </c>
      <c r="X2439" s="88" t="e">
        <f t="shared" si="244"/>
        <v>#VALUE!</v>
      </c>
      <c r="Y2439" s="89" t="e">
        <f t="shared" si="245"/>
        <v>#VALUE!</v>
      </c>
      <c r="Z2439" s="90"/>
      <c r="AA2439" s="91">
        <f t="shared" si="242"/>
        <v>39.966666666666669</v>
      </c>
    </row>
    <row r="2440" spans="19:27" x14ac:dyDescent="0.25">
      <c r="S2440" s="87"/>
      <c r="T2440" s="88">
        <f t="shared" si="240"/>
        <v>2399</v>
      </c>
      <c r="U2440" s="89">
        <f t="shared" si="246"/>
        <v>39.983333333333334</v>
      </c>
      <c r="V2440" s="99">
        <f t="shared" si="241"/>
        <v>44.62636091659288</v>
      </c>
      <c r="W2440" s="89">
        <f t="shared" si="243"/>
        <v>0</v>
      </c>
      <c r="X2440" s="88" t="e">
        <f t="shared" si="244"/>
        <v>#VALUE!</v>
      </c>
      <c r="Y2440" s="89" t="e">
        <f t="shared" si="245"/>
        <v>#VALUE!</v>
      </c>
      <c r="Z2440" s="90"/>
      <c r="AA2440" s="91">
        <f t="shared" si="242"/>
        <v>39.983333333333334</v>
      </c>
    </row>
    <row r="2441" spans="19:27" x14ac:dyDescent="0.25">
      <c r="S2441" s="87"/>
      <c r="T2441" s="88">
        <f t="shared" si="240"/>
        <v>2400</v>
      </c>
      <c r="U2441" s="89">
        <f t="shared" si="246"/>
        <v>40</v>
      </c>
      <c r="V2441" s="99">
        <f t="shared" si="241"/>
        <v>44.629597119326</v>
      </c>
      <c r="W2441" s="89">
        <f t="shared" si="243"/>
        <v>0</v>
      </c>
      <c r="X2441" s="88" t="e">
        <f t="shared" si="244"/>
        <v>#VALUE!</v>
      </c>
      <c r="Y2441" s="89" t="e">
        <f t="shared" si="245"/>
        <v>#VALUE!</v>
      </c>
      <c r="Z2441" s="90"/>
      <c r="AA2441" s="91">
        <f t="shared" si="242"/>
        <v>40</v>
      </c>
    </row>
    <row r="2442" spans="19:27" x14ac:dyDescent="0.25">
      <c r="S2442" s="87"/>
      <c r="T2442" s="88">
        <f t="shared" si="240"/>
        <v>2401</v>
      </c>
      <c r="U2442" s="89">
        <f t="shared" si="246"/>
        <v>40.016666666666666</v>
      </c>
      <c r="V2442" s="99">
        <f t="shared" si="241"/>
        <v>44.632832208457607</v>
      </c>
      <c r="W2442" s="89">
        <f t="shared" si="243"/>
        <v>0</v>
      </c>
      <c r="X2442" s="88" t="e">
        <f t="shared" si="244"/>
        <v>#VALUE!</v>
      </c>
      <c r="Y2442" s="89" t="e">
        <f t="shared" si="245"/>
        <v>#VALUE!</v>
      </c>
      <c r="Z2442" s="90"/>
      <c r="AA2442" s="91">
        <f t="shared" si="242"/>
        <v>40.016666666666666</v>
      </c>
    </row>
    <row r="2443" spans="19:27" x14ac:dyDescent="0.25">
      <c r="S2443" s="87"/>
      <c r="T2443" s="88">
        <f>T2442+1</f>
        <v>2402</v>
      </c>
      <c r="U2443" s="89">
        <f t="shared" si="246"/>
        <v>40.033333333333331</v>
      </c>
      <c r="V2443" s="99">
        <f t="shared" si="241"/>
        <v>44.636066184834469</v>
      </c>
      <c r="W2443" s="89">
        <f t="shared" si="243"/>
        <v>0</v>
      </c>
      <c r="X2443" s="88" t="e">
        <f t="shared" si="244"/>
        <v>#VALUE!</v>
      </c>
      <c r="Y2443" s="89" t="e">
        <f t="shared" si="245"/>
        <v>#VALUE!</v>
      </c>
      <c r="Z2443" s="90"/>
      <c r="AA2443" s="91">
        <f t="shared" si="242"/>
        <v>40.033333333333331</v>
      </c>
    </row>
    <row r="2444" spans="19:27" x14ac:dyDescent="0.25">
      <c r="S2444" s="87"/>
      <c r="T2444" s="88">
        <f>T2443+1</f>
        <v>2403</v>
      </c>
      <c r="U2444" s="89">
        <f t="shared" si="246"/>
        <v>40.049999999999997</v>
      </c>
      <c r="V2444" s="99">
        <f t="shared" si="241"/>
        <v>44.639299049302359</v>
      </c>
      <c r="W2444" s="89">
        <f t="shared" si="243"/>
        <v>0</v>
      </c>
      <c r="X2444" s="88" t="e">
        <f t="shared" si="244"/>
        <v>#VALUE!</v>
      </c>
      <c r="Y2444" s="89" t="e">
        <f t="shared" si="245"/>
        <v>#VALUE!</v>
      </c>
      <c r="Z2444" s="90"/>
      <c r="AA2444" s="91">
        <f t="shared" si="242"/>
        <v>40.049999999999997</v>
      </c>
    </row>
    <row r="2445" spans="19:27" x14ac:dyDescent="0.25">
      <c r="S2445" s="87"/>
      <c r="T2445" s="88">
        <f t="shared" ref="T2445:T2508" si="247">T2444+1</f>
        <v>2404</v>
      </c>
      <c r="U2445" s="89">
        <f t="shared" si="246"/>
        <v>40.06666666666667</v>
      </c>
      <c r="V2445" s="99">
        <f t="shared" si="241"/>
        <v>44.642530802706055</v>
      </c>
      <c r="W2445" s="89">
        <f t="shared" si="243"/>
        <v>0</v>
      </c>
      <c r="X2445" s="88" t="e">
        <f t="shared" si="244"/>
        <v>#VALUE!</v>
      </c>
      <c r="Y2445" s="89" t="e">
        <f t="shared" si="245"/>
        <v>#VALUE!</v>
      </c>
      <c r="Z2445" s="90"/>
      <c r="AA2445" s="91">
        <f t="shared" si="242"/>
        <v>40.06666666666667</v>
      </c>
    </row>
    <row r="2446" spans="19:27" x14ac:dyDescent="0.25">
      <c r="S2446" s="87"/>
      <c r="T2446" s="88">
        <f t="shared" si="247"/>
        <v>2405</v>
      </c>
      <c r="U2446" s="89">
        <f t="shared" si="246"/>
        <v>40.083333333333336</v>
      </c>
      <c r="V2446" s="99">
        <f t="shared" si="241"/>
        <v>44.645761445889342</v>
      </c>
      <c r="W2446" s="89">
        <f t="shared" si="243"/>
        <v>0</v>
      </c>
      <c r="X2446" s="88" t="e">
        <f t="shared" si="244"/>
        <v>#VALUE!</v>
      </c>
      <c r="Y2446" s="89" t="e">
        <f t="shared" si="245"/>
        <v>#VALUE!</v>
      </c>
      <c r="Z2446" s="90"/>
      <c r="AA2446" s="91">
        <f t="shared" si="242"/>
        <v>40.083333333333336</v>
      </c>
    </row>
    <row r="2447" spans="19:27" x14ac:dyDescent="0.25">
      <c r="S2447" s="87"/>
      <c r="T2447" s="88">
        <f t="shared" si="247"/>
        <v>2406</v>
      </c>
      <c r="U2447" s="89">
        <f t="shared" si="246"/>
        <v>40.1</v>
      </c>
      <c r="V2447" s="99">
        <f t="shared" si="241"/>
        <v>44.648990979695</v>
      </c>
      <c r="W2447" s="89">
        <f t="shared" si="243"/>
        <v>0</v>
      </c>
      <c r="X2447" s="88" t="e">
        <f t="shared" si="244"/>
        <v>#VALUE!</v>
      </c>
      <c r="Y2447" s="89" t="e">
        <f t="shared" si="245"/>
        <v>#VALUE!</v>
      </c>
      <c r="Z2447" s="90"/>
      <c r="AA2447" s="91">
        <f t="shared" si="242"/>
        <v>40.1</v>
      </c>
    </row>
    <row r="2448" spans="19:27" x14ac:dyDescent="0.25">
      <c r="S2448" s="87"/>
      <c r="T2448" s="88">
        <f t="shared" si="247"/>
        <v>2407</v>
      </c>
      <c r="U2448" s="89">
        <f t="shared" si="246"/>
        <v>40.116666666666667</v>
      </c>
      <c r="V2448" s="99">
        <f t="shared" si="241"/>
        <v>44.652219404964846</v>
      </c>
      <c r="W2448" s="89">
        <f t="shared" si="243"/>
        <v>0</v>
      </c>
      <c r="X2448" s="88" t="e">
        <f t="shared" si="244"/>
        <v>#VALUE!</v>
      </c>
      <c r="Y2448" s="89" t="e">
        <f t="shared" si="245"/>
        <v>#VALUE!</v>
      </c>
      <c r="Z2448" s="90"/>
      <c r="AA2448" s="91">
        <f t="shared" si="242"/>
        <v>40.116666666666667</v>
      </c>
    </row>
    <row r="2449" spans="19:27" x14ac:dyDescent="0.25">
      <c r="S2449" s="87"/>
      <c r="T2449" s="88">
        <f t="shared" si="247"/>
        <v>2408</v>
      </c>
      <c r="U2449" s="89">
        <f t="shared" si="246"/>
        <v>40.133333333333333</v>
      </c>
      <c r="V2449" s="99">
        <f t="shared" si="241"/>
        <v>44.655446722539686</v>
      </c>
      <c r="W2449" s="89">
        <f t="shared" si="243"/>
        <v>0</v>
      </c>
      <c r="X2449" s="88" t="e">
        <f t="shared" si="244"/>
        <v>#VALUE!</v>
      </c>
      <c r="Y2449" s="89" t="e">
        <f t="shared" si="245"/>
        <v>#VALUE!</v>
      </c>
      <c r="Z2449" s="90"/>
      <c r="AA2449" s="91">
        <f t="shared" si="242"/>
        <v>40.133333333333333</v>
      </c>
    </row>
    <row r="2450" spans="19:27" x14ac:dyDescent="0.25">
      <c r="S2450" s="87"/>
      <c r="T2450" s="88">
        <f t="shared" si="247"/>
        <v>2409</v>
      </c>
      <c r="U2450" s="89">
        <f t="shared" si="246"/>
        <v>40.15</v>
      </c>
      <c r="V2450" s="99">
        <f t="shared" ref="V2450:V2513" si="248">$G$12*U2450^(1-$G$13)</f>
        <v>44.658672933259339</v>
      </c>
      <c r="W2450" s="89">
        <f t="shared" si="243"/>
        <v>0</v>
      </c>
      <c r="X2450" s="88" t="e">
        <f t="shared" si="244"/>
        <v>#VALUE!</v>
      </c>
      <c r="Y2450" s="89" t="e">
        <f t="shared" si="245"/>
        <v>#VALUE!</v>
      </c>
      <c r="Z2450" s="90"/>
      <c r="AA2450" s="91">
        <f t="shared" si="242"/>
        <v>40.15</v>
      </c>
    </row>
    <row r="2451" spans="19:27" x14ac:dyDescent="0.25">
      <c r="S2451" s="87"/>
      <c r="T2451" s="88">
        <f t="shared" si="247"/>
        <v>2410</v>
      </c>
      <c r="U2451" s="89">
        <f t="shared" si="246"/>
        <v>40.166666666666664</v>
      </c>
      <c r="V2451" s="99">
        <f t="shared" si="248"/>
        <v>44.661898037962665</v>
      </c>
      <c r="W2451" s="89">
        <f t="shared" si="243"/>
        <v>0</v>
      </c>
      <c r="X2451" s="88" t="e">
        <f t="shared" si="244"/>
        <v>#VALUE!</v>
      </c>
      <c r="Y2451" s="89" t="e">
        <f t="shared" si="245"/>
        <v>#VALUE!</v>
      </c>
      <c r="Z2451" s="90"/>
      <c r="AA2451" s="91">
        <f t="shared" si="242"/>
        <v>40.166666666666664</v>
      </c>
    </row>
    <row r="2452" spans="19:27" x14ac:dyDescent="0.25">
      <c r="S2452" s="87"/>
      <c r="T2452" s="88">
        <f t="shared" si="247"/>
        <v>2411</v>
      </c>
      <c r="U2452" s="89">
        <f t="shared" si="246"/>
        <v>40.18333333333333</v>
      </c>
      <c r="V2452" s="99">
        <f t="shared" si="248"/>
        <v>44.665122037487514</v>
      </c>
      <c r="W2452" s="89">
        <f t="shared" si="243"/>
        <v>0</v>
      </c>
      <c r="X2452" s="88" t="e">
        <f t="shared" si="244"/>
        <v>#VALUE!</v>
      </c>
      <c r="Y2452" s="89" t="e">
        <f t="shared" si="245"/>
        <v>#VALUE!</v>
      </c>
      <c r="Z2452" s="90"/>
      <c r="AA2452" s="91">
        <f t="shared" si="242"/>
        <v>40.18333333333333</v>
      </c>
    </row>
    <row r="2453" spans="19:27" x14ac:dyDescent="0.25">
      <c r="S2453" s="87"/>
      <c r="T2453" s="88">
        <f t="shared" si="247"/>
        <v>2412</v>
      </c>
      <c r="U2453" s="89">
        <f t="shared" si="246"/>
        <v>40.200000000000003</v>
      </c>
      <c r="V2453" s="99">
        <f t="shared" si="248"/>
        <v>44.66834493267077</v>
      </c>
      <c r="W2453" s="89">
        <f t="shared" si="243"/>
        <v>0</v>
      </c>
      <c r="X2453" s="88" t="e">
        <f t="shared" si="244"/>
        <v>#VALUE!</v>
      </c>
      <c r="Y2453" s="89" t="e">
        <f t="shared" si="245"/>
        <v>#VALUE!</v>
      </c>
      <c r="Z2453" s="90"/>
      <c r="AA2453" s="91">
        <f t="shared" si="242"/>
        <v>40.200000000000003</v>
      </c>
    </row>
    <row r="2454" spans="19:27" x14ac:dyDescent="0.25">
      <c r="S2454" s="87"/>
      <c r="T2454" s="88">
        <f t="shared" si="247"/>
        <v>2413</v>
      </c>
      <c r="U2454" s="89">
        <f t="shared" si="246"/>
        <v>40.216666666666669</v>
      </c>
      <c r="V2454" s="99">
        <f t="shared" si="248"/>
        <v>44.67156672434831</v>
      </c>
      <c r="W2454" s="89">
        <f t="shared" si="243"/>
        <v>0</v>
      </c>
      <c r="X2454" s="88" t="e">
        <f t="shared" si="244"/>
        <v>#VALUE!</v>
      </c>
      <c r="Y2454" s="89" t="e">
        <f t="shared" si="245"/>
        <v>#VALUE!</v>
      </c>
      <c r="Z2454" s="90"/>
      <c r="AA2454" s="91">
        <f t="shared" si="242"/>
        <v>40.216666666666669</v>
      </c>
    </row>
    <row r="2455" spans="19:27" x14ac:dyDescent="0.25">
      <c r="S2455" s="87"/>
      <c r="T2455" s="88">
        <f t="shared" si="247"/>
        <v>2414</v>
      </c>
      <c r="U2455" s="89">
        <f t="shared" si="246"/>
        <v>40.233333333333334</v>
      </c>
      <c r="V2455" s="99">
        <f t="shared" si="248"/>
        <v>44.67478741335507</v>
      </c>
      <c r="W2455" s="89">
        <f t="shared" si="243"/>
        <v>0</v>
      </c>
      <c r="X2455" s="88" t="e">
        <f t="shared" si="244"/>
        <v>#VALUE!</v>
      </c>
      <c r="Y2455" s="89" t="e">
        <f t="shared" si="245"/>
        <v>#VALUE!</v>
      </c>
      <c r="Z2455" s="90"/>
      <c r="AA2455" s="91">
        <f t="shared" si="242"/>
        <v>40.233333333333334</v>
      </c>
    </row>
    <row r="2456" spans="19:27" x14ac:dyDescent="0.25">
      <c r="S2456" s="87"/>
      <c r="T2456" s="88">
        <f t="shared" si="247"/>
        <v>2415</v>
      </c>
      <c r="U2456" s="89">
        <f t="shared" si="246"/>
        <v>40.25</v>
      </c>
      <c r="V2456" s="99">
        <f t="shared" si="248"/>
        <v>44.678007000524985</v>
      </c>
      <c r="W2456" s="89">
        <f t="shared" si="243"/>
        <v>0</v>
      </c>
      <c r="X2456" s="88" t="e">
        <f t="shared" si="244"/>
        <v>#VALUE!</v>
      </c>
      <c r="Y2456" s="89" t="e">
        <f t="shared" si="245"/>
        <v>#VALUE!</v>
      </c>
      <c r="Z2456" s="90"/>
      <c r="AA2456" s="91">
        <f t="shared" si="242"/>
        <v>40.25</v>
      </c>
    </row>
    <row r="2457" spans="19:27" x14ac:dyDescent="0.25">
      <c r="S2457" s="87"/>
      <c r="T2457" s="88">
        <f t="shared" si="247"/>
        <v>2416</v>
      </c>
      <c r="U2457" s="89">
        <f t="shared" si="246"/>
        <v>40.266666666666666</v>
      </c>
      <c r="V2457" s="99">
        <f t="shared" si="248"/>
        <v>44.681225486691019</v>
      </c>
      <c r="W2457" s="89">
        <f t="shared" si="243"/>
        <v>0</v>
      </c>
      <c r="X2457" s="88" t="e">
        <f t="shared" si="244"/>
        <v>#VALUE!</v>
      </c>
      <c r="Y2457" s="89" t="e">
        <f t="shared" si="245"/>
        <v>#VALUE!</v>
      </c>
      <c r="Z2457" s="90"/>
      <c r="AA2457" s="91">
        <f t="shared" si="242"/>
        <v>40.266666666666666</v>
      </c>
    </row>
    <row r="2458" spans="19:27" x14ac:dyDescent="0.25">
      <c r="S2458" s="87"/>
      <c r="T2458" s="88">
        <f t="shared" si="247"/>
        <v>2417</v>
      </c>
      <c r="U2458" s="89">
        <f t="shared" si="246"/>
        <v>40.283333333333331</v>
      </c>
      <c r="V2458" s="99">
        <f t="shared" si="248"/>
        <v>44.684442872685167</v>
      </c>
      <c r="W2458" s="89">
        <f t="shared" si="243"/>
        <v>0</v>
      </c>
      <c r="X2458" s="88" t="e">
        <f t="shared" si="244"/>
        <v>#VALUE!</v>
      </c>
      <c r="Y2458" s="89" t="e">
        <f t="shared" si="245"/>
        <v>#VALUE!</v>
      </c>
      <c r="Z2458" s="90"/>
      <c r="AA2458" s="91">
        <f t="shared" si="242"/>
        <v>40.283333333333331</v>
      </c>
    </row>
    <row r="2459" spans="19:27" x14ac:dyDescent="0.25">
      <c r="S2459" s="87"/>
      <c r="T2459" s="88">
        <f t="shared" si="247"/>
        <v>2418</v>
      </c>
      <c r="U2459" s="89">
        <f t="shared" si="246"/>
        <v>40.299999999999997</v>
      </c>
      <c r="V2459" s="99">
        <f t="shared" si="248"/>
        <v>44.687659159338445</v>
      </c>
      <c r="W2459" s="89">
        <f t="shared" si="243"/>
        <v>0</v>
      </c>
      <c r="X2459" s="88" t="e">
        <f t="shared" si="244"/>
        <v>#VALUE!</v>
      </c>
      <c r="Y2459" s="89" t="e">
        <f t="shared" si="245"/>
        <v>#VALUE!</v>
      </c>
      <c r="Z2459" s="90"/>
      <c r="AA2459" s="91">
        <f t="shared" si="242"/>
        <v>40.299999999999997</v>
      </c>
    </row>
    <row r="2460" spans="19:27" x14ac:dyDescent="0.25">
      <c r="S2460" s="87"/>
      <c r="T2460" s="88">
        <f t="shared" si="247"/>
        <v>2419</v>
      </c>
      <c r="U2460" s="89">
        <f t="shared" si="246"/>
        <v>40.31666666666667</v>
      </c>
      <c r="V2460" s="99">
        <f t="shared" si="248"/>
        <v>44.6908743474809</v>
      </c>
      <c r="W2460" s="89">
        <f t="shared" si="243"/>
        <v>0</v>
      </c>
      <c r="X2460" s="88" t="e">
        <f t="shared" si="244"/>
        <v>#VALUE!</v>
      </c>
      <c r="Y2460" s="89" t="e">
        <f t="shared" si="245"/>
        <v>#VALUE!</v>
      </c>
      <c r="Z2460" s="90"/>
      <c r="AA2460" s="91">
        <f t="shared" si="242"/>
        <v>40.31666666666667</v>
      </c>
    </row>
    <row r="2461" spans="19:27" x14ac:dyDescent="0.25">
      <c r="S2461" s="87"/>
      <c r="T2461" s="88">
        <f t="shared" si="247"/>
        <v>2420</v>
      </c>
      <c r="U2461" s="89">
        <f t="shared" si="246"/>
        <v>40.333333333333336</v>
      </c>
      <c r="V2461" s="99">
        <f t="shared" si="248"/>
        <v>44.694088437941616</v>
      </c>
      <c r="W2461" s="89">
        <f t="shared" si="243"/>
        <v>0</v>
      </c>
      <c r="X2461" s="88" t="e">
        <f t="shared" si="244"/>
        <v>#VALUE!</v>
      </c>
      <c r="Y2461" s="89" t="e">
        <f t="shared" si="245"/>
        <v>#VALUE!</v>
      </c>
      <c r="Z2461" s="90"/>
      <c r="AA2461" s="91">
        <f t="shared" si="242"/>
        <v>40.333333333333336</v>
      </c>
    </row>
    <row r="2462" spans="19:27" x14ac:dyDescent="0.25">
      <c r="S2462" s="87"/>
      <c r="T2462" s="88">
        <f t="shared" si="247"/>
        <v>2421</v>
      </c>
      <c r="U2462" s="89">
        <f t="shared" si="246"/>
        <v>40.35</v>
      </c>
      <c r="V2462" s="99">
        <f t="shared" si="248"/>
        <v>44.697301431548681</v>
      </c>
      <c r="W2462" s="89">
        <f t="shared" si="243"/>
        <v>0</v>
      </c>
      <c r="X2462" s="88" t="e">
        <f t="shared" si="244"/>
        <v>#VALUE!</v>
      </c>
      <c r="Y2462" s="89" t="e">
        <f t="shared" si="245"/>
        <v>#VALUE!</v>
      </c>
      <c r="Z2462" s="90"/>
      <c r="AA2462" s="91">
        <f t="shared" si="242"/>
        <v>40.35</v>
      </c>
    </row>
    <row r="2463" spans="19:27" x14ac:dyDescent="0.25">
      <c r="S2463" s="87"/>
      <c r="T2463" s="88">
        <f t="shared" si="247"/>
        <v>2422</v>
      </c>
      <c r="U2463" s="89">
        <f t="shared" si="246"/>
        <v>40.366666666666667</v>
      </c>
      <c r="V2463" s="99">
        <f t="shared" si="248"/>
        <v>44.700513329129258</v>
      </c>
      <c r="W2463" s="89">
        <f t="shared" si="243"/>
        <v>0</v>
      </c>
      <c r="X2463" s="88" t="e">
        <f t="shared" si="244"/>
        <v>#VALUE!</v>
      </c>
      <c r="Y2463" s="89" t="e">
        <f t="shared" si="245"/>
        <v>#VALUE!</v>
      </c>
      <c r="Z2463" s="90"/>
      <c r="AA2463" s="91">
        <f t="shared" si="242"/>
        <v>40.366666666666667</v>
      </c>
    </row>
    <row r="2464" spans="19:27" x14ac:dyDescent="0.25">
      <c r="S2464" s="87"/>
      <c r="T2464" s="88">
        <f t="shared" si="247"/>
        <v>2423</v>
      </c>
      <c r="U2464" s="89">
        <f t="shared" si="246"/>
        <v>40.383333333333333</v>
      </c>
      <c r="V2464" s="99">
        <f t="shared" si="248"/>
        <v>44.703724131509517</v>
      </c>
      <c r="W2464" s="89">
        <f t="shared" si="243"/>
        <v>0</v>
      </c>
      <c r="X2464" s="88" t="e">
        <f t="shared" si="244"/>
        <v>#VALUE!</v>
      </c>
      <c r="Y2464" s="89" t="e">
        <f t="shared" si="245"/>
        <v>#VALUE!</v>
      </c>
      <c r="Z2464" s="90"/>
      <c r="AA2464" s="91">
        <f t="shared" si="242"/>
        <v>40.383333333333333</v>
      </c>
    </row>
    <row r="2465" spans="19:27" x14ac:dyDescent="0.25">
      <c r="S2465" s="87"/>
      <c r="T2465" s="88">
        <f t="shared" si="247"/>
        <v>2424</v>
      </c>
      <c r="U2465" s="89">
        <f t="shared" si="246"/>
        <v>40.4</v>
      </c>
      <c r="V2465" s="99">
        <f t="shared" si="248"/>
        <v>44.706933839514676</v>
      </c>
      <c r="W2465" s="89">
        <f t="shared" si="243"/>
        <v>0</v>
      </c>
      <c r="X2465" s="88" t="e">
        <f t="shared" si="244"/>
        <v>#VALUE!</v>
      </c>
      <c r="Y2465" s="89" t="e">
        <f t="shared" si="245"/>
        <v>#VALUE!</v>
      </c>
      <c r="Z2465" s="90"/>
      <c r="AA2465" s="91">
        <f t="shared" si="242"/>
        <v>40.4</v>
      </c>
    </row>
    <row r="2466" spans="19:27" x14ac:dyDescent="0.25">
      <c r="S2466" s="87"/>
      <c r="T2466" s="88">
        <f t="shared" si="247"/>
        <v>2425</v>
      </c>
      <c r="U2466" s="89">
        <f t="shared" si="246"/>
        <v>40.416666666666664</v>
      </c>
      <c r="V2466" s="99">
        <f t="shared" si="248"/>
        <v>44.710142453968984</v>
      </c>
      <c r="W2466" s="89">
        <f t="shared" si="243"/>
        <v>0</v>
      </c>
      <c r="X2466" s="88" t="e">
        <f t="shared" si="244"/>
        <v>#VALUE!</v>
      </c>
      <c r="Y2466" s="89" t="e">
        <f t="shared" si="245"/>
        <v>#VALUE!</v>
      </c>
      <c r="Z2466" s="90"/>
      <c r="AA2466" s="91">
        <f t="shared" si="242"/>
        <v>40.416666666666664</v>
      </c>
    </row>
    <row r="2467" spans="19:27" x14ac:dyDescent="0.25">
      <c r="S2467" s="87"/>
      <c r="T2467" s="88">
        <f t="shared" si="247"/>
        <v>2426</v>
      </c>
      <c r="U2467" s="89">
        <f t="shared" si="246"/>
        <v>40.43333333333333</v>
      </c>
      <c r="V2467" s="99">
        <f t="shared" si="248"/>
        <v>44.713349975695742</v>
      </c>
      <c r="W2467" s="89">
        <f t="shared" si="243"/>
        <v>0</v>
      </c>
      <c r="X2467" s="88" t="e">
        <f t="shared" si="244"/>
        <v>#VALUE!</v>
      </c>
      <c r="Y2467" s="89" t="e">
        <f t="shared" si="245"/>
        <v>#VALUE!</v>
      </c>
      <c r="Z2467" s="90"/>
      <c r="AA2467" s="91">
        <f t="shared" si="242"/>
        <v>40.43333333333333</v>
      </c>
    </row>
    <row r="2468" spans="19:27" x14ac:dyDescent="0.25">
      <c r="S2468" s="87"/>
      <c r="T2468" s="88">
        <f t="shared" si="247"/>
        <v>2427</v>
      </c>
      <c r="U2468" s="89">
        <f t="shared" si="246"/>
        <v>40.450000000000003</v>
      </c>
      <c r="V2468" s="99">
        <f t="shared" si="248"/>
        <v>44.716556405517281</v>
      </c>
      <c r="W2468" s="89">
        <f t="shared" si="243"/>
        <v>0</v>
      </c>
      <c r="X2468" s="88" t="e">
        <f t="shared" si="244"/>
        <v>#VALUE!</v>
      </c>
      <c r="Y2468" s="89" t="e">
        <f t="shared" si="245"/>
        <v>#VALUE!</v>
      </c>
      <c r="Z2468" s="90"/>
      <c r="AA2468" s="91">
        <f t="shared" si="242"/>
        <v>40.450000000000003</v>
      </c>
    </row>
    <row r="2469" spans="19:27" x14ac:dyDescent="0.25">
      <c r="S2469" s="87"/>
      <c r="T2469" s="88">
        <f t="shared" si="247"/>
        <v>2428</v>
      </c>
      <c r="U2469" s="89">
        <f t="shared" si="246"/>
        <v>40.466666666666669</v>
      </c>
      <c r="V2469" s="99">
        <f t="shared" si="248"/>
        <v>44.719761744254967</v>
      </c>
      <c r="W2469" s="89">
        <f t="shared" si="243"/>
        <v>0</v>
      </c>
      <c r="X2469" s="88" t="e">
        <f t="shared" si="244"/>
        <v>#VALUE!</v>
      </c>
      <c r="Y2469" s="89" t="e">
        <f t="shared" si="245"/>
        <v>#VALUE!</v>
      </c>
      <c r="Z2469" s="90"/>
      <c r="AA2469" s="91">
        <f t="shared" si="242"/>
        <v>40.466666666666669</v>
      </c>
    </row>
    <row r="2470" spans="19:27" x14ac:dyDescent="0.25">
      <c r="S2470" s="87"/>
      <c r="T2470" s="88">
        <f t="shared" si="247"/>
        <v>2429</v>
      </c>
      <c r="U2470" s="89">
        <f t="shared" si="246"/>
        <v>40.483333333333334</v>
      </c>
      <c r="V2470" s="99">
        <f t="shared" si="248"/>
        <v>44.722965992729222</v>
      </c>
      <c r="W2470" s="89">
        <f t="shared" si="243"/>
        <v>0</v>
      </c>
      <c r="X2470" s="88" t="e">
        <f t="shared" si="244"/>
        <v>#VALUE!</v>
      </c>
      <c r="Y2470" s="89" t="e">
        <f t="shared" si="245"/>
        <v>#VALUE!</v>
      </c>
      <c r="Z2470" s="90"/>
      <c r="AA2470" s="91">
        <f t="shared" si="242"/>
        <v>40.483333333333334</v>
      </c>
    </row>
    <row r="2471" spans="19:27" x14ac:dyDescent="0.25">
      <c r="S2471" s="87"/>
      <c r="T2471" s="88">
        <f t="shared" si="247"/>
        <v>2430</v>
      </c>
      <c r="U2471" s="89">
        <f t="shared" si="246"/>
        <v>40.5</v>
      </c>
      <c r="V2471" s="99">
        <f t="shared" si="248"/>
        <v>44.726169151759521</v>
      </c>
      <c r="W2471" s="89">
        <f t="shared" si="243"/>
        <v>0</v>
      </c>
      <c r="X2471" s="88" t="e">
        <f t="shared" si="244"/>
        <v>#VALUE!</v>
      </c>
      <c r="Y2471" s="89" t="e">
        <f t="shared" si="245"/>
        <v>#VALUE!</v>
      </c>
      <c r="Z2471" s="90"/>
      <c r="AA2471" s="91">
        <f t="shared" si="242"/>
        <v>40.5</v>
      </c>
    </row>
    <row r="2472" spans="19:27" x14ac:dyDescent="0.25">
      <c r="S2472" s="87"/>
      <c r="T2472" s="88">
        <f t="shared" si="247"/>
        <v>2431</v>
      </c>
      <c r="U2472" s="89">
        <f t="shared" si="246"/>
        <v>40.516666666666666</v>
      </c>
      <c r="V2472" s="99">
        <f t="shared" si="248"/>
        <v>44.729371222164374</v>
      </c>
      <c r="W2472" s="89">
        <f t="shared" si="243"/>
        <v>0</v>
      </c>
      <c r="X2472" s="88" t="e">
        <f t="shared" si="244"/>
        <v>#VALUE!</v>
      </c>
      <c r="Y2472" s="89" t="e">
        <f t="shared" si="245"/>
        <v>#VALUE!</v>
      </c>
      <c r="Z2472" s="90"/>
      <c r="AA2472" s="91">
        <f t="shared" si="242"/>
        <v>40.516666666666666</v>
      </c>
    </row>
    <row r="2473" spans="19:27" x14ac:dyDescent="0.25">
      <c r="S2473" s="87"/>
      <c r="T2473" s="88">
        <f t="shared" si="247"/>
        <v>2432</v>
      </c>
      <c r="U2473" s="89">
        <f t="shared" si="246"/>
        <v>40.533333333333331</v>
      </c>
      <c r="V2473" s="99">
        <f t="shared" si="248"/>
        <v>44.732572204761347</v>
      </c>
      <c r="W2473" s="89">
        <f t="shared" si="243"/>
        <v>0</v>
      </c>
      <c r="X2473" s="88" t="e">
        <f t="shared" si="244"/>
        <v>#VALUE!</v>
      </c>
      <c r="Y2473" s="89" t="e">
        <f t="shared" si="245"/>
        <v>#VALUE!</v>
      </c>
      <c r="Z2473" s="90"/>
      <c r="AA2473" s="91">
        <f t="shared" ref="AA2473:AA2536" si="249">U2473</f>
        <v>40.533333333333331</v>
      </c>
    </row>
    <row r="2474" spans="19:27" x14ac:dyDescent="0.25">
      <c r="S2474" s="87"/>
      <c r="T2474" s="88">
        <f t="shared" si="247"/>
        <v>2433</v>
      </c>
      <c r="U2474" s="89">
        <f t="shared" si="246"/>
        <v>40.549999999999997</v>
      </c>
      <c r="V2474" s="99">
        <f t="shared" si="248"/>
        <v>44.735772100367043</v>
      </c>
      <c r="W2474" s="89">
        <f t="shared" ref="W2474:W2537" si="250">V2474*0.001*$G$4</f>
        <v>0</v>
      </c>
      <c r="X2474" s="88" t="e">
        <f t="shared" ref="X2474:X2537" si="251">($G$5/1000)*U2474*3600</f>
        <v>#VALUE!</v>
      </c>
      <c r="Y2474" s="89" t="e">
        <f t="shared" si="245"/>
        <v>#VALUE!</v>
      </c>
      <c r="Z2474" s="90"/>
      <c r="AA2474" s="91">
        <f t="shared" si="249"/>
        <v>40.549999999999997</v>
      </c>
    </row>
    <row r="2475" spans="19:27" x14ac:dyDescent="0.25">
      <c r="S2475" s="87"/>
      <c r="T2475" s="88">
        <f t="shared" si="247"/>
        <v>2434</v>
      </c>
      <c r="U2475" s="89">
        <f t="shared" si="246"/>
        <v>40.56666666666667</v>
      </c>
      <c r="V2475" s="99">
        <f t="shared" si="248"/>
        <v>44.738970909797125</v>
      </c>
      <c r="W2475" s="89">
        <f t="shared" si="250"/>
        <v>0</v>
      </c>
      <c r="X2475" s="88" t="e">
        <f t="shared" si="251"/>
        <v>#VALUE!</v>
      </c>
      <c r="Y2475" s="89" t="e">
        <f t="shared" ref="Y2475:Y2538" si="252">MAX(0,W2475-X2475)</f>
        <v>#VALUE!</v>
      </c>
      <c r="Z2475" s="90"/>
      <c r="AA2475" s="91">
        <f t="shared" si="249"/>
        <v>40.56666666666667</v>
      </c>
    </row>
    <row r="2476" spans="19:27" x14ac:dyDescent="0.25">
      <c r="S2476" s="87"/>
      <c r="T2476" s="88">
        <f t="shared" si="247"/>
        <v>2435</v>
      </c>
      <c r="U2476" s="89">
        <f t="shared" si="246"/>
        <v>40.583333333333336</v>
      </c>
      <c r="V2476" s="99">
        <f t="shared" si="248"/>
        <v>44.742168633866321</v>
      </c>
      <c r="W2476" s="89">
        <f t="shared" si="250"/>
        <v>0</v>
      </c>
      <c r="X2476" s="88" t="e">
        <f t="shared" si="251"/>
        <v>#VALUE!</v>
      </c>
      <c r="Y2476" s="89" t="e">
        <f t="shared" si="252"/>
        <v>#VALUE!</v>
      </c>
      <c r="Z2476" s="90"/>
      <c r="AA2476" s="91">
        <f t="shared" si="249"/>
        <v>40.583333333333336</v>
      </c>
    </row>
    <row r="2477" spans="19:27" x14ac:dyDescent="0.25">
      <c r="S2477" s="87"/>
      <c r="T2477" s="88">
        <f t="shared" si="247"/>
        <v>2436</v>
      </c>
      <c r="U2477" s="89">
        <f t="shared" si="246"/>
        <v>40.6</v>
      </c>
      <c r="V2477" s="99">
        <f t="shared" si="248"/>
        <v>44.74536527338838</v>
      </c>
      <c r="W2477" s="89">
        <f t="shared" si="250"/>
        <v>0</v>
      </c>
      <c r="X2477" s="88" t="e">
        <f t="shared" si="251"/>
        <v>#VALUE!</v>
      </c>
      <c r="Y2477" s="89" t="e">
        <f t="shared" si="252"/>
        <v>#VALUE!</v>
      </c>
      <c r="Z2477" s="90"/>
      <c r="AA2477" s="91">
        <f t="shared" si="249"/>
        <v>40.6</v>
      </c>
    </row>
    <row r="2478" spans="19:27" x14ac:dyDescent="0.25">
      <c r="S2478" s="87"/>
      <c r="T2478" s="88">
        <f t="shared" si="247"/>
        <v>2437</v>
      </c>
      <c r="U2478" s="89">
        <f t="shared" si="246"/>
        <v>40.616666666666667</v>
      </c>
      <c r="V2478" s="99">
        <f t="shared" si="248"/>
        <v>44.748560829176149</v>
      </c>
      <c r="W2478" s="89">
        <f t="shared" si="250"/>
        <v>0</v>
      </c>
      <c r="X2478" s="88" t="e">
        <f t="shared" si="251"/>
        <v>#VALUE!</v>
      </c>
      <c r="Y2478" s="89" t="e">
        <f t="shared" si="252"/>
        <v>#VALUE!</v>
      </c>
      <c r="Z2478" s="90"/>
      <c r="AA2478" s="91">
        <f t="shared" si="249"/>
        <v>40.616666666666667</v>
      </c>
    </row>
    <row r="2479" spans="19:27" x14ac:dyDescent="0.25">
      <c r="S2479" s="87"/>
      <c r="T2479" s="88">
        <f t="shared" si="247"/>
        <v>2438</v>
      </c>
      <c r="U2479" s="89">
        <f t="shared" si="246"/>
        <v>40.633333333333333</v>
      </c>
      <c r="V2479" s="99">
        <f t="shared" si="248"/>
        <v>44.751755302041516</v>
      </c>
      <c r="W2479" s="89">
        <f t="shared" si="250"/>
        <v>0</v>
      </c>
      <c r="X2479" s="88" t="e">
        <f t="shared" si="251"/>
        <v>#VALUE!</v>
      </c>
      <c r="Y2479" s="89" t="e">
        <f t="shared" si="252"/>
        <v>#VALUE!</v>
      </c>
      <c r="Z2479" s="90"/>
      <c r="AA2479" s="91">
        <f t="shared" si="249"/>
        <v>40.633333333333333</v>
      </c>
    </row>
    <row r="2480" spans="19:27" x14ac:dyDescent="0.25">
      <c r="S2480" s="87"/>
      <c r="T2480" s="88">
        <f t="shared" si="247"/>
        <v>2439</v>
      </c>
      <c r="U2480" s="89">
        <f t="shared" si="246"/>
        <v>40.65</v>
      </c>
      <c r="V2480" s="99">
        <f t="shared" si="248"/>
        <v>44.754948692795409</v>
      </c>
      <c r="W2480" s="89">
        <f t="shared" si="250"/>
        <v>0</v>
      </c>
      <c r="X2480" s="88" t="e">
        <f t="shared" si="251"/>
        <v>#VALUE!</v>
      </c>
      <c r="Y2480" s="89" t="e">
        <f t="shared" si="252"/>
        <v>#VALUE!</v>
      </c>
      <c r="Z2480" s="90"/>
      <c r="AA2480" s="91">
        <f t="shared" si="249"/>
        <v>40.65</v>
      </c>
    </row>
    <row r="2481" spans="19:27" x14ac:dyDescent="0.25">
      <c r="S2481" s="87"/>
      <c r="T2481" s="88">
        <f t="shared" si="247"/>
        <v>2440</v>
      </c>
      <c r="U2481" s="89">
        <f t="shared" si="246"/>
        <v>40.666666666666664</v>
      </c>
      <c r="V2481" s="99">
        <f t="shared" si="248"/>
        <v>44.758141002247854</v>
      </c>
      <c r="W2481" s="89">
        <f t="shared" si="250"/>
        <v>0</v>
      </c>
      <c r="X2481" s="88" t="e">
        <f t="shared" si="251"/>
        <v>#VALUE!</v>
      </c>
      <c r="Y2481" s="89" t="e">
        <f t="shared" si="252"/>
        <v>#VALUE!</v>
      </c>
      <c r="Z2481" s="90"/>
      <c r="AA2481" s="91">
        <f t="shared" si="249"/>
        <v>40.666666666666664</v>
      </c>
    </row>
    <row r="2482" spans="19:27" x14ac:dyDescent="0.25">
      <c r="S2482" s="87"/>
      <c r="T2482" s="88">
        <f t="shared" si="247"/>
        <v>2441</v>
      </c>
      <c r="U2482" s="89">
        <f t="shared" si="246"/>
        <v>40.68333333333333</v>
      </c>
      <c r="V2482" s="99">
        <f t="shared" si="248"/>
        <v>44.761332231207888</v>
      </c>
      <c r="W2482" s="89">
        <f t="shared" si="250"/>
        <v>0</v>
      </c>
      <c r="X2482" s="88" t="e">
        <f t="shared" si="251"/>
        <v>#VALUE!</v>
      </c>
      <c r="Y2482" s="89" t="e">
        <f t="shared" si="252"/>
        <v>#VALUE!</v>
      </c>
      <c r="Z2482" s="90"/>
      <c r="AA2482" s="91">
        <f t="shared" si="249"/>
        <v>40.68333333333333</v>
      </c>
    </row>
    <row r="2483" spans="19:27" x14ac:dyDescent="0.25">
      <c r="S2483" s="87"/>
      <c r="T2483" s="88">
        <f t="shared" si="247"/>
        <v>2442</v>
      </c>
      <c r="U2483" s="89">
        <f t="shared" si="246"/>
        <v>40.700000000000003</v>
      </c>
      <c r="V2483" s="99">
        <f t="shared" si="248"/>
        <v>44.764522380483669</v>
      </c>
      <c r="W2483" s="89">
        <f t="shared" si="250"/>
        <v>0</v>
      </c>
      <c r="X2483" s="88" t="e">
        <f t="shared" si="251"/>
        <v>#VALUE!</v>
      </c>
      <c r="Y2483" s="89" t="e">
        <f t="shared" si="252"/>
        <v>#VALUE!</v>
      </c>
      <c r="Z2483" s="90"/>
      <c r="AA2483" s="91">
        <f t="shared" si="249"/>
        <v>40.700000000000003</v>
      </c>
    </row>
    <row r="2484" spans="19:27" x14ac:dyDescent="0.25">
      <c r="S2484" s="87"/>
      <c r="T2484" s="88">
        <f t="shared" si="247"/>
        <v>2443</v>
      </c>
      <c r="U2484" s="89">
        <f t="shared" si="246"/>
        <v>40.716666666666669</v>
      </c>
      <c r="V2484" s="99">
        <f t="shared" si="248"/>
        <v>44.767711450882373</v>
      </c>
      <c r="W2484" s="89">
        <f t="shared" si="250"/>
        <v>0</v>
      </c>
      <c r="X2484" s="88" t="e">
        <f t="shared" si="251"/>
        <v>#VALUE!</v>
      </c>
      <c r="Y2484" s="89" t="e">
        <f t="shared" si="252"/>
        <v>#VALUE!</v>
      </c>
      <c r="Z2484" s="90"/>
      <c r="AA2484" s="91">
        <f t="shared" si="249"/>
        <v>40.716666666666669</v>
      </c>
    </row>
    <row r="2485" spans="19:27" x14ac:dyDescent="0.25">
      <c r="S2485" s="87"/>
      <c r="T2485" s="88">
        <f t="shared" si="247"/>
        <v>2444</v>
      </c>
      <c r="U2485" s="89">
        <f t="shared" si="246"/>
        <v>40.733333333333334</v>
      </c>
      <c r="V2485" s="99">
        <f t="shared" si="248"/>
        <v>44.770899443210268</v>
      </c>
      <c r="W2485" s="89">
        <f t="shared" si="250"/>
        <v>0</v>
      </c>
      <c r="X2485" s="88" t="e">
        <f t="shared" si="251"/>
        <v>#VALUE!</v>
      </c>
      <c r="Y2485" s="89" t="e">
        <f t="shared" si="252"/>
        <v>#VALUE!</v>
      </c>
      <c r="Z2485" s="90"/>
      <c r="AA2485" s="91">
        <f t="shared" si="249"/>
        <v>40.733333333333334</v>
      </c>
    </row>
    <row r="2486" spans="19:27" x14ac:dyDescent="0.25">
      <c r="S2486" s="87"/>
      <c r="T2486" s="88">
        <f t="shared" si="247"/>
        <v>2445</v>
      </c>
      <c r="U2486" s="89">
        <f t="shared" si="246"/>
        <v>40.75</v>
      </c>
      <c r="V2486" s="99">
        <f t="shared" si="248"/>
        <v>44.774086358272683</v>
      </c>
      <c r="W2486" s="89">
        <f t="shared" si="250"/>
        <v>0</v>
      </c>
      <c r="X2486" s="88" t="e">
        <f t="shared" si="251"/>
        <v>#VALUE!</v>
      </c>
      <c r="Y2486" s="89" t="e">
        <f t="shared" si="252"/>
        <v>#VALUE!</v>
      </c>
      <c r="Z2486" s="90"/>
      <c r="AA2486" s="91">
        <f t="shared" si="249"/>
        <v>40.75</v>
      </c>
    </row>
    <row r="2487" spans="19:27" x14ac:dyDescent="0.25">
      <c r="S2487" s="87"/>
      <c r="T2487" s="88">
        <f t="shared" si="247"/>
        <v>2446</v>
      </c>
      <c r="U2487" s="89">
        <f t="shared" si="246"/>
        <v>40.766666666666666</v>
      </c>
      <c r="V2487" s="99">
        <f t="shared" si="248"/>
        <v>44.77727219687403</v>
      </c>
      <c r="W2487" s="89">
        <f t="shared" si="250"/>
        <v>0</v>
      </c>
      <c r="X2487" s="88" t="e">
        <f t="shared" si="251"/>
        <v>#VALUE!</v>
      </c>
      <c r="Y2487" s="89" t="e">
        <f t="shared" si="252"/>
        <v>#VALUE!</v>
      </c>
      <c r="Z2487" s="90"/>
      <c r="AA2487" s="91">
        <f t="shared" si="249"/>
        <v>40.766666666666666</v>
      </c>
    </row>
    <row r="2488" spans="19:27" x14ac:dyDescent="0.25">
      <c r="S2488" s="87"/>
      <c r="T2488" s="88">
        <f t="shared" si="247"/>
        <v>2447</v>
      </c>
      <c r="U2488" s="89">
        <f t="shared" si="246"/>
        <v>40.783333333333331</v>
      </c>
      <c r="V2488" s="99">
        <f t="shared" si="248"/>
        <v>44.780456959817755</v>
      </c>
      <c r="W2488" s="89">
        <f t="shared" si="250"/>
        <v>0</v>
      </c>
      <c r="X2488" s="88" t="e">
        <f t="shared" si="251"/>
        <v>#VALUE!</v>
      </c>
      <c r="Y2488" s="89" t="e">
        <f t="shared" si="252"/>
        <v>#VALUE!</v>
      </c>
      <c r="Z2488" s="90"/>
      <c r="AA2488" s="91">
        <f t="shared" si="249"/>
        <v>40.783333333333331</v>
      </c>
    </row>
    <row r="2489" spans="19:27" x14ac:dyDescent="0.25">
      <c r="S2489" s="87"/>
      <c r="T2489" s="88">
        <f t="shared" si="247"/>
        <v>2448</v>
      </c>
      <c r="U2489" s="89">
        <f t="shared" si="246"/>
        <v>40.799999999999997</v>
      </c>
      <c r="V2489" s="99">
        <f t="shared" si="248"/>
        <v>44.78364064790641</v>
      </c>
      <c r="W2489" s="89">
        <f t="shared" si="250"/>
        <v>0</v>
      </c>
      <c r="X2489" s="88" t="e">
        <f t="shared" si="251"/>
        <v>#VALUE!</v>
      </c>
      <c r="Y2489" s="89" t="e">
        <f t="shared" si="252"/>
        <v>#VALUE!</v>
      </c>
      <c r="Z2489" s="90"/>
      <c r="AA2489" s="91">
        <f t="shared" si="249"/>
        <v>40.799999999999997</v>
      </c>
    </row>
    <row r="2490" spans="19:27" x14ac:dyDescent="0.25">
      <c r="S2490" s="87"/>
      <c r="T2490" s="88">
        <f t="shared" si="247"/>
        <v>2449</v>
      </c>
      <c r="U2490" s="89">
        <f t="shared" si="246"/>
        <v>40.81666666666667</v>
      </c>
      <c r="V2490" s="99">
        <f t="shared" si="248"/>
        <v>44.786823261941613</v>
      </c>
      <c r="W2490" s="89">
        <f t="shared" si="250"/>
        <v>0</v>
      </c>
      <c r="X2490" s="88" t="e">
        <f t="shared" si="251"/>
        <v>#VALUE!</v>
      </c>
      <c r="Y2490" s="89" t="e">
        <f t="shared" si="252"/>
        <v>#VALUE!</v>
      </c>
      <c r="Z2490" s="90"/>
      <c r="AA2490" s="91">
        <f t="shared" si="249"/>
        <v>40.81666666666667</v>
      </c>
    </row>
    <row r="2491" spans="19:27" x14ac:dyDescent="0.25">
      <c r="S2491" s="87"/>
      <c r="T2491" s="88">
        <f t="shared" si="247"/>
        <v>2450</v>
      </c>
      <c r="U2491" s="89">
        <f t="shared" si="246"/>
        <v>40.833333333333336</v>
      </c>
      <c r="V2491" s="99">
        <f t="shared" si="248"/>
        <v>44.790004802724056</v>
      </c>
      <c r="W2491" s="89">
        <f t="shared" si="250"/>
        <v>0</v>
      </c>
      <c r="X2491" s="88" t="e">
        <f t="shared" si="251"/>
        <v>#VALUE!</v>
      </c>
      <c r="Y2491" s="89" t="e">
        <f t="shared" si="252"/>
        <v>#VALUE!</v>
      </c>
      <c r="Z2491" s="90"/>
      <c r="AA2491" s="91">
        <f t="shared" si="249"/>
        <v>40.833333333333336</v>
      </c>
    </row>
    <row r="2492" spans="19:27" x14ac:dyDescent="0.25">
      <c r="S2492" s="87"/>
      <c r="T2492" s="88">
        <f t="shared" si="247"/>
        <v>2451</v>
      </c>
      <c r="U2492" s="89">
        <f t="shared" si="246"/>
        <v>40.85</v>
      </c>
      <c r="V2492" s="99">
        <f t="shared" si="248"/>
        <v>44.793185271053495</v>
      </c>
      <c r="W2492" s="89">
        <f t="shared" si="250"/>
        <v>0</v>
      </c>
      <c r="X2492" s="88" t="e">
        <f t="shared" si="251"/>
        <v>#VALUE!</v>
      </c>
      <c r="Y2492" s="89" t="e">
        <f t="shared" si="252"/>
        <v>#VALUE!</v>
      </c>
      <c r="Z2492" s="90"/>
      <c r="AA2492" s="91">
        <f t="shared" si="249"/>
        <v>40.85</v>
      </c>
    </row>
    <row r="2493" spans="19:27" x14ac:dyDescent="0.25">
      <c r="S2493" s="87"/>
      <c r="T2493" s="88">
        <f t="shared" si="247"/>
        <v>2452</v>
      </c>
      <c r="U2493" s="89">
        <f t="shared" si="246"/>
        <v>40.866666666666667</v>
      </c>
      <c r="V2493" s="99">
        <f t="shared" si="248"/>
        <v>44.796364667728795</v>
      </c>
      <c r="W2493" s="89">
        <f t="shared" si="250"/>
        <v>0</v>
      </c>
      <c r="X2493" s="88" t="e">
        <f t="shared" si="251"/>
        <v>#VALUE!</v>
      </c>
      <c r="Y2493" s="89" t="e">
        <f t="shared" si="252"/>
        <v>#VALUE!</v>
      </c>
      <c r="Z2493" s="90"/>
      <c r="AA2493" s="91">
        <f t="shared" si="249"/>
        <v>40.866666666666667</v>
      </c>
    </row>
    <row r="2494" spans="19:27" x14ac:dyDescent="0.25">
      <c r="S2494" s="87"/>
      <c r="T2494" s="88">
        <f t="shared" si="247"/>
        <v>2453</v>
      </c>
      <c r="U2494" s="89">
        <f t="shared" si="246"/>
        <v>40.883333333333333</v>
      </c>
      <c r="V2494" s="99">
        <f t="shared" si="248"/>
        <v>44.799542993547853</v>
      </c>
      <c r="W2494" s="89">
        <f t="shared" si="250"/>
        <v>0</v>
      </c>
      <c r="X2494" s="88" t="e">
        <f t="shared" si="251"/>
        <v>#VALUE!</v>
      </c>
      <c r="Y2494" s="89" t="e">
        <f t="shared" si="252"/>
        <v>#VALUE!</v>
      </c>
      <c r="Z2494" s="90"/>
      <c r="AA2494" s="91">
        <f t="shared" si="249"/>
        <v>40.883333333333333</v>
      </c>
    </row>
    <row r="2495" spans="19:27" x14ac:dyDescent="0.25">
      <c r="S2495" s="87"/>
      <c r="T2495" s="88">
        <f t="shared" si="247"/>
        <v>2454</v>
      </c>
      <c r="U2495" s="89">
        <f t="shared" si="246"/>
        <v>40.9</v>
      </c>
      <c r="V2495" s="99">
        <f t="shared" si="248"/>
        <v>44.802720249307697</v>
      </c>
      <c r="W2495" s="89">
        <f t="shared" si="250"/>
        <v>0</v>
      </c>
      <c r="X2495" s="88" t="e">
        <f t="shared" si="251"/>
        <v>#VALUE!</v>
      </c>
      <c r="Y2495" s="89" t="e">
        <f t="shared" si="252"/>
        <v>#VALUE!</v>
      </c>
      <c r="Z2495" s="90"/>
      <c r="AA2495" s="91">
        <f t="shared" si="249"/>
        <v>40.9</v>
      </c>
    </row>
    <row r="2496" spans="19:27" x14ac:dyDescent="0.25">
      <c r="S2496" s="87"/>
      <c r="T2496" s="88">
        <f t="shared" si="247"/>
        <v>2455</v>
      </c>
      <c r="U2496" s="89">
        <f t="shared" si="246"/>
        <v>40.916666666666664</v>
      </c>
      <c r="V2496" s="99">
        <f t="shared" si="248"/>
        <v>44.805896435804407</v>
      </c>
      <c r="W2496" s="89">
        <f t="shared" si="250"/>
        <v>0</v>
      </c>
      <c r="X2496" s="88" t="e">
        <f t="shared" si="251"/>
        <v>#VALUE!</v>
      </c>
      <c r="Y2496" s="89" t="e">
        <f t="shared" si="252"/>
        <v>#VALUE!</v>
      </c>
      <c r="Z2496" s="90"/>
      <c r="AA2496" s="91">
        <f t="shared" si="249"/>
        <v>40.916666666666664</v>
      </c>
    </row>
    <row r="2497" spans="19:27" x14ac:dyDescent="0.25">
      <c r="S2497" s="87"/>
      <c r="T2497" s="88">
        <f t="shared" si="247"/>
        <v>2456</v>
      </c>
      <c r="U2497" s="89">
        <f t="shared" si="246"/>
        <v>40.93333333333333</v>
      </c>
      <c r="V2497" s="99">
        <f t="shared" si="248"/>
        <v>44.809071553833157</v>
      </c>
      <c r="W2497" s="89">
        <f t="shared" si="250"/>
        <v>0</v>
      </c>
      <c r="X2497" s="88" t="e">
        <f t="shared" si="251"/>
        <v>#VALUE!</v>
      </c>
      <c r="Y2497" s="89" t="e">
        <f t="shared" si="252"/>
        <v>#VALUE!</v>
      </c>
      <c r="Z2497" s="90"/>
      <c r="AA2497" s="91">
        <f t="shared" si="249"/>
        <v>40.93333333333333</v>
      </c>
    </row>
    <row r="2498" spans="19:27" x14ac:dyDescent="0.25">
      <c r="S2498" s="87"/>
      <c r="T2498" s="88">
        <f t="shared" si="247"/>
        <v>2457</v>
      </c>
      <c r="U2498" s="89">
        <f t="shared" si="246"/>
        <v>40.950000000000003</v>
      </c>
      <c r="V2498" s="99">
        <f t="shared" si="248"/>
        <v>44.812245604188199</v>
      </c>
      <c r="W2498" s="89">
        <f t="shared" si="250"/>
        <v>0</v>
      </c>
      <c r="X2498" s="88" t="e">
        <f t="shared" si="251"/>
        <v>#VALUE!</v>
      </c>
      <c r="Y2498" s="89" t="e">
        <f t="shared" si="252"/>
        <v>#VALUE!</v>
      </c>
      <c r="Z2498" s="90"/>
      <c r="AA2498" s="91">
        <f t="shared" si="249"/>
        <v>40.950000000000003</v>
      </c>
    </row>
    <row r="2499" spans="19:27" x14ac:dyDescent="0.25">
      <c r="S2499" s="87"/>
      <c r="T2499" s="88">
        <f t="shared" si="247"/>
        <v>2458</v>
      </c>
      <c r="U2499" s="89">
        <f t="shared" ref="U2499:U2562" si="253">T2499/60</f>
        <v>40.966666666666669</v>
      </c>
      <c r="V2499" s="99">
        <f t="shared" si="248"/>
        <v>44.815418587662883</v>
      </c>
      <c r="W2499" s="89">
        <f t="shared" si="250"/>
        <v>0</v>
      </c>
      <c r="X2499" s="88" t="e">
        <f t="shared" si="251"/>
        <v>#VALUE!</v>
      </c>
      <c r="Y2499" s="89" t="e">
        <f t="shared" si="252"/>
        <v>#VALUE!</v>
      </c>
      <c r="Z2499" s="90"/>
      <c r="AA2499" s="91">
        <f t="shared" si="249"/>
        <v>40.966666666666669</v>
      </c>
    </row>
    <row r="2500" spans="19:27" x14ac:dyDescent="0.25">
      <c r="S2500" s="87"/>
      <c r="T2500" s="88">
        <f t="shared" si="247"/>
        <v>2459</v>
      </c>
      <c r="U2500" s="89">
        <f t="shared" si="253"/>
        <v>40.983333333333334</v>
      </c>
      <c r="V2500" s="99">
        <f t="shared" si="248"/>
        <v>44.818590505049627</v>
      </c>
      <c r="W2500" s="89">
        <f t="shared" si="250"/>
        <v>0</v>
      </c>
      <c r="X2500" s="88" t="e">
        <f t="shared" si="251"/>
        <v>#VALUE!</v>
      </c>
      <c r="Y2500" s="89" t="e">
        <f t="shared" si="252"/>
        <v>#VALUE!</v>
      </c>
      <c r="Z2500" s="90"/>
      <c r="AA2500" s="91">
        <f t="shared" si="249"/>
        <v>40.983333333333334</v>
      </c>
    </row>
    <row r="2501" spans="19:27" x14ac:dyDescent="0.25">
      <c r="S2501" s="87"/>
      <c r="T2501" s="88">
        <f t="shared" si="247"/>
        <v>2460</v>
      </c>
      <c r="U2501" s="89">
        <f t="shared" si="253"/>
        <v>41</v>
      </c>
      <c r="V2501" s="99">
        <f t="shared" si="248"/>
        <v>44.821761357139977</v>
      </c>
      <c r="W2501" s="89">
        <f t="shared" si="250"/>
        <v>0</v>
      </c>
      <c r="X2501" s="88" t="e">
        <f t="shared" si="251"/>
        <v>#VALUE!</v>
      </c>
      <c r="Y2501" s="89" t="e">
        <f t="shared" si="252"/>
        <v>#VALUE!</v>
      </c>
      <c r="Z2501" s="90"/>
      <c r="AA2501" s="91">
        <f t="shared" si="249"/>
        <v>41</v>
      </c>
    </row>
    <row r="2502" spans="19:27" x14ac:dyDescent="0.25">
      <c r="S2502" s="87"/>
      <c r="T2502" s="88">
        <f t="shared" si="247"/>
        <v>2461</v>
      </c>
      <c r="U2502" s="89">
        <f t="shared" si="253"/>
        <v>41.016666666666666</v>
      </c>
      <c r="V2502" s="99">
        <f t="shared" si="248"/>
        <v>44.824931144724509</v>
      </c>
      <c r="W2502" s="89">
        <f t="shared" si="250"/>
        <v>0</v>
      </c>
      <c r="X2502" s="88" t="e">
        <f t="shared" si="251"/>
        <v>#VALUE!</v>
      </c>
      <c r="Y2502" s="89" t="e">
        <f t="shared" si="252"/>
        <v>#VALUE!</v>
      </c>
      <c r="Z2502" s="90"/>
      <c r="AA2502" s="91">
        <f t="shared" si="249"/>
        <v>41.016666666666666</v>
      </c>
    </row>
    <row r="2503" spans="19:27" x14ac:dyDescent="0.25">
      <c r="S2503" s="87"/>
      <c r="T2503" s="88">
        <f t="shared" si="247"/>
        <v>2462</v>
      </c>
      <c r="U2503" s="89">
        <f t="shared" si="253"/>
        <v>41.033333333333331</v>
      </c>
      <c r="V2503" s="99">
        <f t="shared" si="248"/>
        <v>44.828099868592965</v>
      </c>
      <c r="W2503" s="89">
        <f t="shared" si="250"/>
        <v>0</v>
      </c>
      <c r="X2503" s="88" t="e">
        <f t="shared" si="251"/>
        <v>#VALUE!</v>
      </c>
      <c r="Y2503" s="89" t="e">
        <f t="shared" si="252"/>
        <v>#VALUE!</v>
      </c>
      <c r="Z2503" s="90"/>
      <c r="AA2503" s="91">
        <f t="shared" si="249"/>
        <v>41.033333333333331</v>
      </c>
    </row>
    <row r="2504" spans="19:27" x14ac:dyDescent="0.25">
      <c r="S2504" s="87"/>
      <c r="T2504" s="88">
        <f t="shared" si="247"/>
        <v>2463</v>
      </c>
      <c r="U2504" s="89">
        <f t="shared" si="253"/>
        <v>41.05</v>
      </c>
      <c r="V2504" s="99">
        <f t="shared" si="248"/>
        <v>44.831267529534109</v>
      </c>
      <c r="W2504" s="89">
        <f t="shared" si="250"/>
        <v>0</v>
      </c>
      <c r="X2504" s="88" t="e">
        <f t="shared" si="251"/>
        <v>#VALUE!</v>
      </c>
      <c r="Y2504" s="89" t="e">
        <f t="shared" si="252"/>
        <v>#VALUE!</v>
      </c>
      <c r="Z2504" s="90"/>
      <c r="AA2504" s="91">
        <f t="shared" si="249"/>
        <v>41.05</v>
      </c>
    </row>
    <row r="2505" spans="19:27" x14ac:dyDescent="0.25">
      <c r="S2505" s="87"/>
      <c r="T2505" s="88">
        <f t="shared" si="247"/>
        <v>2464</v>
      </c>
      <c r="U2505" s="89">
        <f t="shared" si="253"/>
        <v>41.06666666666667</v>
      </c>
      <c r="V2505" s="99">
        <f t="shared" si="248"/>
        <v>44.834434128335865</v>
      </c>
      <c r="W2505" s="89">
        <f t="shared" si="250"/>
        <v>0</v>
      </c>
      <c r="X2505" s="88" t="e">
        <f t="shared" si="251"/>
        <v>#VALUE!</v>
      </c>
      <c r="Y2505" s="89" t="e">
        <f t="shared" si="252"/>
        <v>#VALUE!</v>
      </c>
      <c r="Z2505" s="90"/>
      <c r="AA2505" s="91">
        <f t="shared" si="249"/>
        <v>41.06666666666667</v>
      </c>
    </row>
    <row r="2506" spans="19:27" x14ac:dyDescent="0.25">
      <c r="S2506" s="87"/>
      <c r="T2506" s="88">
        <f t="shared" si="247"/>
        <v>2465</v>
      </c>
      <c r="U2506" s="89">
        <f t="shared" si="253"/>
        <v>41.083333333333336</v>
      </c>
      <c r="V2506" s="99">
        <f t="shared" si="248"/>
        <v>44.837599665785199</v>
      </c>
      <c r="W2506" s="89">
        <f t="shared" si="250"/>
        <v>0</v>
      </c>
      <c r="X2506" s="88" t="e">
        <f t="shared" si="251"/>
        <v>#VALUE!</v>
      </c>
      <c r="Y2506" s="89" t="e">
        <f t="shared" si="252"/>
        <v>#VALUE!</v>
      </c>
      <c r="Z2506" s="90"/>
      <c r="AA2506" s="91">
        <f t="shared" si="249"/>
        <v>41.083333333333336</v>
      </c>
    </row>
    <row r="2507" spans="19:27" x14ac:dyDescent="0.25">
      <c r="S2507" s="87"/>
      <c r="T2507" s="88">
        <f t="shared" si="247"/>
        <v>2466</v>
      </c>
      <c r="U2507" s="89">
        <f t="shared" si="253"/>
        <v>41.1</v>
      </c>
      <c r="V2507" s="99">
        <f t="shared" si="248"/>
        <v>44.840764142668213</v>
      </c>
      <c r="W2507" s="89">
        <f t="shared" si="250"/>
        <v>0</v>
      </c>
      <c r="X2507" s="88" t="e">
        <f t="shared" si="251"/>
        <v>#VALUE!</v>
      </c>
      <c r="Y2507" s="89" t="e">
        <f t="shared" si="252"/>
        <v>#VALUE!</v>
      </c>
      <c r="Z2507" s="90"/>
      <c r="AA2507" s="91">
        <f t="shared" si="249"/>
        <v>41.1</v>
      </c>
    </row>
    <row r="2508" spans="19:27" x14ac:dyDescent="0.25">
      <c r="S2508" s="87"/>
      <c r="T2508" s="88">
        <f t="shared" si="247"/>
        <v>2467</v>
      </c>
      <c r="U2508" s="89">
        <f t="shared" si="253"/>
        <v>41.116666666666667</v>
      </c>
      <c r="V2508" s="99">
        <f t="shared" si="248"/>
        <v>44.843927559770073</v>
      </c>
      <c r="W2508" s="89">
        <f t="shared" si="250"/>
        <v>0</v>
      </c>
      <c r="X2508" s="88" t="e">
        <f t="shared" si="251"/>
        <v>#VALUE!</v>
      </c>
      <c r="Y2508" s="89" t="e">
        <f t="shared" si="252"/>
        <v>#VALUE!</v>
      </c>
      <c r="Z2508" s="90"/>
      <c r="AA2508" s="91">
        <f t="shared" si="249"/>
        <v>41.116666666666667</v>
      </c>
    </row>
    <row r="2509" spans="19:27" x14ac:dyDescent="0.25">
      <c r="S2509" s="87"/>
      <c r="T2509" s="88">
        <f t="shared" ref="T2509:T2527" si="254">T2508+1</f>
        <v>2468</v>
      </c>
      <c r="U2509" s="89">
        <f t="shared" si="253"/>
        <v>41.133333333333333</v>
      </c>
      <c r="V2509" s="99">
        <f t="shared" si="248"/>
        <v>44.847089917875088</v>
      </c>
      <c r="W2509" s="89">
        <f t="shared" si="250"/>
        <v>0</v>
      </c>
      <c r="X2509" s="88" t="e">
        <f t="shared" si="251"/>
        <v>#VALUE!</v>
      </c>
      <c r="Y2509" s="89" t="e">
        <f t="shared" si="252"/>
        <v>#VALUE!</v>
      </c>
      <c r="Z2509" s="90"/>
      <c r="AA2509" s="91">
        <f t="shared" si="249"/>
        <v>41.133333333333333</v>
      </c>
    </row>
    <row r="2510" spans="19:27" x14ac:dyDescent="0.25">
      <c r="S2510" s="87"/>
      <c r="T2510" s="88">
        <f t="shared" si="254"/>
        <v>2469</v>
      </c>
      <c r="U2510" s="89">
        <f t="shared" si="253"/>
        <v>41.15</v>
      </c>
      <c r="V2510" s="99">
        <f t="shared" si="248"/>
        <v>44.85025121776664</v>
      </c>
      <c r="W2510" s="89">
        <f t="shared" si="250"/>
        <v>0</v>
      </c>
      <c r="X2510" s="88" t="e">
        <f t="shared" si="251"/>
        <v>#VALUE!</v>
      </c>
      <c r="Y2510" s="89" t="e">
        <f t="shared" si="252"/>
        <v>#VALUE!</v>
      </c>
      <c r="Z2510" s="90"/>
      <c r="AA2510" s="91">
        <f t="shared" si="249"/>
        <v>41.15</v>
      </c>
    </row>
    <row r="2511" spans="19:27" x14ac:dyDescent="0.25">
      <c r="S2511" s="87"/>
      <c r="T2511" s="88">
        <f t="shared" si="254"/>
        <v>2470</v>
      </c>
      <c r="U2511" s="89">
        <f t="shared" si="253"/>
        <v>41.166666666666664</v>
      </c>
      <c r="V2511" s="99">
        <f t="shared" si="248"/>
        <v>44.853411460227214</v>
      </c>
      <c r="W2511" s="89">
        <f t="shared" si="250"/>
        <v>0</v>
      </c>
      <c r="X2511" s="88" t="e">
        <f t="shared" si="251"/>
        <v>#VALUE!</v>
      </c>
      <c r="Y2511" s="89" t="e">
        <f t="shared" si="252"/>
        <v>#VALUE!</v>
      </c>
      <c r="Z2511" s="90"/>
      <c r="AA2511" s="91">
        <f t="shared" si="249"/>
        <v>41.166666666666664</v>
      </c>
    </row>
    <row r="2512" spans="19:27" x14ac:dyDescent="0.25">
      <c r="S2512" s="87"/>
      <c r="T2512" s="88">
        <f t="shared" si="254"/>
        <v>2471</v>
      </c>
      <c r="U2512" s="89">
        <f t="shared" si="253"/>
        <v>41.18333333333333</v>
      </c>
      <c r="V2512" s="99">
        <f t="shared" si="248"/>
        <v>44.856570646038421</v>
      </c>
      <c r="W2512" s="89">
        <f t="shared" si="250"/>
        <v>0</v>
      </c>
      <c r="X2512" s="88" t="e">
        <f t="shared" si="251"/>
        <v>#VALUE!</v>
      </c>
      <c r="Y2512" s="89" t="e">
        <f t="shared" si="252"/>
        <v>#VALUE!</v>
      </c>
      <c r="Z2512" s="90"/>
      <c r="AA2512" s="91">
        <f t="shared" si="249"/>
        <v>41.18333333333333</v>
      </c>
    </row>
    <row r="2513" spans="19:27" x14ac:dyDescent="0.25">
      <c r="S2513" s="87"/>
      <c r="T2513" s="88">
        <f t="shared" si="254"/>
        <v>2472</v>
      </c>
      <c r="U2513" s="89">
        <f t="shared" si="253"/>
        <v>41.2</v>
      </c>
      <c r="V2513" s="99">
        <f t="shared" si="248"/>
        <v>44.859728775980962</v>
      </c>
      <c r="W2513" s="89">
        <f t="shared" si="250"/>
        <v>0</v>
      </c>
      <c r="X2513" s="88" t="e">
        <f t="shared" si="251"/>
        <v>#VALUE!</v>
      </c>
      <c r="Y2513" s="89" t="e">
        <f t="shared" si="252"/>
        <v>#VALUE!</v>
      </c>
      <c r="Z2513" s="90"/>
      <c r="AA2513" s="91">
        <f t="shared" si="249"/>
        <v>41.2</v>
      </c>
    </row>
    <row r="2514" spans="19:27" x14ac:dyDescent="0.25">
      <c r="S2514" s="87"/>
      <c r="T2514" s="88">
        <f t="shared" si="254"/>
        <v>2473</v>
      </c>
      <c r="U2514" s="89">
        <f t="shared" si="253"/>
        <v>41.216666666666669</v>
      </c>
      <c r="V2514" s="99">
        <f t="shared" ref="V2514:V2577" si="255">$G$12*U2514^(1-$G$13)</f>
        <v>44.862885850834637</v>
      </c>
      <c r="W2514" s="89">
        <f t="shared" si="250"/>
        <v>0</v>
      </c>
      <c r="X2514" s="88" t="e">
        <f t="shared" si="251"/>
        <v>#VALUE!</v>
      </c>
      <c r="Y2514" s="89" t="e">
        <f t="shared" si="252"/>
        <v>#VALUE!</v>
      </c>
      <c r="Z2514" s="90"/>
      <c r="AA2514" s="91">
        <f t="shared" si="249"/>
        <v>41.216666666666669</v>
      </c>
    </row>
    <row r="2515" spans="19:27" x14ac:dyDescent="0.25">
      <c r="S2515" s="87"/>
      <c r="T2515" s="88">
        <f t="shared" si="254"/>
        <v>2474</v>
      </c>
      <c r="U2515" s="89">
        <f t="shared" si="253"/>
        <v>41.233333333333334</v>
      </c>
      <c r="V2515" s="99">
        <f t="shared" si="255"/>
        <v>44.866041871378378</v>
      </c>
      <c r="W2515" s="89">
        <f t="shared" si="250"/>
        <v>0</v>
      </c>
      <c r="X2515" s="88" t="e">
        <f t="shared" si="251"/>
        <v>#VALUE!</v>
      </c>
      <c r="Y2515" s="89" t="e">
        <f t="shared" si="252"/>
        <v>#VALUE!</v>
      </c>
      <c r="Z2515" s="90"/>
      <c r="AA2515" s="91">
        <f t="shared" si="249"/>
        <v>41.233333333333334</v>
      </c>
    </row>
    <row r="2516" spans="19:27" x14ac:dyDescent="0.25">
      <c r="S2516" s="87"/>
      <c r="T2516" s="88">
        <f t="shared" si="254"/>
        <v>2475</v>
      </c>
      <c r="U2516" s="89">
        <f t="shared" si="253"/>
        <v>41.25</v>
      </c>
      <c r="V2516" s="99">
        <f t="shared" si="255"/>
        <v>44.869196838390209</v>
      </c>
      <c r="W2516" s="89">
        <f t="shared" si="250"/>
        <v>0</v>
      </c>
      <c r="X2516" s="88" t="e">
        <f t="shared" si="251"/>
        <v>#VALUE!</v>
      </c>
      <c r="Y2516" s="89" t="e">
        <f t="shared" si="252"/>
        <v>#VALUE!</v>
      </c>
      <c r="Z2516" s="90"/>
      <c r="AA2516" s="91">
        <f t="shared" si="249"/>
        <v>41.25</v>
      </c>
    </row>
    <row r="2517" spans="19:27" x14ac:dyDescent="0.25">
      <c r="S2517" s="87"/>
      <c r="T2517" s="88">
        <f t="shared" si="254"/>
        <v>2476</v>
      </c>
      <c r="U2517" s="89">
        <f t="shared" si="253"/>
        <v>41.266666666666666</v>
      </c>
      <c r="V2517" s="99">
        <f t="shared" si="255"/>
        <v>44.872350752647279</v>
      </c>
      <c r="W2517" s="89">
        <f t="shared" si="250"/>
        <v>0</v>
      </c>
      <c r="X2517" s="88" t="e">
        <f t="shared" si="251"/>
        <v>#VALUE!</v>
      </c>
      <c r="Y2517" s="89" t="e">
        <f t="shared" si="252"/>
        <v>#VALUE!</v>
      </c>
      <c r="Z2517" s="90"/>
      <c r="AA2517" s="91">
        <f t="shared" si="249"/>
        <v>41.266666666666666</v>
      </c>
    </row>
    <row r="2518" spans="19:27" x14ac:dyDescent="0.25">
      <c r="S2518" s="87"/>
      <c r="T2518" s="88">
        <f t="shared" si="254"/>
        <v>2477</v>
      </c>
      <c r="U2518" s="89">
        <f t="shared" si="253"/>
        <v>41.283333333333331</v>
      </c>
      <c r="V2518" s="99">
        <f t="shared" si="255"/>
        <v>44.87550361492584</v>
      </c>
      <c r="W2518" s="89">
        <f t="shared" si="250"/>
        <v>0</v>
      </c>
      <c r="X2518" s="88" t="e">
        <f t="shared" si="251"/>
        <v>#VALUE!</v>
      </c>
      <c r="Y2518" s="89" t="e">
        <f t="shared" si="252"/>
        <v>#VALUE!</v>
      </c>
      <c r="Z2518" s="90"/>
      <c r="AA2518" s="91">
        <f t="shared" si="249"/>
        <v>41.283333333333331</v>
      </c>
    </row>
    <row r="2519" spans="19:27" x14ac:dyDescent="0.25">
      <c r="S2519" s="87"/>
      <c r="T2519" s="88">
        <f t="shared" si="254"/>
        <v>2478</v>
      </c>
      <c r="U2519" s="89">
        <f t="shared" si="253"/>
        <v>41.3</v>
      </c>
      <c r="V2519" s="99">
        <f t="shared" si="255"/>
        <v>44.878655426001266</v>
      </c>
      <c r="W2519" s="89">
        <f t="shared" si="250"/>
        <v>0</v>
      </c>
      <c r="X2519" s="88" t="e">
        <f t="shared" si="251"/>
        <v>#VALUE!</v>
      </c>
      <c r="Y2519" s="89" t="e">
        <f t="shared" si="252"/>
        <v>#VALUE!</v>
      </c>
      <c r="Z2519" s="90"/>
      <c r="AA2519" s="91">
        <f t="shared" si="249"/>
        <v>41.3</v>
      </c>
    </row>
    <row r="2520" spans="19:27" x14ac:dyDescent="0.25">
      <c r="S2520" s="87"/>
      <c r="T2520" s="88">
        <f t="shared" si="254"/>
        <v>2479</v>
      </c>
      <c r="U2520" s="89">
        <f t="shared" si="253"/>
        <v>41.31666666666667</v>
      </c>
      <c r="V2520" s="99">
        <f t="shared" si="255"/>
        <v>44.881806186648042</v>
      </c>
      <c r="W2520" s="89">
        <f t="shared" si="250"/>
        <v>0</v>
      </c>
      <c r="X2520" s="88" t="e">
        <f t="shared" si="251"/>
        <v>#VALUE!</v>
      </c>
      <c r="Y2520" s="89" t="e">
        <f t="shared" si="252"/>
        <v>#VALUE!</v>
      </c>
      <c r="Z2520" s="90"/>
      <c r="AA2520" s="91">
        <f t="shared" si="249"/>
        <v>41.31666666666667</v>
      </c>
    </row>
    <row r="2521" spans="19:27" x14ac:dyDescent="0.25">
      <c r="S2521" s="87"/>
      <c r="T2521" s="88">
        <f t="shared" si="254"/>
        <v>2480</v>
      </c>
      <c r="U2521" s="89">
        <f t="shared" si="253"/>
        <v>41.333333333333336</v>
      </c>
      <c r="V2521" s="99">
        <f t="shared" si="255"/>
        <v>44.88495589763977</v>
      </c>
      <c r="W2521" s="89">
        <f t="shared" si="250"/>
        <v>0</v>
      </c>
      <c r="X2521" s="88" t="e">
        <f t="shared" si="251"/>
        <v>#VALUE!</v>
      </c>
      <c r="Y2521" s="89" t="e">
        <f t="shared" si="252"/>
        <v>#VALUE!</v>
      </c>
      <c r="Z2521" s="90"/>
      <c r="AA2521" s="91">
        <f t="shared" si="249"/>
        <v>41.333333333333336</v>
      </c>
    </row>
    <row r="2522" spans="19:27" x14ac:dyDescent="0.25">
      <c r="S2522" s="87"/>
      <c r="T2522" s="88">
        <f t="shared" si="254"/>
        <v>2481</v>
      </c>
      <c r="U2522" s="89">
        <f t="shared" si="253"/>
        <v>41.35</v>
      </c>
      <c r="V2522" s="99">
        <f t="shared" si="255"/>
        <v>44.888104559749166</v>
      </c>
      <c r="W2522" s="89">
        <f t="shared" si="250"/>
        <v>0</v>
      </c>
      <c r="X2522" s="88" t="e">
        <f t="shared" si="251"/>
        <v>#VALUE!</v>
      </c>
      <c r="Y2522" s="89" t="e">
        <f t="shared" si="252"/>
        <v>#VALUE!</v>
      </c>
      <c r="Z2522" s="90"/>
      <c r="AA2522" s="91">
        <f t="shared" si="249"/>
        <v>41.35</v>
      </c>
    </row>
    <row r="2523" spans="19:27" x14ac:dyDescent="0.25">
      <c r="S2523" s="87"/>
      <c r="T2523" s="88">
        <f t="shared" si="254"/>
        <v>2482</v>
      </c>
      <c r="U2523" s="89">
        <f t="shared" si="253"/>
        <v>41.366666666666667</v>
      </c>
      <c r="V2523" s="99">
        <f t="shared" si="255"/>
        <v>44.891252173748086</v>
      </c>
      <c r="W2523" s="89">
        <f t="shared" si="250"/>
        <v>0</v>
      </c>
      <c r="X2523" s="88" t="e">
        <f t="shared" si="251"/>
        <v>#VALUE!</v>
      </c>
      <c r="Y2523" s="89" t="e">
        <f t="shared" si="252"/>
        <v>#VALUE!</v>
      </c>
      <c r="Z2523" s="90"/>
      <c r="AA2523" s="91">
        <f t="shared" si="249"/>
        <v>41.366666666666667</v>
      </c>
    </row>
    <row r="2524" spans="19:27" x14ac:dyDescent="0.25">
      <c r="S2524" s="87"/>
      <c r="T2524" s="88">
        <f t="shared" si="254"/>
        <v>2483</v>
      </c>
      <c r="U2524" s="89">
        <f t="shared" si="253"/>
        <v>41.383333333333333</v>
      </c>
      <c r="V2524" s="99">
        <f t="shared" si="255"/>
        <v>44.894398740407489</v>
      </c>
      <c r="W2524" s="89">
        <f t="shared" si="250"/>
        <v>0</v>
      </c>
      <c r="X2524" s="88" t="e">
        <f t="shared" si="251"/>
        <v>#VALUE!</v>
      </c>
      <c r="Y2524" s="89" t="e">
        <f t="shared" si="252"/>
        <v>#VALUE!</v>
      </c>
      <c r="Z2524" s="90"/>
      <c r="AA2524" s="91">
        <f t="shared" si="249"/>
        <v>41.383333333333333</v>
      </c>
    </row>
    <row r="2525" spans="19:27" x14ac:dyDescent="0.25">
      <c r="S2525" s="87"/>
      <c r="T2525" s="88">
        <f t="shared" si="254"/>
        <v>2484</v>
      </c>
      <c r="U2525" s="89">
        <f t="shared" si="253"/>
        <v>41.4</v>
      </c>
      <c r="V2525" s="99">
        <f t="shared" si="255"/>
        <v>44.897544260497455</v>
      </c>
      <c r="W2525" s="89">
        <f t="shared" si="250"/>
        <v>0</v>
      </c>
      <c r="X2525" s="88" t="e">
        <f t="shared" si="251"/>
        <v>#VALUE!</v>
      </c>
      <c r="Y2525" s="89" t="e">
        <f t="shared" si="252"/>
        <v>#VALUE!</v>
      </c>
      <c r="Z2525" s="90"/>
      <c r="AA2525" s="91">
        <f t="shared" si="249"/>
        <v>41.4</v>
      </c>
    </row>
    <row r="2526" spans="19:27" x14ac:dyDescent="0.25">
      <c r="S2526" s="87"/>
      <c r="T2526" s="88">
        <f t="shared" si="254"/>
        <v>2485</v>
      </c>
      <c r="U2526" s="89">
        <f t="shared" si="253"/>
        <v>41.416666666666664</v>
      </c>
      <c r="V2526" s="99">
        <f t="shared" si="255"/>
        <v>44.900688734787195</v>
      </c>
      <c r="W2526" s="89">
        <f t="shared" si="250"/>
        <v>0</v>
      </c>
      <c r="X2526" s="88" t="e">
        <f t="shared" si="251"/>
        <v>#VALUE!</v>
      </c>
      <c r="Y2526" s="89" t="e">
        <f t="shared" si="252"/>
        <v>#VALUE!</v>
      </c>
      <c r="Z2526" s="90"/>
      <c r="AA2526" s="91">
        <f t="shared" si="249"/>
        <v>41.416666666666664</v>
      </c>
    </row>
    <row r="2527" spans="19:27" x14ac:dyDescent="0.25">
      <c r="S2527" s="87"/>
      <c r="T2527" s="88">
        <f t="shared" si="254"/>
        <v>2486</v>
      </c>
      <c r="U2527" s="89">
        <f t="shared" si="253"/>
        <v>41.43333333333333</v>
      </c>
      <c r="V2527" s="99">
        <f t="shared" si="255"/>
        <v>44.903832164045049</v>
      </c>
      <c r="W2527" s="89">
        <f t="shared" si="250"/>
        <v>0</v>
      </c>
      <c r="X2527" s="88" t="e">
        <f t="shared" si="251"/>
        <v>#VALUE!</v>
      </c>
      <c r="Y2527" s="89" t="e">
        <f t="shared" si="252"/>
        <v>#VALUE!</v>
      </c>
      <c r="Z2527" s="90"/>
      <c r="AA2527" s="91">
        <f t="shared" si="249"/>
        <v>41.43333333333333</v>
      </c>
    </row>
    <row r="2528" spans="19:27" x14ac:dyDescent="0.25">
      <c r="S2528" s="87"/>
      <c r="T2528" s="88">
        <f>T2527+1</f>
        <v>2487</v>
      </c>
      <c r="U2528" s="89">
        <f t="shared" si="253"/>
        <v>41.45</v>
      </c>
      <c r="V2528" s="99">
        <f t="shared" si="255"/>
        <v>44.90697454903848</v>
      </c>
      <c r="W2528" s="89">
        <f t="shared" si="250"/>
        <v>0</v>
      </c>
      <c r="X2528" s="88" t="e">
        <f t="shared" si="251"/>
        <v>#VALUE!</v>
      </c>
      <c r="Y2528" s="89" t="e">
        <f t="shared" si="252"/>
        <v>#VALUE!</v>
      </c>
      <c r="Z2528" s="90"/>
      <c r="AA2528" s="91">
        <f t="shared" si="249"/>
        <v>41.45</v>
      </c>
    </row>
    <row r="2529" spans="19:27" x14ac:dyDescent="0.25">
      <c r="S2529" s="87"/>
      <c r="T2529" s="88">
        <f t="shared" ref="T2529:T2592" si="256">T2528+1</f>
        <v>2488</v>
      </c>
      <c r="U2529" s="89">
        <f t="shared" si="253"/>
        <v>41.466666666666669</v>
      </c>
      <c r="V2529" s="99">
        <f t="shared" si="255"/>
        <v>44.910115890534072</v>
      </c>
      <c r="W2529" s="89">
        <f t="shared" si="250"/>
        <v>0</v>
      </c>
      <c r="X2529" s="88" t="e">
        <f t="shared" si="251"/>
        <v>#VALUE!</v>
      </c>
      <c r="Y2529" s="89" t="e">
        <f t="shared" si="252"/>
        <v>#VALUE!</v>
      </c>
      <c r="Z2529" s="90"/>
      <c r="AA2529" s="91">
        <f t="shared" si="249"/>
        <v>41.466666666666669</v>
      </c>
    </row>
    <row r="2530" spans="19:27" x14ac:dyDescent="0.25">
      <c r="S2530" s="87"/>
      <c r="T2530" s="88">
        <f t="shared" si="256"/>
        <v>2489</v>
      </c>
      <c r="U2530" s="89">
        <f t="shared" si="253"/>
        <v>41.483333333333334</v>
      </c>
      <c r="V2530" s="99">
        <f t="shared" si="255"/>
        <v>44.913256189297563</v>
      </c>
      <c r="W2530" s="89">
        <f t="shared" si="250"/>
        <v>0</v>
      </c>
      <c r="X2530" s="88" t="e">
        <f t="shared" si="251"/>
        <v>#VALUE!</v>
      </c>
      <c r="Y2530" s="89" t="e">
        <f t="shared" si="252"/>
        <v>#VALUE!</v>
      </c>
      <c r="Z2530" s="90"/>
      <c r="AA2530" s="91">
        <f t="shared" si="249"/>
        <v>41.483333333333334</v>
      </c>
    </row>
    <row r="2531" spans="19:27" x14ac:dyDescent="0.25">
      <c r="S2531" s="87"/>
      <c r="T2531" s="88">
        <f t="shared" si="256"/>
        <v>2490</v>
      </c>
      <c r="U2531" s="89">
        <f t="shared" si="253"/>
        <v>41.5</v>
      </c>
      <c r="V2531" s="99">
        <f t="shared" si="255"/>
        <v>44.916395446093773</v>
      </c>
      <c r="W2531" s="89">
        <f t="shared" si="250"/>
        <v>0</v>
      </c>
      <c r="X2531" s="88" t="e">
        <f t="shared" si="251"/>
        <v>#VALUE!</v>
      </c>
      <c r="Y2531" s="89" t="e">
        <f t="shared" si="252"/>
        <v>#VALUE!</v>
      </c>
      <c r="Z2531" s="90"/>
      <c r="AA2531" s="91">
        <f t="shared" si="249"/>
        <v>41.5</v>
      </c>
    </row>
    <row r="2532" spans="19:27" x14ac:dyDescent="0.25">
      <c r="S2532" s="87"/>
      <c r="T2532" s="88">
        <f t="shared" si="256"/>
        <v>2491</v>
      </c>
      <c r="U2532" s="89">
        <f t="shared" si="253"/>
        <v>41.516666666666666</v>
      </c>
      <c r="V2532" s="99">
        <f t="shared" si="255"/>
        <v>44.919533661686707</v>
      </c>
      <c r="W2532" s="89">
        <f t="shared" si="250"/>
        <v>0</v>
      </c>
      <c r="X2532" s="88" t="e">
        <f t="shared" si="251"/>
        <v>#VALUE!</v>
      </c>
      <c r="Y2532" s="89" t="e">
        <f t="shared" si="252"/>
        <v>#VALUE!</v>
      </c>
      <c r="Z2532" s="90"/>
      <c r="AA2532" s="91">
        <f t="shared" si="249"/>
        <v>41.516666666666666</v>
      </c>
    </row>
    <row r="2533" spans="19:27" x14ac:dyDescent="0.25">
      <c r="S2533" s="87"/>
      <c r="T2533" s="88">
        <f t="shared" si="256"/>
        <v>2492</v>
      </c>
      <c r="U2533" s="89">
        <f t="shared" si="253"/>
        <v>41.533333333333331</v>
      </c>
      <c r="V2533" s="99">
        <f t="shared" si="255"/>
        <v>44.92267083683948</v>
      </c>
      <c r="W2533" s="89">
        <f t="shared" si="250"/>
        <v>0</v>
      </c>
      <c r="X2533" s="88" t="e">
        <f t="shared" si="251"/>
        <v>#VALUE!</v>
      </c>
      <c r="Y2533" s="89" t="e">
        <f t="shared" si="252"/>
        <v>#VALUE!</v>
      </c>
      <c r="Z2533" s="90"/>
      <c r="AA2533" s="91">
        <f t="shared" si="249"/>
        <v>41.533333333333331</v>
      </c>
    </row>
    <row r="2534" spans="19:27" x14ac:dyDescent="0.25">
      <c r="S2534" s="87"/>
      <c r="T2534" s="88">
        <f t="shared" si="256"/>
        <v>2493</v>
      </c>
      <c r="U2534" s="89">
        <f t="shared" si="253"/>
        <v>41.55</v>
      </c>
      <c r="V2534" s="99">
        <f t="shared" si="255"/>
        <v>44.925806972314334</v>
      </c>
      <c r="W2534" s="89">
        <f t="shared" si="250"/>
        <v>0</v>
      </c>
      <c r="X2534" s="88" t="e">
        <f t="shared" si="251"/>
        <v>#VALUE!</v>
      </c>
      <c r="Y2534" s="89" t="e">
        <f t="shared" si="252"/>
        <v>#VALUE!</v>
      </c>
      <c r="Z2534" s="90"/>
      <c r="AA2534" s="91">
        <f t="shared" si="249"/>
        <v>41.55</v>
      </c>
    </row>
    <row r="2535" spans="19:27" x14ac:dyDescent="0.25">
      <c r="S2535" s="87"/>
      <c r="T2535" s="88">
        <f t="shared" si="256"/>
        <v>2494</v>
      </c>
      <c r="U2535" s="89">
        <f t="shared" si="253"/>
        <v>41.56666666666667</v>
      </c>
      <c r="V2535" s="99">
        <f t="shared" si="255"/>
        <v>44.928942068872658</v>
      </c>
      <c r="W2535" s="89">
        <f t="shared" si="250"/>
        <v>0</v>
      </c>
      <c r="X2535" s="88" t="e">
        <f t="shared" si="251"/>
        <v>#VALUE!</v>
      </c>
      <c r="Y2535" s="89" t="e">
        <f t="shared" si="252"/>
        <v>#VALUE!</v>
      </c>
      <c r="Z2535" s="90"/>
      <c r="AA2535" s="91">
        <f t="shared" si="249"/>
        <v>41.56666666666667</v>
      </c>
    </row>
    <row r="2536" spans="19:27" x14ac:dyDescent="0.25">
      <c r="S2536" s="87"/>
      <c r="T2536" s="88">
        <f t="shared" si="256"/>
        <v>2495</v>
      </c>
      <c r="U2536" s="89">
        <f t="shared" si="253"/>
        <v>41.583333333333336</v>
      </c>
      <c r="V2536" s="99">
        <f t="shared" si="255"/>
        <v>44.932076127274982</v>
      </c>
      <c r="W2536" s="89">
        <f t="shared" si="250"/>
        <v>0</v>
      </c>
      <c r="X2536" s="88" t="e">
        <f t="shared" si="251"/>
        <v>#VALUE!</v>
      </c>
      <c r="Y2536" s="89" t="e">
        <f t="shared" si="252"/>
        <v>#VALUE!</v>
      </c>
      <c r="Z2536" s="90"/>
      <c r="AA2536" s="91">
        <f t="shared" si="249"/>
        <v>41.583333333333336</v>
      </c>
    </row>
    <row r="2537" spans="19:27" x14ac:dyDescent="0.25">
      <c r="S2537" s="87"/>
      <c r="T2537" s="88">
        <f t="shared" si="256"/>
        <v>2496</v>
      </c>
      <c r="U2537" s="89">
        <f t="shared" si="253"/>
        <v>41.6</v>
      </c>
      <c r="V2537" s="99">
        <f t="shared" si="255"/>
        <v>44.935209148280975</v>
      </c>
      <c r="W2537" s="89">
        <f t="shared" si="250"/>
        <v>0</v>
      </c>
      <c r="X2537" s="88" t="e">
        <f t="shared" si="251"/>
        <v>#VALUE!</v>
      </c>
      <c r="Y2537" s="89" t="e">
        <f t="shared" si="252"/>
        <v>#VALUE!</v>
      </c>
      <c r="Z2537" s="90"/>
      <c r="AA2537" s="91">
        <f t="shared" ref="AA2537:AA2600" si="257">U2537</f>
        <v>41.6</v>
      </c>
    </row>
    <row r="2538" spans="19:27" x14ac:dyDescent="0.25">
      <c r="S2538" s="87"/>
      <c r="T2538" s="88">
        <f t="shared" si="256"/>
        <v>2497</v>
      </c>
      <c r="U2538" s="89">
        <f t="shared" si="253"/>
        <v>41.616666666666667</v>
      </c>
      <c r="V2538" s="99">
        <f t="shared" si="255"/>
        <v>44.938341132649406</v>
      </c>
      <c r="W2538" s="89">
        <f t="shared" ref="W2538:W2601" si="258">V2538*0.001*$G$4</f>
        <v>0</v>
      </c>
      <c r="X2538" s="88" t="e">
        <f t="shared" ref="X2538:X2601" si="259">($G$5/1000)*U2538*3600</f>
        <v>#VALUE!</v>
      </c>
      <c r="Y2538" s="89" t="e">
        <f t="shared" si="252"/>
        <v>#VALUE!</v>
      </c>
      <c r="Z2538" s="90"/>
      <c r="AA2538" s="91">
        <f t="shared" si="257"/>
        <v>41.616666666666667</v>
      </c>
    </row>
    <row r="2539" spans="19:27" x14ac:dyDescent="0.25">
      <c r="S2539" s="87"/>
      <c r="T2539" s="88">
        <f t="shared" si="256"/>
        <v>2498</v>
      </c>
      <c r="U2539" s="89">
        <f t="shared" si="253"/>
        <v>41.633333333333333</v>
      </c>
      <c r="V2539" s="99">
        <f t="shared" si="255"/>
        <v>44.941472081138258</v>
      </c>
      <c r="W2539" s="89">
        <f t="shared" si="258"/>
        <v>0</v>
      </c>
      <c r="X2539" s="88" t="e">
        <f t="shared" si="259"/>
        <v>#VALUE!</v>
      </c>
      <c r="Y2539" s="89" t="e">
        <f t="shared" ref="Y2539:Y2602" si="260">MAX(0,W2539-X2539)</f>
        <v>#VALUE!</v>
      </c>
      <c r="Z2539" s="90"/>
      <c r="AA2539" s="91">
        <f t="shared" si="257"/>
        <v>41.633333333333333</v>
      </c>
    </row>
    <row r="2540" spans="19:27" x14ac:dyDescent="0.25">
      <c r="S2540" s="87"/>
      <c r="T2540" s="88">
        <f t="shared" si="256"/>
        <v>2499</v>
      </c>
      <c r="U2540" s="89">
        <f t="shared" si="253"/>
        <v>41.65</v>
      </c>
      <c r="V2540" s="99">
        <f t="shared" si="255"/>
        <v>44.944601994504609</v>
      </c>
      <c r="W2540" s="89">
        <f t="shared" si="258"/>
        <v>0</v>
      </c>
      <c r="X2540" s="88" t="e">
        <f t="shared" si="259"/>
        <v>#VALUE!</v>
      </c>
      <c r="Y2540" s="89" t="e">
        <f t="shared" si="260"/>
        <v>#VALUE!</v>
      </c>
      <c r="Z2540" s="90"/>
      <c r="AA2540" s="91">
        <f t="shared" si="257"/>
        <v>41.65</v>
      </c>
    </row>
    <row r="2541" spans="19:27" x14ac:dyDescent="0.25">
      <c r="S2541" s="87"/>
      <c r="T2541" s="88">
        <f t="shared" si="256"/>
        <v>2500</v>
      </c>
      <c r="U2541" s="89">
        <f t="shared" si="253"/>
        <v>41.666666666666664</v>
      </c>
      <c r="V2541" s="99">
        <f t="shared" si="255"/>
        <v>44.947730873504682</v>
      </c>
      <c r="W2541" s="89">
        <f t="shared" si="258"/>
        <v>0</v>
      </c>
      <c r="X2541" s="88" t="e">
        <f t="shared" si="259"/>
        <v>#VALUE!</v>
      </c>
      <c r="Y2541" s="89" t="e">
        <f t="shared" si="260"/>
        <v>#VALUE!</v>
      </c>
      <c r="Z2541" s="90"/>
      <c r="AA2541" s="91">
        <f t="shared" si="257"/>
        <v>41.666666666666664</v>
      </c>
    </row>
    <row r="2542" spans="19:27" x14ac:dyDescent="0.25">
      <c r="S2542" s="87"/>
      <c r="T2542" s="88">
        <f t="shared" si="256"/>
        <v>2501</v>
      </c>
      <c r="U2542" s="89">
        <f t="shared" si="253"/>
        <v>41.68333333333333</v>
      </c>
      <c r="V2542" s="99">
        <f t="shared" si="255"/>
        <v>44.950858718893848</v>
      </c>
      <c r="W2542" s="89">
        <f t="shared" si="258"/>
        <v>0</v>
      </c>
      <c r="X2542" s="88" t="e">
        <f t="shared" si="259"/>
        <v>#VALUE!</v>
      </c>
      <c r="Y2542" s="89" t="e">
        <f t="shared" si="260"/>
        <v>#VALUE!</v>
      </c>
      <c r="Z2542" s="90"/>
      <c r="AA2542" s="91">
        <f t="shared" si="257"/>
        <v>41.68333333333333</v>
      </c>
    </row>
    <row r="2543" spans="19:27" x14ac:dyDescent="0.25">
      <c r="S2543" s="87"/>
      <c r="T2543" s="88">
        <f t="shared" si="256"/>
        <v>2502</v>
      </c>
      <c r="U2543" s="89">
        <f t="shared" si="253"/>
        <v>41.7</v>
      </c>
      <c r="V2543" s="99">
        <f t="shared" si="255"/>
        <v>44.953985531426646</v>
      </c>
      <c r="W2543" s="89">
        <f t="shared" si="258"/>
        <v>0</v>
      </c>
      <c r="X2543" s="88" t="e">
        <f t="shared" si="259"/>
        <v>#VALUE!</v>
      </c>
      <c r="Y2543" s="89" t="e">
        <f t="shared" si="260"/>
        <v>#VALUE!</v>
      </c>
      <c r="Z2543" s="90"/>
      <c r="AA2543" s="91">
        <f t="shared" si="257"/>
        <v>41.7</v>
      </c>
    </row>
    <row r="2544" spans="19:27" x14ac:dyDescent="0.25">
      <c r="S2544" s="87"/>
      <c r="T2544" s="88">
        <f t="shared" si="256"/>
        <v>2503</v>
      </c>
      <c r="U2544" s="89">
        <f t="shared" si="253"/>
        <v>41.716666666666669</v>
      </c>
      <c r="V2544" s="99">
        <f t="shared" si="255"/>
        <v>44.957111311856735</v>
      </c>
      <c r="W2544" s="89">
        <f t="shared" si="258"/>
        <v>0</v>
      </c>
      <c r="X2544" s="88" t="e">
        <f t="shared" si="259"/>
        <v>#VALUE!</v>
      </c>
      <c r="Y2544" s="89" t="e">
        <f t="shared" si="260"/>
        <v>#VALUE!</v>
      </c>
      <c r="Z2544" s="90"/>
      <c r="AA2544" s="91">
        <f t="shared" si="257"/>
        <v>41.716666666666669</v>
      </c>
    </row>
    <row r="2545" spans="19:27" x14ac:dyDescent="0.25">
      <c r="S2545" s="87"/>
      <c r="T2545" s="88">
        <f t="shared" si="256"/>
        <v>2504</v>
      </c>
      <c r="U2545" s="89">
        <f t="shared" si="253"/>
        <v>41.733333333333334</v>
      </c>
      <c r="V2545" s="99">
        <f t="shared" si="255"/>
        <v>44.960236060936943</v>
      </c>
      <c r="W2545" s="89">
        <f t="shared" si="258"/>
        <v>0</v>
      </c>
      <c r="X2545" s="88" t="e">
        <f t="shared" si="259"/>
        <v>#VALUE!</v>
      </c>
      <c r="Y2545" s="89" t="e">
        <f t="shared" si="260"/>
        <v>#VALUE!</v>
      </c>
      <c r="Z2545" s="90"/>
      <c r="AA2545" s="91">
        <f t="shared" si="257"/>
        <v>41.733333333333334</v>
      </c>
    </row>
    <row r="2546" spans="19:27" x14ac:dyDescent="0.25">
      <c r="S2546" s="87"/>
      <c r="T2546" s="88">
        <f t="shared" si="256"/>
        <v>2505</v>
      </c>
      <c r="U2546" s="89">
        <f t="shared" si="253"/>
        <v>41.75</v>
      </c>
      <c r="V2546" s="99">
        <f t="shared" si="255"/>
        <v>44.963359779419235</v>
      </c>
      <c r="W2546" s="89">
        <f t="shared" si="258"/>
        <v>0</v>
      </c>
      <c r="X2546" s="88" t="e">
        <f t="shared" si="259"/>
        <v>#VALUE!</v>
      </c>
      <c r="Y2546" s="89" t="e">
        <f t="shared" si="260"/>
        <v>#VALUE!</v>
      </c>
      <c r="Z2546" s="90"/>
      <c r="AA2546" s="91">
        <f t="shared" si="257"/>
        <v>41.75</v>
      </c>
    </row>
    <row r="2547" spans="19:27" x14ac:dyDescent="0.25">
      <c r="S2547" s="87"/>
      <c r="T2547" s="88">
        <f t="shared" si="256"/>
        <v>2506</v>
      </c>
      <c r="U2547" s="89">
        <f t="shared" si="253"/>
        <v>41.766666666666666</v>
      </c>
      <c r="V2547" s="99">
        <f t="shared" si="255"/>
        <v>44.966482468054735</v>
      </c>
      <c r="W2547" s="89">
        <f t="shared" si="258"/>
        <v>0</v>
      </c>
      <c r="X2547" s="88" t="e">
        <f t="shared" si="259"/>
        <v>#VALUE!</v>
      </c>
      <c r="Y2547" s="89" t="e">
        <f t="shared" si="260"/>
        <v>#VALUE!</v>
      </c>
      <c r="Z2547" s="90"/>
      <c r="AA2547" s="91">
        <f t="shared" si="257"/>
        <v>41.766666666666666</v>
      </c>
    </row>
    <row r="2548" spans="19:27" x14ac:dyDescent="0.25">
      <c r="S2548" s="87"/>
      <c r="T2548" s="88">
        <f t="shared" si="256"/>
        <v>2507</v>
      </c>
      <c r="U2548" s="89">
        <f t="shared" si="253"/>
        <v>41.783333333333331</v>
      </c>
      <c r="V2548" s="99">
        <f t="shared" si="255"/>
        <v>44.969604127593726</v>
      </c>
      <c r="W2548" s="89">
        <f t="shared" si="258"/>
        <v>0</v>
      </c>
      <c r="X2548" s="88" t="e">
        <f t="shared" si="259"/>
        <v>#VALUE!</v>
      </c>
      <c r="Y2548" s="89" t="e">
        <f t="shared" si="260"/>
        <v>#VALUE!</v>
      </c>
      <c r="Z2548" s="90"/>
      <c r="AA2548" s="91">
        <f t="shared" si="257"/>
        <v>41.783333333333331</v>
      </c>
    </row>
    <row r="2549" spans="19:27" x14ac:dyDescent="0.25">
      <c r="S2549" s="87"/>
      <c r="T2549" s="88">
        <f t="shared" si="256"/>
        <v>2508</v>
      </c>
      <c r="U2549" s="89">
        <f t="shared" si="253"/>
        <v>41.8</v>
      </c>
      <c r="V2549" s="99">
        <f t="shared" si="255"/>
        <v>44.972724758785617</v>
      </c>
      <c r="W2549" s="89">
        <f t="shared" si="258"/>
        <v>0</v>
      </c>
      <c r="X2549" s="88" t="e">
        <f t="shared" si="259"/>
        <v>#VALUE!</v>
      </c>
      <c r="Y2549" s="89" t="e">
        <f t="shared" si="260"/>
        <v>#VALUE!</v>
      </c>
      <c r="Z2549" s="90"/>
      <c r="AA2549" s="91">
        <f t="shared" si="257"/>
        <v>41.8</v>
      </c>
    </row>
    <row r="2550" spans="19:27" x14ac:dyDescent="0.25">
      <c r="S2550" s="87"/>
      <c r="T2550" s="88">
        <f t="shared" si="256"/>
        <v>2509</v>
      </c>
      <c r="U2550" s="89">
        <f t="shared" si="253"/>
        <v>41.81666666666667</v>
      </c>
      <c r="V2550" s="99">
        <f t="shared" si="255"/>
        <v>44.975844362379007</v>
      </c>
      <c r="W2550" s="89">
        <f t="shared" si="258"/>
        <v>0</v>
      </c>
      <c r="X2550" s="88" t="e">
        <f t="shared" si="259"/>
        <v>#VALUE!</v>
      </c>
      <c r="Y2550" s="89" t="e">
        <f t="shared" si="260"/>
        <v>#VALUE!</v>
      </c>
      <c r="Z2550" s="90"/>
      <c r="AA2550" s="91">
        <f t="shared" si="257"/>
        <v>41.81666666666667</v>
      </c>
    </row>
    <row r="2551" spans="19:27" x14ac:dyDescent="0.25">
      <c r="S2551" s="87"/>
      <c r="T2551" s="88">
        <f t="shared" si="256"/>
        <v>2510</v>
      </c>
      <c r="U2551" s="89">
        <f t="shared" si="253"/>
        <v>41.833333333333336</v>
      </c>
      <c r="V2551" s="99">
        <f t="shared" si="255"/>
        <v>44.978962939121651</v>
      </c>
      <c r="W2551" s="89">
        <f t="shared" si="258"/>
        <v>0</v>
      </c>
      <c r="X2551" s="88" t="e">
        <f t="shared" si="259"/>
        <v>#VALUE!</v>
      </c>
      <c r="Y2551" s="89" t="e">
        <f t="shared" si="260"/>
        <v>#VALUE!</v>
      </c>
      <c r="Z2551" s="90"/>
      <c r="AA2551" s="91">
        <f t="shared" si="257"/>
        <v>41.833333333333336</v>
      </c>
    </row>
    <row r="2552" spans="19:27" x14ac:dyDescent="0.25">
      <c r="S2552" s="87"/>
      <c r="T2552" s="88">
        <f t="shared" si="256"/>
        <v>2511</v>
      </c>
      <c r="U2552" s="89">
        <f t="shared" si="253"/>
        <v>41.85</v>
      </c>
      <c r="V2552" s="99">
        <f t="shared" si="255"/>
        <v>44.982080489760442</v>
      </c>
      <c r="W2552" s="89">
        <f t="shared" si="258"/>
        <v>0</v>
      </c>
      <c r="X2552" s="88" t="e">
        <f t="shared" si="259"/>
        <v>#VALUE!</v>
      </c>
      <c r="Y2552" s="89" t="e">
        <f t="shared" si="260"/>
        <v>#VALUE!</v>
      </c>
      <c r="Z2552" s="90"/>
      <c r="AA2552" s="91">
        <f t="shared" si="257"/>
        <v>41.85</v>
      </c>
    </row>
    <row r="2553" spans="19:27" x14ac:dyDescent="0.25">
      <c r="S2553" s="87"/>
      <c r="T2553" s="88">
        <f t="shared" si="256"/>
        <v>2512</v>
      </c>
      <c r="U2553" s="89">
        <f t="shared" si="253"/>
        <v>41.866666666666667</v>
      </c>
      <c r="V2553" s="99">
        <f t="shared" si="255"/>
        <v>44.985197015041422</v>
      </c>
      <c r="W2553" s="89">
        <f t="shared" si="258"/>
        <v>0</v>
      </c>
      <c r="X2553" s="88" t="e">
        <f t="shared" si="259"/>
        <v>#VALUE!</v>
      </c>
      <c r="Y2553" s="89" t="e">
        <f t="shared" si="260"/>
        <v>#VALUE!</v>
      </c>
      <c r="Z2553" s="90"/>
      <c r="AA2553" s="91">
        <f t="shared" si="257"/>
        <v>41.866666666666667</v>
      </c>
    </row>
    <row r="2554" spans="19:27" x14ac:dyDescent="0.25">
      <c r="S2554" s="87"/>
      <c r="T2554" s="88">
        <f t="shared" si="256"/>
        <v>2513</v>
      </c>
      <c r="U2554" s="89">
        <f t="shared" si="253"/>
        <v>41.883333333333333</v>
      </c>
      <c r="V2554" s="99">
        <f t="shared" si="255"/>
        <v>44.988312515709836</v>
      </c>
      <c r="W2554" s="89">
        <f t="shared" si="258"/>
        <v>0</v>
      </c>
      <c r="X2554" s="88" t="e">
        <f t="shared" si="259"/>
        <v>#VALUE!</v>
      </c>
      <c r="Y2554" s="89" t="e">
        <f t="shared" si="260"/>
        <v>#VALUE!</v>
      </c>
      <c r="Z2554" s="90"/>
      <c r="AA2554" s="91">
        <f t="shared" si="257"/>
        <v>41.883333333333333</v>
      </c>
    </row>
    <row r="2555" spans="19:27" x14ac:dyDescent="0.25">
      <c r="S2555" s="87"/>
      <c r="T2555" s="88">
        <f t="shared" si="256"/>
        <v>2514</v>
      </c>
      <c r="U2555" s="89">
        <f t="shared" si="253"/>
        <v>41.9</v>
      </c>
      <c r="V2555" s="99">
        <f t="shared" si="255"/>
        <v>44.99142699251005</v>
      </c>
      <c r="W2555" s="89">
        <f t="shared" si="258"/>
        <v>0</v>
      </c>
      <c r="X2555" s="88" t="e">
        <f t="shared" si="259"/>
        <v>#VALUE!</v>
      </c>
      <c r="Y2555" s="89" t="e">
        <f t="shared" si="260"/>
        <v>#VALUE!</v>
      </c>
      <c r="Z2555" s="90"/>
      <c r="AA2555" s="91">
        <f t="shared" si="257"/>
        <v>41.9</v>
      </c>
    </row>
    <row r="2556" spans="19:27" x14ac:dyDescent="0.25">
      <c r="S2556" s="87"/>
      <c r="T2556" s="88">
        <f t="shared" si="256"/>
        <v>2515</v>
      </c>
      <c r="U2556" s="89">
        <f t="shared" si="253"/>
        <v>41.916666666666664</v>
      </c>
      <c r="V2556" s="99">
        <f t="shared" si="255"/>
        <v>44.994540446185624</v>
      </c>
      <c r="W2556" s="89">
        <f t="shared" si="258"/>
        <v>0</v>
      </c>
      <c r="X2556" s="88" t="e">
        <f t="shared" si="259"/>
        <v>#VALUE!</v>
      </c>
      <c r="Y2556" s="89" t="e">
        <f t="shared" si="260"/>
        <v>#VALUE!</v>
      </c>
      <c r="Z2556" s="90"/>
      <c r="AA2556" s="91">
        <f t="shared" si="257"/>
        <v>41.916666666666664</v>
      </c>
    </row>
    <row r="2557" spans="19:27" x14ac:dyDescent="0.25">
      <c r="S2557" s="87"/>
      <c r="T2557" s="88">
        <f t="shared" si="256"/>
        <v>2516</v>
      </c>
      <c r="U2557" s="89">
        <f t="shared" si="253"/>
        <v>41.93333333333333</v>
      </c>
      <c r="V2557" s="99">
        <f t="shared" si="255"/>
        <v>44.997652877479261</v>
      </c>
      <c r="W2557" s="89">
        <f t="shared" si="258"/>
        <v>0</v>
      </c>
      <c r="X2557" s="88" t="e">
        <f t="shared" si="259"/>
        <v>#VALUE!</v>
      </c>
      <c r="Y2557" s="89" t="e">
        <f t="shared" si="260"/>
        <v>#VALUE!</v>
      </c>
      <c r="Z2557" s="90"/>
      <c r="AA2557" s="91">
        <f t="shared" si="257"/>
        <v>41.93333333333333</v>
      </c>
    </row>
    <row r="2558" spans="19:27" x14ac:dyDescent="0.25">
      <c r="S2558" s="87"/>
      <c r="T2558" s="88">
        <f t="shared" si="256"/>
        <v>2517</v>
      </c>
      <c r="U2558" s="89">
        <f t="shared" si="253"/>
        <v>41.95</v>
      </c>
      <c r="V2558" s="99">
        <f t="shared" si="255"/>
        <v>45.000764287132839</v>
      </c>
      <c r="W2558" s="89">
        <f t="shared" si="258"/>
        <v>0</v>
      </c>
      <c r="X2558" s="88" t="e">
        <f t="shared" si="259"/>
        <v>#VALUE!</v>
      </c>
      <c r="Y2558" s="89" t="e">
        <f t="shared" si="260"/>
        <v>#VALUE!</v>
      </c>
      <c r="Z2558" s="90"/>
      <c r="AA2558" s="91">
        <f t="shared" si="257"/>
        <v>41.95</v>
      </c>
    </row>
    <row r="2559" spans="19:27" x14ac:dyDescent="0.25">
      <c r="S2559" s="87"/>
      <c r="T2559" s="88">
        <f t="shared" si="256"/>
        <v>2518</v>
      </c>
      <c r="U2559" s="89">
        <f t="shared" si="253"/>
        <v>41.966666666666669</v>
      </c>
      <c r="V2559" s="99">
        <f t="shared" si="255"/>
        <v>45.00387467588741</v>
      </c>
      <c r="W2559" s="89">
        <f t="shared" si="258"/>
        <v>0</v>
      </c>
      <c r="X2559" s="88" t="e">
        <f t="shared" si="259"/>
        <v>#VALUE!</v>
      </c>
      <c r="Y2559" s="89" t="e">
        <f t="shared" si="260"/>
        <v>#VALUE!</v>
      </c>
      <c r="Z2559" s="90"/>
      <c r="AA2559" s="91">
        <f t="shared" si="257"/>
        <v>41.966666666666669</v>
      </c>
    </row>
    <row r="2560" spans="19:27" x14ac:dyDescent="0.25">
      <c r="S2560" s="87"/>
      <c r="T2560" s="88">
        <f t="shared" si="256"/>
        <v>2519</v>
      </c>
      <c r="U2560" s="89">
        <f t="shared" si="253"/>
        <v>41.983333333333334</v>
      </c>
      <c r="V2560" s="99">
        <f t="shared" si="255"/>
        <v>45.006984044483175</v>
      </c>
      <c r="W2560" s="89">
        <f t="shared" si="258"/>
        <v>0</v>
      </c>
      <c r="X2560" s="88" t="e">
        <f t="shared" si="259"/>
        <v>#VALUE!</v>
      </c>
      <c r="Y2560" s="89" t="e">
        <f t="shared" si="260"/>
        <v>#VALUE!</v>
      </c>
      <c r="Z2560" s="90"/>
      <c r="AA2560" s="91">
        <f t="shared" si="257"/>
        <v>41.983333333333334</v>
      </c>
    </row>
    <row r="2561" spans="19:27" x14ac:dyDescent="0.25">
      <c r="S2561" s="87"/>
      <c r="T2561" s="88">
        <f t="shared" si="256"/>
        <v>2520</v>
      </c>
      <c r="U2561" s="89">
        <f t="shared" si="253"/>
        <v>42</v>
      </c>
      <c r="V2561" s="99">
        <f t="shared" si="255"/>
        <v>45.010092393659527</v>
      </c>
      <c r="W2561" s="89">
        <f t="shared" si="258"/>
        <v>0</v>
      </c>
      <c r="X2561" s="88" t="e">
        <f t="shared" si="259"/>
        <v>#VALUE!</v>
      </c>
      <c r="Y2561" s="89" t="e">
        <f t="shared" si="260"/>
        <v>#VALUE!</v>
      </c>
      <c r="Z2561" s="90"/>
      <c r="AA2561" s="91">
        <f t="shared" si="257"/>
        <v>42</v>
      </c>
    </row>
    <row r="2562" spans="19:27" x14ac:dyDescent="0.25">
      <c r="S2562" s="87"/>
      <c r="T2562" s="88">
        <f t="shared" si="256"/>
        <v>2521</v>
      </c>
      <c r="U2562" s="89">
        <f t="shared" si="253"/>
        <v>42.016666666666666</v>
      </c>
      <c r="V2562" s="99">
        <f t="shared" si="255"/>
        <v>45.013199724155015</v>
      </c>
      <c r="W2562" s="89">
        <f t="shared" si="258"/>
        <v>0</v>
      </c>
      <c r="X2562" s="88" t="e">
        <f t="shared" si="259"/>
        <v>#VALUE!</v>
      </c>
      <c r="Y2562" s="89" t="e">
        <f t="shared" si="260"/>
        <v>#VALUE!</v>
      </c>
      <c r="Z2562" s="90"/>
      <c r="AA2562" s="91">
        <f t="shared" si="257"/>
        <v>42.016666666666666</v>
      </c>
    </row>
    <row r="2563" spans="19:27" x14ac:dyDescent="0.25">
      <c r="S2563" s="87"/>
      <c r="T2563" s="88">
        <f t="shared" si="256"/>
        <v>2522</v>
      </c>
      <c r="U2563" s="89">
        <f t="shared" ref="U2563:U2626" si="261">T2563/60</f>
        <v>42.033333333333331</v>
      </c>
      <c r="V2563" s="99">
        <f t="shared" si="255"/>
        <v>45.016306036707363</v>
      </c>
      <c r="W2563" s="89">
        <f t="shared" si="258"/>
        <v>0</v>
      </c>
      <c r="X2563" s="88" t="e">
        <f t="shared" si="259"/>
        <v>#VALUE!</v>
      </c>
      <c r="Y2563" s="89" t="e">
        <f t="shared" si="260"/>
        <v>#VALUE!</v>
      </c>
      <c r="Z2563" s="90"/>
      <c r="AA2563" s="91">
        <f t="shared" si="257"/>
        <v>42.033333333333331</v>
      </c>
    </row>
    <row r="2564" spans="19:27" x14ac:dyDescent="0.25">
      <c r="S2564" s="87"/>
      <c r="T2564" s="88">
        <f t="shared" si="256"/>
        <v>2523</v>
      </c>
      <c r="U2564" s="89">
        <f t="shared" si="261"/>
        <v>42.05</v>
      </c>
      <c r="V2564" s="99">
        <f t="shared" si="255"/>
        <v>45.019411332053473</v>
      </c>
      <c r="W2564" s="89">
        <f t="shared" si="258"/>
        <v>0</v>
      </c>
      <c r="X2564" s="88" t="e">
        <f t="shared" si="259"/>
        <v>#VALUE!</v>
      </c>
      <c r="Y2564" s="89" t="e">
        <f t="shared" si="260"/>
        <v>#VALUE!</v>
      </c>
      <c r="Z2564" s="90"/>
      <c r="AA2564" s="91">
        <f t="shared" si="257"/>
        <v>42.05</v>
      </c>
    </row>
    <row r="2565" spans="19:27" x14ac:dyDescent="0.25">
      <c r="S2565" s="87"/>
      <c r="T2565" s="88">
        <f t="shared" si="256"/>
        <v>2524</v>
      </c>
      <c r="U2565" s="89">
        <f t="shared" si="261"/>
        <v>42.06666666666667</v>
      </c>
      <c r="V2565" s="99">
        <f t="shared" si="255"/>
        <v>45.022515610929418</v>
      </c>
      <c r="W2565" s="89">
        <f t="shared" si="258"/>
        <v>0</v>
      </c>
      <c r="X2565" s="88" t="e">
        <f t="shared" si="259"/>
        <v>#VALUE!</v>
      </c>
      <c r="Y2565" s="89" t="e">
        <f t="shared" si="260"/>
        <v>#VALUE!</v>
      </c>
      <c r="Z2565" s="90"/>
      <c r="AA2565" s="91">
        <f t="shared" si="257"/>
        <v>42.06666666666667</v>
      </c>
    </row>
    <row r="2566" spans="19:27" x14ac:dyDescent="0.25">
      <c r="S2566" s="87"/>
      <c r="T2566" s="88">
        <f t="shared" si="256"/>
        <v>2525</v>
      </c>
      <c r="U2566" s="89">
        <f t="shared" si="261"/>
        <v>42.083333333333336</v>
      </c>
      <c r="V2566" s="99">
        <f t="shared" si="255"/>
        <v>45.025618874070446</v>
      </c>
      <c r="W2566" s="89">
        <f t="shared" si="258"/>
        <v>0</v>
      </c>
      <c r="X2566" s="88" t="e">
        <f t="shared" si="259"/>
        <v>#VALUE!</v>
      </c>
      <c r="Y2566" s="89" t="e">
        <f t="shared" si="260"/>
        <v>#VALUE!</v>
      </c>
      <c r="Z2566" s="90"/>
      <c r="AA2566" s="91">
        <f t="shared" si="257"/>
        <v>42.083333333333336</v>
      </c>
    </row>
    <row r="2567" spans="19:27" x14ac:dyDescent="0.25">
      <c r="S2567" s="87"/>
      <c r="T2567" s="88">
        <f t="shared" si="256"/>
        <v>2526</v>
      </c>
      <c r="U2567" s="89">
        <f t="shared" si="261"/>
        <v>42.1</v>
      </c>
      <c r="V2567" s="99">
        <f t="shared" si="255"/>
        <v>45.028721122210996</v>
      </c>
      <c r="W2567" s="89">
        <f t="shared" si="258"/>
        <v>0</v>
      </c>
      <c r="X2567" s="88" t="e">
        <f t="shared" si="259"/>
        <v>#VALUE!</v>
      </c>
      <c r="Y2567" s="89" t="e">
        <f t="shared" si="260"/>
        <v>#VALUE!</v>
      </c>
      <c r="Z2567" s="90"/>
      <c r="AA2567" s="91">
        <f t="shared" si="257"/>
        <v>42.1</v>
      </c>
    </row>
    <row r="2568" spans="19:27" x14ac:dyDescent="0.25">
      <c r="S2568" s="87"/>
      <c r="T2568" s="88">
        <f t="shared" si="256"/>
        <v>2527</v>
      </c>
      <c r="U2568" s="89">
        <f t="shared" si="261"/>
        <v>42.116666666666667</v>
      </c>
      <c r="V2568" s="99">
        <f t="shared" si="255"/>
        <v>45.031822356084653</v>
      </c>
      <c r="W2568" s="89">
        <f t="shared" si="258"/>
        <v>0</v>
      </c>
      <c r="X2568" s="88" t="e">
        <f t="shared" si="259"/>
        <v>#VALUE!</v>
      </c>
      <c r="Y2568" s="89" t="e">
        <f t="shared" si="260"/>
        <v>#VALUE!</v>
      </c>
      <c r="Z2568" s="90"/>
      <c r="AA2568" s="91">
        <f t="shared" si="257"/>
        <v>42.116666666666667</v>
      </c>
    </row>
    <row r="2569" spans="19:27" x14ac:dyDescent="0.25">
      <c r="S2569" s="87"/>
      <c r="T2569" s="88">
        <f t="shared" si="256"/>
        <v>2528</v>
      </c>
      <c r="U2569" s="89">
        <f t="shared" si="261"/>
        <v>42.133333333333333</v>
      </c>
      <c r="V2569" s="99">
        <f t="shared" si="255"/>
        <v>45.034922576424215</v>
      </c>
      <c r="W2569" s="89">
        <f t="shared" si="258"/>
        <v>0</v>
      </c>
      <c r="X2569" s="88" t="e">
        <f t="shared" si="259"/>
        <v>#VALUE!</v>
      </c>
      <c r="Y2569" s="89" t="e">
        <f t="shared" si="260"/>
        <v>#VALUE!</v>
      </c>
      <c r="Z2569" s="90"/>
      <c r="AA2569" s="91">
        <f t="shared" si="257"/>
        <v>42.133333333333333</v>
      </c>
    </row>
    <row r="2570" spans="19:27" x14ac:dyDescent="0.25">
      <c r="S2570" s="87"/>
      <c r="T2570" s="88">
        <f t="shared" si="256"/>
        <v>2529</v>
      </c>
      <c r="U2570" s="89">
        <f t="shared" si="261"/>
        <v>42.15</v>
      </c>
      <c r="V2570" s="99">
        <f t="shared" si="255"/>
        <v>45.038021783961653</v>
      </c>
      <c r="W2570" s="89">
        <f t="shared" si="258"/>
        <v>0</v>
      </c>
      <c r="X2570" s="88" t="e">
        <f t="shared" si="259"/>
        <v>#VALUE!</v>
      </c>
      <c r="Y2570" s="89" t="e">
        <f t="shared" si="260"/>
        <v>#VALUE!</v>
      </c>
      <c r="Z2570" s="90"/>
      <c r="AA2570" s="91">
        <f t="shared" si="257"/>
        <v>42.15</v>
      </c>
    </row>
    <row r="2571" spans="19:27" x14ac:dyDescent="0.25">
      <c r="S2571" s="87"/>
      <c r="T2571" s="88">
        <f t="shared" si="256"/>
        <v>2530</v>
      </c>
      <c r="U2571" s="89">
        <f t="shared" si="261"/>
        <v>42.166666666666664</v>
      </c>
      <c r="V2571" s="99">
        <f t="shared" si="255"/>
        <v>45.04111997942811</v>
      </c>
      <c r="W2571" s="89">
        <f t="shared" si="258"/>
        <v>0</v>
      </c>
      <c r="X2571" s="88" t="e">
        <f t="shared" si="259"/>
        <v>#VALUE!</v>
      </c>
      <c r="Y2571" s="89" t="e">
        <f t="shared" si="260"/>
        <v>#VALUE!</v>
      </c>
      <c r="Z2571" s="90"/>
      <c r="AA2571" s="91">
        <f t="shared" si="257"/>
        <v>42.166666666666664</v>
      </c>
    </row>
    <row r="2572" spans="19:27" x14ac:dyDescent="0.25">
      <c r="S2572" s="87"/>
      <c r="T2572" s="88">
        <f t="shared" si="256"/>
        <v>2531</v>
      </c>
      <c r="U2572" s="89">
        <f t="shared" si="261"/>
        <v>42.18333333333333</v>
      </c>
      <c r="V2572" s="99">
        <f t="shared" si="255"/>
        <v>45.04421716355391</v>
      </c>
      <c r="W2572" s="89">
        <f t="shared" si="258"/>
        <v>0</v>
      </c>
      <c r="X2572" s="88" t="e">
        <f t="shared" si="259"/>
        <v>#VALUE!</v>
      </c>
      <c r="Y2572" s="89" t="e">
        <f t="shared" si="260"/>
        <v>#VALUE!</v>
      </c>
      <c r="Z2572" s="90"/>
      <c r="AA2572" s="91">
        <f t="shared" si="257"/>
        <v>42.18333333333333</v>
      </c>
    </row>
    <row r="2573" spans="19:27" x14ac:dyDescent="0.25">
      <c r="S2573" s="87"/>
      <c r="T2573" s="88">
        <f t="shared" si="256"/>
        <v>2532</v>
      </c>
      <c r="U2573" s="89">
        <f t="shared" si="261"/>
        <v>42.2</v>
      </c>
      <c r="V2573" s="99">
        <f t="shared" si="255"/>
        <v>45.04731333706858</v>
      </c>
      <c r="W2573" s="89">
        <f t="shared" si="258"/>
        <v>0</v>
      </c>
      <c r="X2573" s="88" t="e">
        <f t="shared" si="259"/>
        <v>#VALUE!</v>
      </c>
      <c r="Y2573" s="89" t="e">
        <f t="shared" si="260"/>
        <v>#VALUE!</v>
      </c>
      <c r="Z2573" s="90"/>
      <c r="AA2573" s="91">
        <f t="shared" si="257"/>
        <v>42.2</v>
      </c>
    </row>
    <row r="2574" spans="19:27" x14ac:dyDescent="0.25">
      <c r="S2574" s="87"/>
      <c r="T2574" s="88">
        <f t="shared" si="256"/>
        <v>2533</v>
      </c>
      <c r="U2574" s="89">
        <f t="shared" si="261"/>
        <v>42.216666666666669</v>
      </c>
      <c r="V2574" s="99">
        <f t="shared" si="255"/>
        <v>45.050408500700819</v>
      </c>
      <c r="W2574" s="89">
        <f t="shared" si="258"/>
        <v>0</v>
      </c>
      <c r="X2574" s="88" t="e">
        <f t="shared" si="259"/>
        <v>#VALUE!</v>
      </c>
      <c r="Y2574" s="89" t="e">
        <f t="shared" si="260"/>
        <v>#VALUE!</v>
      </c>
      <c r="Z2574" s="90"/>
      <c r="AA2574" s="91">
        <f t="shared" si="257"/>
        <v>42.216666666666669</v>
      </c>
    </row>
    <row r="2575" spans="19:27" x14ac:dyDescent="0.25">
      <c r="S2575" s="87"/>
      <c r="T2575" s="88">
        <f t="shared" si="256"/>
        <v>2534</v>
      </c>
      <c r="U2575" s="89">
        <f t="shared" si="261"/>
        <v>42.233333333333334</v>
      </c>
      <c r="V2575" s="99">
        <f t="shared" si="255"/>
        <v>45.053502655178519</v>
      </c>
      <c r="W2575" s="89">
        <f t="shared" si="258"/>
        <v>0</v>
      </c>
      <c r="X2575" s="88" t="e">
        <f t="shared" si="259"/>
        <v>#VALUE!</v>
      </c>
      <c r="Y2575" s="89" t="e">
        <f t="shared" si="260"/>
        <v>#VALUE!</v>
      </c>
      <c r="Z2575" s="90"/>
      <c r="AA2575" s="91">
        <f t="shared" si="257"/>
        <v>42.233333333333334</v>
      </c>
    </row>
    <row r="2576" spans="19:27" x14ac:dyDescent="0.25">
      <c r="S2576" s="87"/>
      <c r="T2576" s="88">
        <f t="shared" si="256"/>
        <v>2535</v>
      </c>
      <c r="U2576" s="89">
        <f t="shared" si="261"/>
        <v>42.25</v>
      </c>
      <c r="V2576" s="99">
        <f t="shared" si="255"/>
        <v>45.05659580122876</v>
      </c>
      <c r="W2576" s="89">
        <f t="shared" si="258"/>
        <v>0</v>
      </c>
      <c r="X2576" s="88" t="e">
        <f t="shared" si="259"/>
        <v>#VALUE!</v>
      </c>
      <c r="Y2576" s="89" t="e">
        <f t="shared" si="260"/>
        <v>#VALUE!</v>
      </c>
      <c r="Z2576" s="90"/>
      <c r="AA2576" s="91">
        <f t="shared" si="257"/>
        <v>42.25</v>
      </c>
    </row>
    <row r="2577" spans="19:27" x14ac:dyDescent="0.25">
      <c r="S2577" s="87"/>
      <c r="T2577" s="88">
        <f t="shared" si="256"/>
        <v>2536</v>
      </c>
      <c r="U2577" s="89">
        <f t="shared" si="261"/>
        <v>42.266666666666666</v>
      </c>
      <c r="V2577" s="99">
        <f t="shared" si="255"/>
        <v>45.059687939577806</v>
      </c>
      <c r="W2577" s="89">
        <f t="shared" si="258"/>
        <v>0</v>
      </c>
      <c r="X2577" s="88" t="e">
        <f t="shared" si="259"/>
        <v>#VALUE!</v>
      </c>
      <c r="Y2577" s="89" t="e">
        <f t="shared" si="260"/>
        <v>#VALUE!</v>
      </c>
      <c r="Z2577" s="90"/>
      <c r="AA2577" s="91">
        <f t="shared" si="257"/>
        <v>42.266666666666666</v>
      </c>
    </row>
    <row r="2578" spans="19:27" x14ac:dyDescent="0.25">
      <c r="S2578" s="87"/>
      <c r="T2578" s="88">
        <f t="shared" si="256"/>
        <v>2537</v>
      </c>
      <c r="U2578" s="89">
        <f t="shared" si="261"/>
        <v>42.283333333333331</v>
      </c>
      <c r="V2578" s="99">
        <f t="shared" ref="V2578:V2641" si="262">$G$12*U2578^(1-$G$13)</f>
        <v>45.062779070951116</v>
      </c>
      <c r="W2578" s="89">
        <f t="shared" si="258"/>
        <v>0</v>
      </c>
      <c r="X2578" s="88" t="e">
        <f t="shared" si="259"/>
        <v>#VALUE!</v>
      </c>
      <c r="Y2578" s="89" t="e">
        <f t="shared" si="260"/>
        <v>#VALUE!</v>
      </c>
      <c r="Z2578" s="90"/>
      <c r="AA2578" s="91">
        <f t="shared" si="257"/>
        <v>42.283333333333331</v>
      </c>
    </row>
    <row r="2579" spans="19:27" x14ac:dyDescent="0.25">
      <c r="S2579" s="87"/>
      <c r="T2579" s="88">
        <f t="shared" si="256"/>
        <v>2538</v>
      </c>
      <c r="U2579" s="89">
        <f t="shared" si="261"/>
        <v>42.3</v>
      </c>
      <c r="V2579" s="99">
        <f t="shared" si="262"/>
        <v>45.065869196073329</v>
      </c>
      <c r="W2579" s="89">
        <f t="shared" si="258"/>
        <v>0</v>
      </c>
      <c r="X2579" s="88" t="e">
        <f t="shared" si="259"/>
        <v>#VALUE!</v>
      </c>
      <c r="Y2579" s="89" t="e">
        <f t="shared" si="260"/>
        <v>#VALUE!</v>
      </c>
      <c r="Z2579" s="90"/>
      <c r="AA2579" s="91">
        <f t="shared" si="257"/>
        <v>42.3</v>
      </c>
    </row>
    <row r="2580" spans="19:27" x14ac:dyDescent="0.25">
      <c r="S2580" s="87"/>
      <c r="T2580" s="88">
        <f t="shared" si="256"/>
        <v>2539</v>
      </c>
      <c r="U2580" s="89">
        <f t="shared" si="261"/>
        <v>42.31666666666667</v>
      </c>
      <c r="V2580" s="99">
        <f t="shared" si="262"/>
        <v>45.068958315668318</v>
      </c>
      <c r="W2580" s="89">
        <f t="shared" si="258"/>
        <v>0</v>
      </c>
      <c r="X2580" s="88" t="e">
        <f t="shared" si="259"/>
        <v>#VALUE!</v>
      </c>
      <c r="Y2580" s="89" t="e">
        <f t="shared" si="260"/>
        <v>#VALUE!</v>
      </c>
      <c r="Z2580" s="90"/>
      <c r="AA2580" s="91">
        <f t="shared" si="257"/>
        <v>42.31666666666667</v>
      </c>
    </row>
    <row r="2581" spans="19:27" x14ac:dyDescent="0.25">
      <c r="S2581" s="87"/>
      <c r="T2581" s="88">
        <f t="shared" si="256"/>
        <v>2540</v>
      </c>
      <c r="U2581" s="89">
        <f t="shared" si="261"/>
        <v>42.333333333333336</v>
      </c>
      <c r="V2581" s="99">
        <f t="shared" si="262"/>
        <v>45.072046430459089</v>
      </c>
      <c r="W2581" s="89">
        <f t="shared" si="258"/>
        <v>0</v>
      </c>
      <c r="X2581" s="88" t="e">
        <f t="shared" si="259"/>
        <v>#VALUE!</v>
      </c>
      <c r="Y2581" s="89" t="e">
        <f t="shared" si="260"/>
        <v>#VALUE!</v>
      </c>
      <c r="Z2581" s="90"/>
      <c r="AA2581" s="91">
        <f t="shared" si="257"/>
        <v>42.333333333333336</v>
      </c>
    </row>
    <row r="2582" spans="19:27" x14ac:dyDescent="0.25">
      <c r="S2582" s="87"/>
      <c r="T2582" s="88">
        <f t="shared" si="256"/>
        <v>2541</v>
      </c>
      <c r="U2582" s="89">
        <f t="shared" si="261"/>
        <v>42.35</v>
      </c>
      <c r="V2582" s="99">
        <f t="shared" si="262"/>
        <v>45.075133541167908</v>
      </c>
      <c r="W2582" s="89">
        <f t="shared" si="258"/>
        <v>0</v>
      </c>
      <c r="X2582" s="88" t="e">
        <f t="shared" si="259"/>
        <v>#VALUE!</v>
      </c>
      <c r="Y2582" s="89" t="e">
        <f t="shared" si="260"/>
        <v>#VALUE!</v>
      </c>
      <c r="Z2582" s="90"/>
      <c r="AA2582" s="91">
        <f t="shared" si="257"/>
        <v>42.35</v>
      </c>
    </row>
    <row r="2583" spans="19:27" x14ac:dyDescent="0.25">
      <c r="S2583" s="87"/>
      <c r="T2583" s="88">
        <f t="shared" si="256"/>
        <v>2542</v>
      </c>
      <c r="U2583" s="89">
        <f t="shared" si="261"/>
        <v>42.366666666666667</v>
      </c>
      <c r="V2583" s="99">
        <f t="shared" si="262"/>
        <v>45.078219648516175</v>
      </c>
      <c r="W2583" s="89">
        <f t="shared" si="258"/>
        <v>0</v>
      </c>
      <c r="X2583" s="88" t="e">
        <f t="shared" si="259"/>
        <v>#VALUE!</v>
      </c>
      <c r="Y2583" s="89" t="e">
        <f t="shared" si="260"/>
        <v>#VALUE!</v>
      </c>
      <c r="Z2583" s="90"/>
      <c r="AA2583" s="91">
        <f t="shared" si="257"/>
        <v>42.366666666666667</v>
      </c>
    </row>
    <row r="2584" spans="19:27" x14ac:dyDescent="0.25">
      <c r="S2584" s="87"/>
      <c r="T2584" s="88">
        <f t="shared" si="256"/>
        <v>2543</v>
      </c>
      <c r="U2584" s="89">
        <f t="shared" si="261"/>
        <v>42.383333333333333</v>
      </c>
      <c r="V2584" s="99">
        <f t="shared" si="262"/>
        <v>45.081304753224536</v>
      </c>
      <c r="W2584" s="89">
        <f t="shared" si="258"/>
        <v>0</v>
      </c>
      <c r="X2584" s="88" t="e">
        <f t="shared" si="259"/>
        <v>#VALUE!</v>
      </c>
      <c r="Y2584" s="89" t="e">
        <f t="shared" si="260"/>
        <v>#VALUE!</v>
      </c>
      <c r="Z2584" s="90"/>
      <c r="AA2584" s="91">
        <f t="shared" si="257"/>
        <v>42.383333333333333</v>
      </c>
    </row>
    <row r="2585" spans="19:27" x14ac:dyDescent="0.25">
      <c r="S2585" s="87"/>
      <c r="T2585" s="88">
        <f t="shared" si="256"/>
        <v>2544</v>
      </c>
      <c r="U2585" s="89">
        <f t="shared" si="261"/>
        <v>42.4</v>
      </c>
      <c r="V2585" s="99">
        <f t="shared" si="262"/>
        <v>45.084388856012815</v>
      </c>
      <c r="W2585" s="89">
        <f t="shared" si="258"/>
        <v>0</v>
      </c>
      <c r="X2585" s="88" t="e">
        <f t="shared" si="259"/>
        <v>#VALUE!</v>
      </c>
      <c r="Y2585" s="89" t="e">
        <f t="shared" si="260"/>
        <v>#VALUE!</v>
      </c>
      <c r="Z2585" s="90"/>
      <c r="AA2585" s="91">
        <f t="shared" si="257"/>
        <v>42.4</v>
      </c>
    </row>
    <row r="2586" spans="19:27" x14ac:dyDescent="0.25">
      <c r="S2586" s="87"/>
      <c r="T2586" s="88">
        <f t="shared" si="256"/>
        <v>2545</v>
      </c>
      <c r="U2586" s="89">
        <f t="shared" si="261"/>
        <v>42.416666666666664</v>
      </c>
      <c r="V2586" s="99">
        <f t="shared" si="262"/>
        <v>45.087471957600044</v>
      </c>
      <c r="W2586" s="89">
        <f t="shared" si="258"/>
        <v>0</v>
      </c>
      <c r="X2586" s="88" t="e">
        <f t="shared" si="259"/>
        <v>#VALUE!</v>
      </c>
      <c r="Y2586" s="89" t="e">
        <f t="shared" si="260"/>
        <v>#VALUE!</v>
      </c>
      <c r="Z2586" s="90"/>
      <c r="AA2586" s="91">
        <f t="shared" si="257"/>
        <v>42.416666666666664</v>
      </c>
    </row>
    <row r="2587" spans="19:27" x14ac:dyDescent="0.25">
      <c r="S2587" s="87"/>
      <c r="T2587" s="88">
        <f t="shared" si="256"/>
        <v>2546</v>
      </c>
      <c r="U2587" s="89">
        <f t="shared" si="261"/>
        <v>42.43333333333333</v>
      </c>
      <c r="V2587" s="99">
        <f t="shared" si="262"/>
        <v>45.090554058704448</v>
      </c>
      <c r="W2587" s="89">
        <f t="shared" si="258"/>
        <v>0</v>
      </c>
      <c r="X2587" s="88" t="e">
        <f t="shared" si="259"/>
        <v>#VALUE!</v>
      </c>
      <c r="Y2587" s="89" t="e">
        <f t="shared" si="260"/>
        <v>#VALUE!</v>
      </c>
      <c r="Z2587" s="90"/>
      <c r="AA2587" s="91">
        <f t="shared" si="257"/>
        <v>42.43333333333333</v>
      </c>
    </row>
    <row r="2588" spans="19:27" x14ac:dyDescent="0.25">
      <c r="S2588" s="87"/>
      <c r="T2588" s="88">
        <f t="shared" si="256"/>
        <v>2547</v>
      </c>
      <c r="U2588" s="89">
        <f t="shared" si="261"/>
        <v>42.45</v>
      </c>
      <c r="V2588" s="99">
        <f t="shared" si="262"/>
        <v>45.093635160043469</v>
      </c>
      <c r="W2588" s="89">
        <f t="shared" si="258"/>
        <v>0</v>
      </c>
      <c r="X2588" s="88" t="e">
        <f t="shared" si="259"/>
        <v>#VALUE!</v>
      </c>
      <c r="Y2588" s="89" t="e">
        <f t="shared" si="260"/>
        <v>#VALUE!</v>
      </c>
      <c r="Z2588" s="90"/>
      <c r="AA2588" s="91">
        <f t="shared" si="257"/>
        <v>42.45</v>
      </c>
    </row>
    <row r="2589" spans="19:27" x14ac:dyDescent="0.25">
      <c r="S2589" s="87"/>
      <c r="T2589" s="88">
        <f t="shared" si="256"/>
        <v>2548</v>
      </c>
      <c r="U2589" s="89">
        <f t="shared" si="261"/>
        <v>42.466666666666669</v>
      </c>
      <c r="V2589" s="99">
        <f t="shared" si="262"/>
        <v>45.096715262333731</v>
      </c>
      <c r="W2589" s="89">
        <f t="shared" si="258"/>
        <v>0</v>
      </c>
      <c r="X2589" s="88" t="e">
        <f t="shared" si="259"/>
        <v>#VALUE!</v>
      </c>
      <c r="Y2589" s="89" t="e">
        <f t="shared" si="260"/>
        <v>#VALUE!</v>
      </c>
      <c r="Z2589" s="90"/>
      <c r="AA2589" s="91">
        <f t="shared" si="257"/>
        <v>42.466666666666669</v>
      </c>
    </row>
    <row r="2590" spans="19:27" x14ac:dyDescent="0.25">
      <c r="S2590" s="87"/>
      <c r="T2590" s="88">
        <f t="shared" si="256"/>
        <v>2549</v>
      </c>
      <c r="U2590" s="89">
        <f t="shared" si="261"/>
        <v>42.483333333333334</v>
      </c>
      <c r="V2590" s="99">
        <f t="shared" si="262"/>
        <v>45.099794366291086</v>
      </c>
      <c r="W2590" s="89">
        <f t="shared" si="258"/>
        <v>0</v>
      </c>
      <c r="X2590" s="88" t="e">
        <f t="shared" si="259"/>
        <v>#VALUE!</v>
      </c>
      <c r="Y2590" s="89" t="e">
        <f t="shared" si="260"/>
        <v>#VALUE!</v>
      </c>
      <c r="Z2590" s="90"/>
      <c r="AA2590" s="91">
        <f t="shared" si="257"/>
        <v>42.483333333333334</v>
      </c>
    </row>
    <row r="2591" spans="19:27" x14ac:dyDescent="0.25">
      <c r="S2591" s="87"/>
      <c r="T2591" s="88">
        <f t="shared" si="256"/>
        <v>2550</v>
      </c>
      <c r="U2591" s="89">
        <f t="shared" si="261"/>
        <v>42.5</v>
      </c>
      <c r="V2591" s="99">
        <f t="shared" si="262"/>
        <v>45.102872472630587</v>
      </c>
      <c r="W2591" s="89">
        <f t="shared" si="258"/>
        <v>0</v>
      </c>
      <c r="X2591" s="88" t="e">
        <f t="shared" si="259"/>
        <v>#VALUE!</v>
      </c>
      <c r="Y2591" s="89" t="e">
        <f t="shared" si="260"/>
        <v>#VALUE!</v>
      </c>
      <c r="Z2591" s="90"/>
      <c r="AA2591" s="91">
        <f t="shared" si="257"/>
        <v>42.5</v>
      </c>
    </row>
    <row r="2592" spans="19:27" x14ac:dyDescent="0.25">
      <c r="S2592" s="87"/>
      <c r="T2592" s="88">
        <f t="shared" si="256"/>
        <v>2551</v>
      </c>
      <c r="U2592" s="89">
        <f t="shared" si="261"/>
        <v>42.516666666666666</v>
      </c>
      <c r="V2592" s="99">
        <f t="shared" si="262"/>
        <v>45.105949582066486</v>
      </c>
      <c r="W2592" s="89">
        <f t="shared" si="258"/>
        <v>0</v>
      </c>
      <c r="X2592" s="88" t="e">
        <f t="shared" si="259"/>
        <v>#VALUE!</v>
      </c>
      <c r="Y2592" s="89" t="e">
        <f t="shared" si="260"/>
        <v>#VALUE!</v>
      </c>
      <c r="Z2592" s="90"/>
      <c r="AA2592" s="91">
        <f t="shared" si="257"/>
        <v>42.516666666666666</v>
      </c>
    </row>
    <row r="2593" spans="19:27" x14ac:dyDescent="0.25">
      <c r="S2593" s="87"/>
      <c r="T2593" s="88">
        <f t="shared" ref="T2593:T2656" si="263">T2592+1</f>
        <v>2552</v>
      </c>
      <c r="U2593" s="89">
        <f t="shared" si="261"/>
        <v>42.533333333333331</v>
      </c>
      <c r="V2593" s="99">
        <f t="shared" si="262"/>
        <v>45.109025695312248</v>
      </c>
      <c r="W2593" s="89">
        <f t="shared" si="258"/>
        <v>0</v>
      </c>
      <c r="X2593" s="88" t="e">
        <f t="shared" si="259"/>
        <v>#VALUE!</v>
      </c>
      <c r="Y2593" s="89" t="e">
        <f t="shared" si="260"/>
        <v>#VALUE!</v>
      </c>
      <c r="Z2593" s="90"/>
      <c r="AA2593" s="91">
        <f t="shared" si="257"/>
        <v>42.533333333333331</v>
      </c>
    </row>
    <row r="2594" spans="19:27" x14ac:dyDescent="0.25">
      <c r="S2594" s="87"/>
      <c r="T2594" s="88">
        <f t="shared" si="263"/>
        <v>2553</v>
      </c>
      <c r="U2594" s="89">
        <f t="shared" si="261"/>
        <v>42.55</v>
      </c>
      <c r="V2594" s="99">
        <f t="shared" si="262"/>
        <v>45.112100813080545</v>
      </c>
      <c r="W2594" s="89">
        <f t="shared" si="258"/>
        <v>0</v>
      </c>
      <c r="X2594" s="88" t="e">
        <f t="shared" si="259"/>
        <v>#VALUE!</v>
      </c>
      <c r="Y2594" s="89" t="e">
        <f t="shared" si="260"/>
        <v>#VALUE!</v>
      </c>
      <c r="Z2594" s="90"/>
      <c r="AA2594" s="91">
        <f t="shared" si="257"/>
        <v>42.55</v>
      </c>
    </row>
    <row r="2595" spans="19:27" x14ac:dyDescent="0.25">
      <c r="S2595" s="87"/>
      <c r="T2595" s="88">
        <f t="shared" si="263"/>
        <v>2554</v>
      </c>
      <c r="U2595" s="89">
        <f t="shared" si="261"/>
        <v>42.56666666666667</v>
      </c>
      <c r="V2595" s="99">
        <f t="shared" si="262"/>
        <v>45.115174936083271</v>
      </c>
      <c r="W2595" s="89">
        <f t="shared" si="258"/>
        <v>0</v>
      </c>
      <c r="X2595" s="88" t="e">
        <f t="shared" si="259"/>
        <v>#VALUE!</v>
      </c>
      <c r="Y2595" s="89" t="e">
        <f t="shared" si="260"/>
        <v>#VALUE!</v>
      </c>
      <c r="Z2595" s="90"/>
      <c r="AA2595" s="91">
        <f t="shared" si="257"/>
        <v>42.56666666666667</v>
      </c>
    </row>
    <row r="2596" spans="19:27" x14ac:dyDescent="0.25">
      <c r="S2596" s="87"/>
      <c r="T2596" s="88">
        <f t="shared" si="263"/>
        <v>2555</v>
      </c>
      <c r="U2596" s="89">
        <f t="shared" si="261"/>
        <v>42.583333333333336</v>
      </c>
      <c r="V2596" s="99">
        <f t="shared" si="262"/>
        <v>45.118248065031523</v>
      </c>
      <c r="W2596" s="89">
        <f t="shared" si="258"/>
        <v>0</v>
      </c>
      <c r="X2596" s="88" t="e">
        <f t="shared" si="259"/>
        <v>#VALUE!</v>
      </c>
      <c r="Y2596" s="89" t="e">
        <f t="shared" si="260"/>
        <v>#VALUE!</v>
      </c>
      <c r="Z2596" s="90"/>
      <c r="AA2596" s="91">
        <f t="shared" si="257"/>
        <v>42.583333333333336</v>
      </c>
    </row>
    <row r="2597" spans="19:27" x14ac:dyDescent="0.25">
      <c r="S2597" s="87"/>
      <c r="T2597" s="88">
        <f t="shared" si="263"/>
        <v>2556</v>
      </c>
      <c r="U2597" s="89">
        <f t="shared" si="261"/>
        <v>42.6</v>
      </c>
      <c r="V2597" s="99">
        <f t="shared" si="262"/>
        <v>45.121320200635623</v>
      </c>
      <c r="W2597" s="89">
        <f t="shared" si="258"/>
        <v>0</v>
      </c>
      <c r="X2597" s="88" t="e">
        <f t="shared" si="259"/>
        <v>#VALUE!</v>
      </c>
      <c r="Y2597" s="89" t="e">
        <f t="shared" si="260"/>
        <v>#VALUE!</v>
      </c>
      <c r="Z2597" s="90"/>
      <c r="AA2597" s="91">
        <f t="shared" si="257"/>
        <v>42.6</v>
      </c>
    </row>
    <row r="2598" spans="19:27" x14ac:dyDescent="0.25">
      <c r="S2598" s="87"/>
      <c r="T2598" s="88">
        <f t="shared" si="263"/>
        <v>2557</v>
      </c>
      <c r="U2598" s="89">
        <f t="shared" si="261"/>
        <v>42.616666666666667</v>
      </c>
      <c r="V2598" s="99">
        <f t="shared" si="262"/>
        <v>45.124391343605076</v>
      </c>
      <c r="W2598" s="89">
        <f t="shared" si="258"/>
        <v>0</v>
      </c>
      <c r="X2598" s="88" t="e">
        <f t="shared" si="259"/>
        <v>#VALUE!</v>
      </c>
      <c r="Y2598" s="89" t="e">
        <f t="shared" si="260"/>
        <v>#VALUE!</v>
      </c>
      <c r="Z2598" s="90"/>
      <c r="AA2598" s="91">
        <f t="shared" si="257"/>
        <v>42.616666666666667</v>
      </c>
    </row>
    <row r="2599" spans="19:27" x14ac:dyDescent="0.25">
      <c r="S2599" s="87"/>
      <c r="T2599" s="88">
        <f t="shared" si="263"/>
        <v>2558</v>
      </c>
      <c r="U2599" s="89">
        <f t="shared" si="261"/>
        <v>42.633333333333333</v>
      </c>
      <c r="V2599" s="99">
        <f t="shared" si="262"/>
        <v>45.127461494648649</v>
      </c>
      <c r="W2599" s="89">
        <f t="shared" si="258"/>
        <v>0</v>
      </c>
      <c r="X2599" s="88" t="e">
        <f t="shared" si="259"/>
        <v>#VALUE!</v>
      </c>
      <c r="Y2599" s="89" t="e">
        <f t="shared" si="260"/>
        <v>#VALUE!</v>
      </c>
      <c r="Z2599" s="90"/>
      <c r="AA2599" s="91">
        <f t="shared" si="257"/>
        <v>42.633333333333333</v>
      </c>
    </row>
    <row r="2600" spans="19:27" x14ac:dyDescent="0.25">
      <c r="S2600" s="87"/>
      <c r="T2600" s="88">
        <f t="shared" si="263"/>
        <v>2559</v>
      </c>
      <c r="U2600" s="89">
        <f t="shared" si="261"/>
        <v>42.65</v>
      </c>
      <c r="V2600" s="99">
        <f t="shared" si="262"/>
        <v>45.130530654474292</v>
      </c>
      <c r="W2600" s="89">
        <f t="shared" si="258"/>
        <v>0</v>
      </c>
      <c r="X2600" s="88" t="e">
        <f t="shared" si="259"/>
        <v>#VALUE!</v>
      </c>
      <c r="Y2600" s="89" t="e">
        <f t="shared" si="260"/>
        <v>#VALUE!</v>
      </c>
      <c r="Z2600" s="90"/>
      <c r="AA2600" s="91">
        <f t="shared" si="257"/>
        <v>42.65</v>
      </c>
    </row>
    <row r="2601" spans="19:27" x14ac:dyDescent="0.25">
      <c r="S2601" s="87"/>
      <c r="T2601" s="88">
        <f t="shared" si="263"/>
        <v>2560</v>
      </c>
      <c r="U2601" s="89">
        <f t="shared" si="261"/>
        <v>42.666666666666664</v>
      </c>
      <c r="V2601" s="99">
        <f t="shared" si="262"/>
        <v>45.133598823789193</v>
      </c>
      <c r="W2601" s="89">
        <f t="shared" si="258"/>
        <v>0</v>
      </c>
      <c r="X2601" s="88" t="e">
        <f t="shared" si="259"/>
        <v>#VALUE!</v>
      </c>
      <c r="Y2601" s="89" t="e">
        <f t="shared" si="260"/>
        <v>#VALUE!</v>
      </c>
      <c r="Z2601" s="90"/>
      <c r="AA2601" s="91">
        <f t="shared" ref="AA2601:AA2664" si="264">U2601</f>
        <v>42.666666666666664</v>
      </c>
    </row>
    <row r="2602" spans="19:27" x14ac:dyDescent="0.25">
      <c r="S2602" s="87"/>
      <c r="T2602" s="88">
        <f t="shared" si="263"/>
        <v>2561</v>
      </c>
      <c r="U2602" s="89">
        <f t="shared" si="261"/>
        <v>42.68333333333333</v>
      </c>
      <c r="V2602" s="99">
        <f t="shared" si="262"/>
        <v>45.136666003299744</v>
      </c>
      <c r="W2602" s="89">
        <f t="shared" ref="W2602:W2665" si="265">V2602*0.001*$G$4</f>
        <v>0</v>
      </c>
      <c r="X2602" s="88" t="e">
        <f t="shared" ref="X2602:X2665" si="266">($G$5/1000)*U2602*3600</f>
        <v>#VALUE!</v>
      </c>
      <c r="Y2602" s="89" t="e">
        <f t="shared" si="260"/>
        <v>#VALUE!</v>
      </c>
      <c r="Z2602" s="90"/>
      <c r="AA2602" s="91">
        <f t="shared" si="264"/>
        <v>42.68333333333333</v>
      </c>
    </row>
    <row r="2603" spans="19:27" x14ac:dyDescent="0.25">
      <c r="S2603" s="87"/>
      <c r="T2603" s="88">
        <f t="shared" si="263"/>
        <v>2562</v>
      </c>
      <c r="U2603" s="89">
        <f t="shared" si="261"/>
        <v>42.7</v>
      </c>
      <c r="V2603" s="99">
        <f t="shared" si="262"/>
        <v>45.139732193711559</v>
      </c>
      <c r="W2603" s="89">
        <f t="shared" si="265"/>
        <v>0</v>
      </c>
      <c r="X2603" s="88" t="e">
        <f t="shared" si="266"/>
        <v>#VALUE!</v>
      </c>
      <c r="Y2603" s="89" t="e">
        <f t="shared" ref="Y2603:Y2666" si="267">MAX(0,W2603-X2603)</f>
        <v>#VALUE!</v>
      </c>
      <c r="Z2603" s="90"/>
      <c r="AA2603" s="91">
        <f t="shared" si="264"/>
        <v>42.7</v>
      </c>
    </row>
    <row r="2604" spans="19:27" x14ac:dyDescent="0.25">
      <c r="S2604" s="87"/>
      <c r="T2604" s="88">
        <f t="shared" si="263"/>
        <v>2563</v>
      </c>
      <c r="U2604" s="89">
        <f t="shared" si="261"/>
        <v>42.716666666666669</v>
      </c>
      <c r="V2604" s="99">
        <f t="shared" si="262"/>
        <v>45.142797395729488</v>
      </c>
      <c r="W2604" s="89">
        <f t="shared" si="265"/>
        <v>0</v>
      </c>
      <c r="X2604" s="88" t="e">
        <f t="shared" si="266"/>
        <v>#VALUE!</v>
      </c>
      <c r="Y2604" s="89" t="e">
        <f t="shared" si="267"/>
        <v>#VALUE!</v>
      </c>
      <c r="Z2604" s="90"/>
      <c r="AA2604" s="91">
        <f t="shared" si="264"/>
        <v>42.716666666666669</v>
      </c>
    </row>
    <row r="2605" spans="19:27" x14ac:dyDescent="0.25">
      <c r="S2605" s="87"/>
      <c r="T2605" s="88">
        <f t="shared" si="263"/>
        <v>2564</v>
      </c>
      <c r="U2605" s="89">
        <f t="shared" si="261"/>
        <v>42.733333333333334</v>
      </c>
      <c r="V2605" s="99">
        <f t="shared" si="262"/>
        <v>45.145861610057594</v>
      </c>
      <c r="W2605" s="89">
        <f t="shared" si="265"/>
        <v>0</v>
      </c>
      <c r="X2605" s="88" t="e">
        <f t="shared" si="266"/>
        <v>#VALUE!</v>
      </c>
      <c r="Y2605" s="89" t="e">
        <f t="shared" si="267"/>
        <v>#VALUE!</v>
      </c>
      <c r="Z2605" s="90"/>
      <c r="AA2605" s="91">
        <f t="shared" si="264"/>
        <v>42.733333333333334</v>
      </c>
    </row>
    <row r="2606" spans="19:27" x14ac:dyDescent="0.25">
      <c r="S2606" s="87"/>
      <c r="T2606" s="88">
        <f t="shared" si="263"/>
        <v>2565</v>
      </c>
      <c r="U2606" s="89">
        <f t="shared" si="261"/>
        <v>42.75</v>
      </c>
      <c r="V2606" s="99">
        <f t="shared" si="262"/>
        <v>45.148924837399164</v>
      </c>
      <c r="W2606" s="89">
        <f t="shared" si="265"/>
        <v>0</v>
      </c>
      <c r="X2606" s="88" t="e">
        <f t="shared" si="266"/>
        <v>#VALUE!</v>
      </c>
      <c r="Y2606" s="89" t="e">
        <f t="shared" si="267"/>
        <v>#VALUE!</v>
      </c>
      <c r="Z2606" s="90"/>
      <c r="AA2606" s="91">
        <f t="shared" si="264"/>
        <v>42.75</v>
      </c>
    </row>
    <row r="2607" spans="19:27" x14ac:dyDescent="0.25">
      <c r="S2607" s="87"/>
      <c r="T2607" s="88">
        <f t="shared" si="263"/>
        <v>2566</v>
      </c>
      <c r="U2607" s="89">
        <f t="shared" si="261"/>
        <v>42.766666666666666</v>
      </c>
      <c r="V2607" s="99">
        <f t="shared" si="262"/>
        <v>45.151987078456713</v>
      </c>
      <c r="W2607" s="89">
        <f t="shared" si="265"/>
        <v>0</v>
      </c>
      <c r="X2607" s="88" t="e">
        <f t="shared" si="266"/>
        <v>#VALUE!</v>
      </c>
      <c r="Y2607" s="89" t="e">
        <f t="shared" si="267"/>
        <v>#VALUE!</v>
      </c>
      <c r="Z2607" s="90"/>
      <c r="AA2607" s="91">
        <f t="shared" si="264"/>
        <v>42.766666666666666</v>
      </c>
    </row>
    <row r="2608" spans="19:27" x14ac:dyDescent="0.25">
      <c r="S2608" s="87"/>
      <c r="T2608" s="88">
        <f t="shared" si="263"/>
        <v>2567</v>
      </c>
      <c r="U2608" s="89">
        <f t="shared" si="261"/>
        <v>42.783333333333331</v>
      </c>
      <c r="V2608" s="99">
        <f t="shared" si="262"/>
        <v>45.155048333931973</v>
      </c>
      <c r="W2608" s="89">
        <f t="shared" si="265"/>
        <v>0</v>
      </c>
      <c r="X2608" s="88" t="e">
        <f t="shared" si="266"/>
        <v>#VALUE!</v>
      </c>
      <c r="Y2608" s="89" t="e">
        <f t="shared" si="267"/>
        <v>#VALUE!</v>
      </c>
      <c r="Z2608" s="90"/>
      <c r="AA2608" s="91">
        <f t="shared" si="264"/>
        <v>42.783333333333331</v>
      </c>
    </row>
    <row r="2609" spans="19:27" x14ac:dyDescent="0.25">
      <c r="S2609" s="87"/>
      <c r="T2609" s="88">
        <f t="shared" si="263"/>
        <v>2568</v>
      </c>
      <c r="U2609" s="89">
        <f t="shared" si="261"/>
        <v>42.8</v>
      </c>
      <c r="V2609" s="99">
        <f t="shared" si="262"/>
        <v>45.158108604525928</v>
      </c>
      <c r="W2609" s="89">
        <f t="shared" si="265"/>
        <v>0</v>
      </c>
      <c r="X2609" s="88" t="e">
        <f t="shared" si="266"/>
        <v>#VALUE!</v>
      </c>
      <c r="Y2609" s="89" t="e">
        <f t="shared" si="267"/>
        <v>#VALUE!</v>
      </c>
      <c r="Z2609" s="90"/>
      <c r="AA2609" s="91">
        <f t="shared" si="264"/>
        <v>42.8</v>
      </c>
    </row>
    <row r="2610" spans="19:27" x14ac:dyDescent="0.25">
      <c r="S2610" s="87"/>
      <c r="T2610" s="88">
        <f t="shared" si="263"/>
        <v>2569</v>
      </c>
      <c r="U2610" s="89">
        <f t="shared" si="261"/>
        <v>42.81666666666667</v>
      </c>
      <c r="V2610" s="99">
        <f t="shared" si="262"/>
        <v>45.161167890938756</v>
      </c>
      <c r="W2610" s="89">
        <f t="shared" si="265"/>
        <v>0</v>
      </c>
      <c r="X2610" s="88" t="e">
        <f t="shared" si="266"/>
        <v>#VALUE!</v>
      </c>
      <c r="Y2610" s="89" t="e">
        <f t="shared" si="267"/>
        <v>#VALUE!</v>
      </c>
      <c r="Z2610" s="90"/>
      <c r="AA2610" s="91">
        <f t="shared" si="264"/>
        <v>42.81666666666667</v>
      </c>
    </row>
    <row r="2611" spans="19:27" x14ac:dyDescent="0.25">
      <c r="S2611" s="87"/>
      <c r="T2611" s="88">
        <f t="shared" si="263"/>
        <v>2570</v>
      </c>
      <c r="U2611" s="89">
        <f t="shared" si="261"/>
        <v>42.833333333333336</v>
      </c>
      <c r="V2611" s="99">
        <f t="shared" si="262"/>
        <v>45.164226193869901</v>
      </c>
      <c r="W2611" s="89">
        <f t="shared" si="265"/>
        <v>0</v>
      </c>
      <c r="X2611" s="88" t="e">
        <f t="shared" si="266"/>
        <v>#VALUE!</v>
      </c>
      <c r="Y2611" s="89" t="e">
        <f t="shared" si="267"/>
        <v>#VALUE!</v>
      </c>
      <c r="Z2611" s="90"/>
      <c r="AA2611" s="91">
        <f t="shared" si="264"/>
        <v>42.833333333333336</v>
      </c>
    </row>
    <row r="2612" spans="19:27" x14ac:dyDescent="0.25">
      <c r="S2612" s="87"/>
      <c r="T2612" s="88">
        <f t="shared" si="263"/>
        <v>2571</v>
      </c>
      <c r="U2612" s="89">
        <f t="shared" si="261"/>
        <v>42.85</v>
      </c>
      <c r="V2612" s="99">
        <f t="shared" si="262"/>
        <v>45.167283514018003</v>
      </c>
      <c r="W2612" s="89">
        <f t="shared" si="265"/>
        <v>0</v>
      </c>
      <c r="X2612" s="88" t="e">
        <f t="shared" si="266"/>
        <v>#VALUE!</v>
      </c>
      <c r="Y2612" s="89" t="e">
        <f t="shared" si="267"/>
        <v>#VALUE!</v>
      </c>
      <c r="Z2612" s="90"/>
      <c r="AA2612" s="91">
        <f t="shared" si="264"/>
        <v>42.85</v>
      </c>
    </row>
    <row r="2613" spans="19:27" x14ac:dyDescent="0.25">
      <c r="S2613" s="87"/>
      <c r="T2613" s="88">
        <f t="shared" si="263"/>
        <v>2572</v>
      </c>
      <c r="U2613" s="89">
        <f t="shared" si="261"/>
        <v>42.866666666666667</v>
      </c>
      <c r="V2613" s="99">
        <f t="shared" si="262"/>
        <v>45.170339852080957</v>
      </c>
      <c r="W2613" s="89">
        <f t="shared" si="265"/>
        <v>0</v>
      </c>
      <c r="X2613" s="88" t="e">
        <f t="shared" si="266"/>
        <v>#VALUE!</v>
      </c>
      <c r="Y2613" s="89" t="e">
        <f t="shared" si="267"/>
        <v>#VALUE!</v>
      </c>
      <c r="Z2613" s="90"/>
      <c r="AA2613" s="91">
        <f t="shared" si="264"/>
        <v>42.866666666666667</v>
      </c>
    </row>
    <row r="2614" spans="19:27" x14ac:dyDescent="0.25">
      <c r="S2614" s="87"/>
      <c r="T2614" s="88">
        <f t="shared" si="263"/>
        <v>2573</v>
      </c>
      <c r="U2614" s="89">
        <f t="shared" si="261"/>
        <v>42.883333333333333</v>
      </c>
      <c r="V2614" s="99">
        <f t="shared" si="262"/>
        <v>45.173395208755892</v>
      </c>
      <c r="W2614" s="89">
        <f t="shared" si="265"/>
        <v>0</v>
      </c>
      <c r="X2614" s="88" t="e">
        <f t="shared" si="266"/>
        <v>#VALUE!</v>
      </c>
      <c r="Y2614" s="89" t="e">
        <f t="shared" si="267"/>
        <v>#VALUE!</v>
      </c>
      <c r="Z2614" s="90"/>
      <c r="AA2614" s="91">
        <f t="shared" si="264"/>
        <v>42.883333333333333</v>
      </c>
    </row>
    <row r="2615" spans="19:27" x14ac:dyDescent="0.25">
      <c r="S2615" s="87"/>
      <c r="T2615" s="88">
        <f t="shared" si="263"/>
        <v>2574</v>
      </c>
      <c r="U2615" s="89">
        <f t="shared" si="261"/>
        <v>42.9</v>
      </c>
      <c r="V2615" s="99">
        <f t="shared" si="262"/>
        <v>45.17644958473916</v>
      </c>
      <c r="W2615" s="89">
        <f t="shared" si="265"/>
        <v>0</v>
      </c>
      <c r="X2615" s="88" t="e">
        <f t="shared" si="266"/>
        <v>#VALUE!</v>
      </c>
      <c r="Y2615" s="89" t="e">
        <f t="shared" si="267"/>
        <v>#VALUE!</v>
      </c>
      <c r="Z2615" s="90"/>
      <c r="AA2615" s="91">
        <f t="shared" si="264"/>
        <v>42.9</v>
      </c>
    </row>
    <row r="2616" spans="19:27" x14ac:dyDescent="0.25">
      <c r="S2616" s="87"/>
      <c r="T2616" s="88">
        <f t="shared" si="263"/>
        <v>2575</v>
      </c>
      <c r="U2616" s="89">
        <f t="shared" si="261"/>
        <v>42.916666666666664</v>
      </c>
      <c r="V2616" s="99">
        <f t="shared" si="262"/>
        <v>45.179502980726362</v>
      </c>
      <c r="W2616" s="89">
        <f t="shared" si="265"/>
        <v>0</v>
      </c>
      <c r="X2616" s="88" t="e">
        <f t="shared" si="266"/>
        <v>#VALUE!</v>
      </c>
      <c r="Y2616" s="89" t="e">
        <f t="shared" si="267"/>
        <v>#VALUE!</v>
      </c>
      <c r="Z2616" s="90"/>
      <c r="AA2616" s="91">
        <f t="shared" si="264"/>
        <v>42.916666666666664</v>
      </c>
    </row>
    <row r="2617" spans="19:27" x14ac:dyDescent="0.25">
      <c r="S2617" s="87"/>
      <c r="T2617" s="88">
        <f t="shared" si="263"/>
        <v>2576</v>
      </c>
      <c r="U2617" s="89">
        <f t="shared" si="261"/>
        <v>42.93333333333333</v>
      </c>
      <c r="V2617" s="99">
        <f t="shared" si="262"/>
        <v>45.182555397412315</v>
      </c>
      <c r="W2617" s="89">
        <f t="shared" si="265"/>
        <v>0</v>
      </c>
      <c r="X2617" s="88" t="e">
        <f t="shared" si="266"/>
        <v>#VALUE!</v>
      </c>
      <c r="Y2617" s="89" t="e">
        <f t="shared" si="267"/>
        <v>#VALUE!</v>
      </c>
      <c r="Z2617" s="90"/>
      <c r="AA2617" s="91">
        <f t="shared" si="264"/>
        <v>42.93333333333333</v>
      </c>
    </row>
    <row r="2618" spans="19:27" x14ac:dyDescent="0.25">
      <c r="S2618" s="87"/>
      <c r="T2618" s="88">
        <f t="shared" si="263"/>
        <v>2577</v>
      </c>
      <c r="U2618" s="89">
        <f t="shared" si="261"/>
        <v>42.95</v>
      </c>
      <c r="V2618" s="99">
        <f t="shared" si="262"/>
        <v>45.185606835491093</v>
      </c>
      <c r="W2618" s="89">
        <f t="shared" si="265"/>
        <v>0</v>
      </c>
      <c r="X2618" s="88" t="e">
        <f t="shared" si="266"/>
        <v>#VALUE!</v>
      </c>
      <c r="Y2618" s="89" t="e">
        <f t="shared" si="267"/>
        <v>#VALUE!</v>
      </c>
      <c r="Z2618" s="90"/>
      <c r="AA2618" s="91">
        <f t="shared" si="264"/>
        <v>42.95</v>
      </c>
    </row>
    <row r="2619" spans="19:27" x14ac:dyDescent="0.25">
      <c r="S2619" s="87"/>
      <c r="T2619" s="88">
        <f t="shared" si="263"/>
        <v>2578</v>
      </c>
      <c r="U2619" s="89">
        <f t="shared" si="261"/>
        <v>42.966666666666669</v>
      </c>
      <c r="V2619" s="99">
        <f t="shared" si="262"/>
        <v>45.188657295655993</v>
      </c>
      <c r="W2619" s="89">
        <f t="shared" si="265"/>
        <v>0</v>
      </c>
      <c r="X2619" s="88" t="e">
        <f t="shared" si="266"/>
        <v>#VALUE!</v>
      </c>
      <c r="Y2619" s="89" t="e">
        <f t="shared" si="267"/>
        <v>#VALUE!</v>
      </c>
      <c r="Z2619" s="90"/>
      <c r="AA2619" s="91">
        <f t="shared" si="264"/>
        <v>42.966666666666669</v>
      </c>
    </row>
    <row r="2620" spans="19:27" x14ac:dyDescent="0.25">
      <c r="S2620" s="87"/>
      <c r="T2620" s="88">
        <f t="shared" si="263"/>
        <v>2579</v>
      </c>
      <c r="U2620" s="89">
        <f t="shared" si="261"/>
        <v>42.983333333333334</v>
      </c>
      <c r="V2620" s="99">
        <f t="shared" si="262"/>
        <v>45.191706778599581</v>
      </c>
      <c r="W2620" s="89">
        <f t="shared" si="265"/>
        <v>0</v>
      </c>
      <c r="X2620" s="88" t="e">
        <f t="shared" si="266"/>
        <v>#VALUE!</v>
      </c>
      <c r="Y2620" s="89" t="e">
        <f t="shared" si="267"/>
        <v>#VALUE!</v>
      </c>
      <c r="Z2620" s="90"/>
      <c r="AA2620" s="91">
        <f t="shared" si="264"/>
        <v>42.983333333333334</v>
      </c>
    </row>
    <row r="2621" spans="19:27" x14ac:dyDescent="0.25">
      <c r="S2621" s="87"/>
      <c r="T2621" s="88">
        <f t="shared" si="263"/>
        <v>2580</v>
      </c>
      <c r="U2621" s="89">
        <f t="shared" si="261"/>
        <v>43</v>
      </c>
      <c r="V2621" s="99">
        <f t="shared" si="262"/>
        <v>45.194755285013635</v>
      </c>
      <c r="W2621" s="89">
        <f t="shared" si="265"/>
        <v>0</v>
      </c>
      <c r="X2621" s="88" t="e">
        <f t="shared" si="266"/>
        <v>#VALUE!</v>
      </c>
      <c r="Y2621" s="89" t="e">
        <f t="shared" si="267"/>
        <v>#VALUE!</v>
      </c>
      <c r="Z2621" s="90"/>
      <c r="AA2621" s="91">
        <f t="shared" si="264"/>
        <v>43</v>
      </c>
    </row>
    <row r="2622" spans="19:27" x14ac:dyDescent="0.25">
      <c r="S2622" s="87"/>
      <c r="T2622" s="88">
        <f t="shared" si="263"/>
        <v>2581</v>
      </c>
      <c r="U2622" s="89">
        <f t="shared" si="261"/>
        <v>43.016666666666666</v>
      </c>
      <c r="V2622" s="99">
        <f t="shared" si="262"/>
        <v>45.197802815589178</v>
      </c>
      <c r="W2622" s="89">
        <f t="shared" si="265"/>
        <v>0</v>
      </c>
      <c r="X2622" s="88" t="e">
        <f t="shared" si="266"/>
        <v>#VALUE!</v>
      </c>
      <c r="Y2622" s="89" t="e">
        <f t="shared" si="267"/>
        <v>#VALUE!</v>
      </c>
      <c r="Z2622" s="90"/>
      <c r="AA2622" s="91">
        <f t="shared" si="264"/>
        <v>43.016666666666666</v>
      </c>
    </row>
    <row r="2623" spans="19:27" x14ac:dyDescent="0.25">
      <c r="S2623" s="87"/>
      <c r="T2623" s="88">
        <f t="shared" si="263"/>
        <v>2582</v>
      </c>
      <c r="U2623" s="89">
        <f t="shared" si="261"/>
        <v>43.033333333333331</v>
      </c>
      <c r="V2623" s="99">
        <f t="shared" si="262"/>
        <v>45.200849371016481</v>
      </c>
      <c r="W2623" s="89">
        <f t="shared" si="265"/>
        <v>0</v>
      </c>
      <c r="X2623" s="88" t="e">
        <f t="shared" si="266"/>
        <v>#VALUE!</v>
      </c>
      <c r="Y2623" s="89" t="e">
        <f t="shared" si="267"/>
        <v>#VALUE!</v>
      </c>
      <c r="Z2623" s="90"/>
      <c r="AA2623" s="91">
        <f t="shared" si="264"/>
        <v>43.033333333333331</v>
      </c>
    </row>
    <row r="2624" spans="19:27" x14ac:dyDescent="0.25">
      <c r="S2624" s="87"/>
      <c r="T2624" s="88">
        <f t="shared" si="263"/>
        <v>2583</v>
      </c>
      <c r="U2624" s="89">
        <f t="shared" si="261"/>
        <v>43.05</v>
      </c>
      <c r="V2624" s="99">
        <f t="shared" si="262"/>
        <v>45.203894951985077</v>
      </c>
      <c r="W2624" s="89">
        <f t="shared" si="265"/>
        <v>0</v>
      </c>
      <c r="X2624" s="88" t="e">
        <f t="shared" si="266"/>
        <v>#VALUE!</v>
      </c>
      <c r="Y2624" s="89" t="e">
        <f t="shared" si="267"/>
        <v>#VALUE!</v>
      </c>
      <c r="Z2624" s="90"/>
      <c r="AA2624" s="91">
        <f t="shared" si="264"/>
        <v>43.05</v>
      </c>
    </row>
    <row r="2625" spans="19:27" x14ac:dyDescent="0.25">
      <c r="S2625" s="87"/>
      <c r="T2625" s="88">
        <f t="shared" si="263"/>
        <v>2584</v>
      </c>
      <c r="U2625" s="89">
        <f t="shared" si="261"/>
        <v>43.06666666666667</v>
      </c>
      <c r="V2625" s="99">
        <f t="shared" si="262"/>
        <v>45.206939559183731</v>
      </c>
      <c r="W2625" s="89">
        <f t="shared" si="265"/>
        <v>0</v>
      </c>
      <c r="X2625" s="88" t="e">
        <f t="shared" si="266"/>
        <v>#VALUE!</v>
      </c>
      <c r="Y2625" s="89" t="e">
        <f t="shared" si="267"/>
        <v>#VALUE!</v>
      </c>
      <c r="Z2625" s="90"/>
      <c r="AA2625" s="91">
        <f t="shared" si="264"/>
        <v>43.06666666666667</v>
      </c>
    </row>
    <row r="2626" spans="19:27" x14ac:dyDescent="0.25">
      <c r="S2626" s="87"/>
      <c r="T2626" s="88">
        <f t="shared" si="263"/>
        <v>2585</v>
      </c>
      <c r="U2626" s="89">
        <f t="shared" si="261"/>
        <v>43.083333333333336</v>
      </c>
      <c r="V2626" s="99">
        <f t="shared" si="262"/>
        <v>45.209983193300438</v>
      </c>
      <c r="W2626" s="89">
        <f t="shared" si="265"/>
        <v>0</v>
      </c>
      <c r="X2626" s="88" t="e">
        <f t="shared" si="266"/>
        <v>#VALUE!</v>
      </c>
      <c r="Y2626" s="89" t="e">
        <f t="shared" si="267"/>
        <v>#VALUE!</v>
      </c>
      <c r="Z2626" s="90"/>
      <c r="AA2626" s="91">
        <f t="shared" si="264"/>
        <v>43.083333333333336</v>
      </c>
    </row>
    <row r="2627" spans="19:27" x14ac:dyDescent="0.25">
      <c r="S2627" s="87"/>
      <c r="T2627" s="88">
        <f t="shared" si="263"/>
        <v>2586</v>
      </c>
      <c r="U2627" s="89">
        <f t="shared" ref="U2627:U2690" si="268">T2627/60</f>
        <v>43.1</v>
      </c>
      <c r="V2627" s="99">
        <f t="shared" si="262"/>
        <v>45.213025855022465</v>
      </c>
      <c r="W2627" s="89">
        <f t="shared" si="265"/>
        <v>0</v>
      </c>
      <c r="X2627" s="88" t="e">
        <f t="shared" si="266"/>
        <v>#VALUE!</v>
      </c>
      <c r="Y2627" s="89" t="e">
        <f t="shared" si="267"/>
        <v>#VALUE!</v>
      </c>
      <c r="Z2627" s="90"/>
      <c r="AA2627" s="91">
        <f t="shared" si="264"/>
        <v>43.1</v>
      </c>
    </row>
    <row r="2628" spans="19:27" x14ac:dyDescent="0.25">
      <c r="S2628" s="87"/>
      <c r="T2628" s="88">
        <f t="shared" si="263"/>
        <v>2587</v>
      </c>
      <c r="U2628" s="89">
        <f t="shared" si="268"/>
        <v>43.116666666666667</v>
      </c>
      <c r="V2628" s="99">
        <f t="shared" si="262"/>
        <v>45.216067545036317</v>
      </c>
      <c r="W2628" s="89">
        <f t="shared" si="265"/>
        <v>0</v>
      </c>
      <c r="X2628" s="88" t="e">
        <f t="shared" si="266"/>
        <v>#VALUE!</v>
      </c>
      <c r="Y2628" s="89" t="e">
        <f t="shared" si="267"/>
        <v>#VALUE!</v>
      </c>
      <c r="Z2628" s="90"/>
      <c r="AA2628" s="91">
        <f t="shared" si="264"/>
        <v>43.116666666666667</v>
      </c>
    </row>
    <row r="2629" spans="19:27" x14ac:dyDescent="0.25">
      <c r="S2629" s="87"/>
      <c r="T2629" s="88">
        <f t="shared" si="263"/>
        <v>2588</v>
      </c>
      <c r="U2629" s="89">
        <f t="shared" si="268"/>
        <v>43.133333333333333</v>
      </c>
      <c r="V2629" s="99">
        <f t="shared" si="262"/>
        <v>45.21910826402776</v>
      </c>
      <c r="W2629" s="89">
        <f t="shared" si="265"/>
        <v>0</v>
      </c>
      <c r="X2629" s="88" t="e">
        <f t="shared" si="266"/>
        <v>#VALUE!</v>
      </c>
      <c r="Y2629" s="89" t="e">
        <f t="shared" si="267"/>
        <v>#VALUE!</v>
      </c>
      <c r="Z2629" s="90"/>
      <c r="AA2629" s="91">
        <f t="shared" si="264"/>
        <v>43.133333333333333</v>
      </c>
    </row>
    <row r="2630" spans="19:27" x14ac:dyDescent="0.25">
      <c r="S2630" s="87"/>
      <c r="T2630" s="88">
        <f t="shared" si="263"/>
        <v>2589</v>
      </c>
      <c r="U2630" s="89">
        <f t="shared" si="268"/>
        <v>43.15</v>
      </c>
      <c r="V2630" s="99">
        <f t="shared" si="262"/>
        <v>45.222148012681792</v>
      </c>
      <c r="W2630" s="89">
        <f t="shared" si="265"/>
        <v>0</v>
      </c>
      <c r="X2630" s="88" t="e">
        <f t="shared" si="266"/>
        <v>#VALUE!</v>
      </c>
      <c r="Y2630" s="89" t="e">
        <f t="shared" si="267"/>
        <v>#VALUE!</v>
      </c>
      <c r="Z2630" s="90"/>
      <c r="AA2630" s="91">
        <f t="shared" si="264"/>
        <v>43.15</v>
      </c>
    </row>
    <row r="2631" spans="19:27" x14ac:dyDescent="0.25">
      <c r="S2631" s="87"/>
      <c r="T2631" s="88">
        <f t="shared" si="263"/>
        <v>2590</v>
      </c>
      <c r="U2631" s="89">
        <f t="shared" si="268"/>
        <v>43.166666666666664</v>
      </c>
      <c r="V2631" s="99">
        <f t="shared" si="262"/>
        <v>45.225186791682688</v>
      </c>
      <c r="W2631" s="89">
        <f t="shared" si="265"/>
        <v>0</v>
      </c>
      <c r="X2631" s="88" t="e">
        <f t="shared" si="266"/>
        <v>#VALUE!</v>
      </c>
      <c r="Y2631" s="89" t="e">
        <f t="shared" si="267"/>
        <v>#VALUE!</v>
      </c>
      <c r="Z2631" s="90"/>
      <c r="AA2631" s="91">
        <f t="shared" si="264"/>
        <v>43.166666666666664</v>
      </c>
    </row>
    <row r="2632" spans="19:27" x14ac:dyDescent="0.25">
      <c r="S2632" s="87"/>
      <c r="T2632" s="88">
        <f t="shared" si="263"/>
        <v>2591</v>
      </c>
      <c r="U2632" s="89">
        <f t="shared" si="268"/>
        <v>43.18333333333333</v>
      </c>
      <c r="V2632" s="99">
        <f t="shared" si="262"/>
        <v>45.228224601713954</v>
      </c>
      <c r="W2632" s="89">
        <f t="shared" si="265"/>
        <v>0</v>
      </c>
      <c r="X2632" s="88" t="e">
        <f t="shared" si="266"/>
        <v>#VALUE!</v>
      </c>
      <c r="Y2632" s="89" t="e">
        <f t="shared" si="267"/>
        <v>#VALUE!</v>
      </c>
      <c r="Z2632" s="90"/>
      <c r="AA2632" s="91">
        <f t="shared" si="264"/>
        <v>43.18333333333333</v>
      </c>
    </row>
    <row r="2633" spans="19:27" x14ac:dyDescent="0.25">
      <c r="S2633" s="87"/>
      <c r="T2633" s="88">
        <f t="shared" si="263"/>
        <v>2592</v>
      </c>
      <c r="U2633" s="89">
        <f t="shared" si="268"/>
        <v>43.2</v>
      </c>
      <c r="V2633" s="99">
        <f t="shared" si="262"/>
        <v>45.231261443458358</v>
      </c>
      <c r="W2633" s="89">
        <f t="shared" si="265"/>
        <v>0</v>
      </c>
      <c r="X2633" s="88" t="e">
        <f t="shared" si="266"/>
        <v>#VALUE!</v>
      </c>
      <c r="Y2633" s="89" t="e">
        <f t="shared" si="267"/>
        <v>#VALUE!</v>
      </c>
      <c r="Z2633" s="90"/>
      <c r="AA2633" s="91">
        <f t="shared" si="264"/>
        <v>43.2</v>
      </c>
    </row>
    <row r="2634" spans="19:27" x14ac:dyDescent="0.25">
      <c r="S2634" s="87"/>
      <c r="T2634" s="88">
        <f t="shared" si="263"/>
        <v>2593</v>
      </c>
      <c r="U2634" s="89">
        <f t="shared" si="268"/>
        <v>43.216666666666669</v>
      </c>
      <c r="V2634" s="99">
        <f t="shared" si="262"/>
        <v>45.234297317597935</v>
      </c>
      <c r="W2634" s="89">
        <f t="shared" si="265"/>
        <v>0</v>
      </c>
      <c r="X2634" s="88" t="e">
        <f t="shared" si="266"/>
        <v>#VALUE!</v>
      </c>
      <c r="Y2634" s="89" t="e">
        <f t="shared" si="267"/>
        <v>#VALUE!</v>
      </c>
      <c r="Z2634" s="90"/>
      <c r="AA2634" s="91">
        <f t="shared" si="264"/>
        <v>43.216666666666669</v>
      </c>
    </row>
    <row r="2635" spans="19:27" x14ac:dyDescent="0.25">
      <c r="S2635" s="87"/>
      <c r="T2635" s="88">
        <f t="shared" si="263"/>
        <v>2594</v>
      </c>
      <c r="U2635" s="89">
        <f t="shared" si="268"/>
        <v>43.233333333333334</v>
      </c>
      <c r="V2635" s="99">
        <f t="shared" si="262"/>
        <v>45.237332224813954</v>
      </c>
      <c r="W2635" s="89">
        <f t="shared" si="265"/>
        <v>0</v>
      </c>
      <c r="X2635" s="88" t="e">
        <f t="shared" si="266"/>
        <v>#VALUE!</v>
      </c>
      <c r="Y2635" s="89" t="e">
        <f t="shared" si="267"/>
        <v>#VALUE!</v>
      </c>
      <c r="Z2635" s="90"/>
      <c r="AA2635" s="91">
        <f t="shared" si="264"/>
        <v>43.233333333333334</v>
      </c>
    </row>
    <row r="2636" spans="19:27" x14ac:dyDescent="0.25">
      <c r="S2636" s="87"/>
      <c r="T2636" s="88">
        <f t="shared" si="263"/>
        <v>2595</v>
      </c>
      <c r="U2636" s="89">
        <f t="shared" si="268"/>
        <v>43.25</v>
      </c>
      <c r="V2636" s="99">
        <f t="shared" si="262"/>
        <v>45.240366165786966</v>
      </c>
      <c r="W2636" s="89">
        <f t="shared" si="265"/>
        <v>0</v>
      </c>
      <c r="X2636" s="88" t="e">
        <f t="shared" si="266"/>
        <v>#VALUE!</v>
      </c>
      <c r="Y2636" s="89" t="e">
        <f t="shared" si="267"/>
        <v>#VALUE!</v>
      </c>
      <c r="Z2636" s="90"/>
      <c r="AA2636" s="91">
        <f t="shared" si="264"/>
        <v>43.25</v>
      </c>
    </row>
    <row r="2637" spans="19:27" x14ac:dyDescent="0.25">
      <c r="S2637" s="87"/>
      <c r="T2637" s="88">
        <f t="shared" si="263"/>
        <v>2596</v>
      </c>
      <c r="U2637" s="89">
        <f t="shared" si="268"/>
        <v>43.266666666666666</v>
      </c>
      <c r="V2637" s="99">
        <f t="shared" si="262"/>
        <v>45.243399141196768</v>
      </c>
      <c r="W2637" s="89">
        <f t="shared" si="265"/>
        <v>0</v>
      </c>
      <c r="X2637" s="88" t="e">
        <f t="shared" si="266"/>
        <v>#VALUE!</v>
      </c>
      <c r="Y2637" s="89" t="e">
        <f t="shared" si="267"/>
        <v>#VALUE!</v>
      </c>
      <c r="Z2637" s="90"/>
      <c r="AA2637" s="91">
        <f t="shared" si="264"/>
        <v>43.266666666666666</v>
      </c>
    </row>
    <row r="2638" spans="19:27" x14ac:dyDescent="0.25">
      <c r="S2638" s="87"/>
      <c r="T2638" s="88">
        <f t="shared" si="263"/>
        <v>2597</v>
      </c>
      <c r="U2638" s="89">
        <f t="shared" si="268"/>
        <v>43.283333333333331</v>
      </c>
      <c r="V2638" s="99">
        <f t="shared" si="262"/>
        <v>45.246431151722412</v>
      </c>
      <c r="W2638" s="89">
        <f t="shared" si="265"/>
        <v>0</v>
      </c>
      <c r="X2638" s="88" t="e">
        <f t="shared" si="266"/>
        <v>#VALUE!</v>
      </c>
      <c r="Y2638" s="89" t="e">
        <f t="shared" si="267"/>
        <v>#VALUE!</v>
      </c>
      <c r="Z2638" s="90"/>
      <c r="AA2638" s="91">
        <f t="shared" si="264"/>
        <v>43.283333333333331</v>
      </c>
    </row>
    <row r="2639" spans="19:27" x14ac:dyDescent="0.25">
      <c r="S2639" s="87"/>
      <c r="T2639" s="88">
        <f t="shared" si="263"/>
        <v>2598</v>
      </c>
      <c r="U2639" s="89">
        <f t="shared" si="268"/>
        <v>43.3</v>
      </c>
      <c r="V2639" s="99">
        <f t="shared" si="262"/>
        <v>45.249462198042231</v>
      </c>
      <c r="W2639" s="89">
        <f t="shared" si="265"/>
        <v>0</v>
      </c>
      <c r="X2639" s="88" t="e">
        <f t="shared" si="266"/>
        <v>#VALUE!</v>
      </c>
      <c r="Y2639" s="89" t="e">
        <f t="shared" si="267"/>
        <v>#VALUE!</v>
      </c>
      <c r="Z2639" s="90"/>
      <c r="AA2639" s="91">
        <f t="shared" si="264"/>
        <v>43.3</v>
      </c>
    </row>
    <row r="2640" spans="19:27" x14ac:dyDescent="0.25">
      <c r="S2640" s="87"/>
      <c r="T2640" s="88">
        <f t="shared" si="263"/>
        <v>2599</v>
      </c>
      <c r="U2640" s="89">
        <f t="shared" si="268"/>
        <v>43.31666666666667</v>
      </c>
      <c r="V2640" s="99">
        <f t="shared" si="262"/>
        <v>45.252492280833806</v>
      </c>
      <c r="W2640" s="89">
        <f t="shared" si="265"/>
        <v>0</v>
      </c>
      <c r="X2640" s="88" t="e">
        <f t="shared" si="266"/>
        <v>#VALUE!</v>
      </c>
      <c r="Y2640" s="89" t="e">
        <f t="shared" si="267"/>
        <v>#VALUE!</v>
      </c>
      <c r="Z2640" s="90"/>
      <c r="AA2640" s="91">
        <f t="shared" si="264"/>
        <v>43.31666666666667</v>
      </c>
    </row>
    <row r="2641" spans="19:27" x14ac:dyDescent="0.25">
      <c r="S2641" s="87"/>
      <c r="T2641" s="88">
        <f t="shared" si="263"/>
        <v>2600</v>
      </c>
      <c r="U2641" s="89">
        <f t="shared" si="268"/>
        <v>43.333333333333336</v>
      </c>
      <c r="V2641" s="99">
        <f t="shared" si="262"/>
        <v>45.255521400773972</v>
      </c>
      <c r="W2641" s="89">
        <f t="shared" si="265"/>
        <v>0</v>
      </c>
      <c r="X2641" s="88" t="e">
        <f t="shared" si="266"/>
        <v>#VALUE!</v>
      </c>
      <c r="Y2641" s="89" t="e">
        <f t="shared" si="267"/>
        <v>#VALUE!</v>
      </c>
      <c r="Z2641" s="90"/>
      <c r="AA2641" s="91">
        <f t="shared" si="264"/>
        <v>43.333333333333336</v>
      </c>
    </row>
    <row r="2642" spans="19:27" x14ac:dyDescent="0.25">
      <c r="S2642" s="87"/>
      <c r="T2642" s="88">
        <f t="shared" si="263"/>
        <v>2601</v>
      </c>
      <c r="U2642" s="89">
        <f t="shared" si="268"/>
        <v>43.35</v>
      </c>
      <c r="V2642" s="99">
        <f t="shared" ref="V2642:V2705" si="269">$G$12*U2642^(1-$G$13)</f>
        <v>45.258549558538853</v>
      </c>
      <c r="W2642" s="89">
        <f t="shared" si="265"/>
        <v>0</v>
      </c>
      <c r="X2642" s="88" t="e">
        <f t="shared" si="266"/>
        <v>#VALUE!</v>
      </c>
      <c r="Y2642" s="89" t="e">
        <f t="shared" si="267"/>
        <v>#VALUE!</v>
      </c>
      <c r="Z2642" s="90"/>
      <c r="AA2642" s="91">
        <f t="shared" si="264"/>
        <v>43.35</v>
      </c>
    </row>
    <row r="2643" spans="19:27" x14ac:dyDescent="0.25">
      <c r="S2643" s="87"/>
      <c r="T2643" s="88">
        <f t="shared" si="263"/>
        <v>2602</v>
      </c>
      <c r="U2643" s="89">
        <f t="shared" si="268"/>
        <v>43.366666666666667</v>
      </c>
      <c r="V2643" s="99">
        <f t="shared" si="269"/>
        <v>45.261576754803805</v>
      </c>
      <c r="W2643" s="89">
        <f t="shared" si="265"/>
        <v>0</v>
      </c>
      <c r="X2643" s="88" t="e">
        <f t="shared" si="266"/>
        <v>#VALUE!</v>
      </c>
      <c r="Y2643" s="89" t="e">
        <f t="shared" si="267"/>
        <v>#VALUE!</v>
      </c>
      <c r="Z2643" s="90"/>
      <c r="AA2643" s="91">
        <f t="shared" si="264"/>
        <v>43.366666666666667</v>
      </c>
    </row>
    <row r="2644" spans="19:27" x14ac:dyDescent="0.25">
      <c r="S2644" s="87"/>
      <c r="T2644" s="88">
        <f t="shared" si="263"/>
        <v>2603</v>
      </c>
      <c r="U2644" s="89">
        <f t="shared" si="268"/>
        <v>43.383333333333333</v>
      </c>
      <c r="V2644" s="99">
        <f t="shared" si="269"/>
        <v>45.264602990243489</v>
      </c>
      <c r="W2644" s="89">
        <f t="shared" si="265"/>
        <v>0</v>
      </c>
      <c r="X2644" s="88" t="e">
        <f t="shared" si="266"/>
        <v>#VALUE!</v>
      </c>
      <c r="Y2644" s="89" t="e">
        <f t="shared" si="267"/>
        <v>#VALUE!</v>
      </c>
      <c r="Z2644" s="90"/>
      <c r="AA2644" s="91">
        <f t="shared" si="264"/>
        <v>43.383333333333333</v>
      </c>
    </row>
    <row r="2645" spans="19:27" x14ac:dyDescent="0.25">
      <c r="S2645" s="87"/>
      <c r="T2645" s="88">
        <f t="shared" si="263"/>
        <v>2604</v>
      </c>
      <c r="U2645" s="89">
        <f t="shared" si="268"/>
        <v>43.4</v>
      </c>
      <c r="V2645" s="99">
        <f t="shared" si="269"/>
        <v>45.267628265531819</v>
      </c>
      <c r="W2645" s="89">
        <f t="shared" si="265"/>
        <v>0</v>
      </c>
      <c r="X2645" s="88" t="e">
        <f t="shared" si="266"/>
        <v>#VALUE!</v>
      </c>
      <c r="Y2645" s="89" t="e">
        <f t="shared" si="267"/>
        <v>#VALUE!</v>
      </c>
      <c r="Z2645" s="90"/>
      <c r="AA2645" s="91">
        <f t="shared" si="264"/>
        <v>43.4</v>
      </c>
    </row>
    <row r="2646" spans="19:27" x14ac:dyDescent="0.25">
      <c r="S2646" s="87"/>
      <c r="T2646" s="88">
        <f t="shared" si="263"/>
        <v>2605</v>
      </c>
      <c r="U2646" s="89">
        <f t="shared" si="268"/>
        <v>43.416666666666664</v>
      </c>
      <c r="V2646" s="99">
        <f t="shared" si="269"/>
        <v>45.270652581341963</v>
      </c>
      <c r="W2646" s="89">
        <f t="shared" si="265"/>
        <v>0</v>
      </c>
      <c r="X2646" s="88" t="e">
        <f t="shared" si="266"/>
        <v>#VALUE!</v>
      </c>
      <c r="Y2646" s="89" t="e">
        <f t="shared" si="267"/>
        <v>#VALUE!</v>
      </c>
      <c r="Z2646" s="90"/>
      <c r="AA2646" s="91">
        <f t="shared" si="264"/>
        <v>43.416666666666664</v>
      </c>
    </row>
    <row r="2647" spans="19:27" x14ac:dyDescent="0.25">
      <c r="S2647" s="87"/>
      <c r="T2647" s="88">
        <f t="shared" si="263"/>
        <v>2606</v>
      </c>
      <c r="U2647" s="89">
        <f t="shared" si="268"/>
        <v>43.43333333333333</v>
      </c>
      <c r="V2647" s="99">
        <f t="shared" si="269"/>
        <v>45.273675938346365</v>
      </c>
      <c r="W2647" s="89">
        <f t="shared" si="265"/>
        <v>0</v>
      </c>
      <c r="X2647" s="88" t="e">
        <f t="shared" si="266"/>
        <v>#VALUE!</v>
      </c>
      <c r="Y2647" s="89" t="e">
        <f t="shared" si="267"/>
        <v>#VALUE!</v>
      </c>
      <c r="Z2647" s="90"/>
      <c r="AA2647" s="91">
        <f t="shared" si="264"/>
        <v>43.43333333333333</v>
      </c>
    </row>
    <row r="2648" spans="19:27" x14ac:dyDescent="0.25">
      <c r="S2648" s="87"/>
      <c r="T2648" s="88">
        <f t="shared" si="263"/>
        <v>2607</v>
      </c>
      <c r="U2648" s="89">
        <f t="shared" si="268"/>
        <v>43.45</v>
      </c>
      <c r="V2648" s="99">
        <f t="shared" si="269"/>
        <v>45.276698337216772</v>
      </c>
      <c r="W2648" s="89">
        <f t="shared" si="265"/>
        <v>0</v>
      </c>
      <c r="X2648" s="88" t="e">
        <f t="shared" si="266"/>
        <v>#VALUE!</v>
      </c>
      <c r="Y2648" s="89" t="e">
        <f t="shared" si="267"/>
        <v>#VALUE!</v>
      </c>
      <c r="Z2648" s="90"/>
      <c r="AA2648" s="91">
        <f t="shared" si="264"/>
        <v>43.45</v>
      </c>
    </row>
    <row r="2649" spans="19:27" x14ac:dyDescent="0.25">
      <c r="S2649" s="87"/>
      <c r="T2649" s="88">
        <f t="shared" si="263"/>
        <v>2608</v>
      </c>
      <c r="U2649" s="89">
        <f t="shared" si="268"/>
        <v>43.466666666666669</v>
      </c>
      <c r="V2649" s="99">
        <f t="shared" si="269"/>
        <v>45.279719778624134</v>
      </c>
      <c r="W2649" s="89">
        <f t="shared" si="265"/>
        <v>0</v>
      </c>
      <c r="X2649" s="88" t="e">
        <f t="shared" si="266"/>
        <v>#VALUE!</v>
      </c>
      <c r="Y2649" s="89" t="e">
        <f t="shared" si="267"/>
        <v>#VALUE!</v>
      </c>
      <c r="Z2649" s="90"/>
      <c r="AA2649" s="91">
        <f t="shared" si="264"/>
        <v>43.466666666666669</v>
      </c>
    </row>
    <row r="2650" spans="19:27" x14ac:dyDescent="0.25">
      <c r="S2650" s="87"/>
      <c r="T2650" s="88">
        <f t="shared" si="263"/>
        <v>2609</v>
      </c>
      <c r="U2650" s="89">
        <f t="shared" si="268"/>
        <v>43.483333333333334</v>
      </c>
      <c r="V2650" s="99">
        <f t="shared" si="269"/>
        <v>45.28274026323875</v>
      </c>
      <c r="W2650" s="89">
        <f t="shared" si="265"/>
        <v>0</v>
      </c>
      <c r="X2650" s="88" t="e">
        <f t="shared" si="266"/>
        <v>#VALUE!</v>
      </c>
      <c r="Y2650" s="89" t="e">
        <f t="shared" si="267"/>
        <v>#VALUE!</v>
      </c>
      <c r="Z2650" s="90"/>
      <c r="AA2650" s="91">
        <f t="shared" si="264"/>
        <v>43.483333333333334</v>
      </c>
    </row>
    <row r="2651" spans="19:27" x14ac:dyDescent="0.25">
      <c r="S2651" s="87"/>
      <c r="T2651" s="88">
        <f t="shared" si="263"/>
        <v>2610</v>
      </c>
      <c r="U2651" s="89">
        <f t="shared" si="268"/>
        <v>43.5</v>
      </c>
      <c r="V2651" s="99">
        <f t="shared" si="269"/>
        <v>45.285759791730136</v>
      </c>
      <c r="W2651" s="89">
        <f t="shared" si="265"/>
        <v>0</v>
      </c>
      <c r="X2651" s="88" t="e">
        <f t="shared" si="266"/>
        <v>#VALUE!</v>
      </c>
      <c r="Y2651" s="89" t="e">
        <f t="shared" si="267"/>
        <v>#VALUE!</v>
      </c>
      <c r="Z2651" s="90"/>
      <c r="AA2651" s="91">
        <f t="shared" si="264"/>
        <v>43.5</v>
      </c>
    </row>
    <row r="2652" spans="19:27" x14ac:dyDescent="0.25">
      <c r="S2652" s="87"/>
      <c r="T2652" s="88">
        <f t="shared" si="263"/>
        <v>2611</v>
      </c>
      <c r="U2652" s="89">
        <f t="shared" si="268"/>
        <v>43.516666666666666</v>
      </c>
      <c r="V2652" s="99">
        <f t="shared" si="269"/>
        <v>45.288778364767126</v>
      </c>
      <c r="W2652" s="89">
        <f t="shared" si="265"/>
        <v>0</v>
      </c>
      <c r="X2652" s="88" t="e">
        <f t="shared" si="266"/>
        <v>#VALUE!</v>
      </c>
      <c r="Y2652" s="89" t="e">
        <f t="shared" si="267"/>
        <v>#VALUE!</v>
      </c>
      <c r="Z2652" s="90"/>
      <c r="AA2652" s="91">
        <f t="shared" si="264"/>
        <v>43.516666666666666</v>
      </c>
    </row>
    <row r="2653" spans="19:27" x14ac:dyDescent="0.25">
      <c r="S2653" s="87"/>
      <c r="T2653" s="88">
        <f t="shared" si="263"/>
        <v>2612</v>
      </c>
      <c r="U2653" s="89">
        <f t="shared" si="268"/>
        <v>43.533333333333331</v>
      </c>
      <c r="V2653" s="99">
        <f t="shared" si="269"/>
        <v>45.291795983017799</v>
      </c>
      <c r="W2653" s="89">
        <f t="shared" si="265"/>
        <v>0</v>
      </c>
      <c r="X2653" s="88" t="e">
        <f t="shared" si="266"/>
        <v>#VALUE!</v>
      </c>
      <c r="Y2653" s="89" t="e">
        <f t="shared" si="267"/>
        <v>#VALUE!</v>
      </c>
      <c r="Z2653" s="90"/>
      <c r="AA2653" s="91">
        <f t="shared" si="264"/>
        <v>43.533333333333331</v>
      </c>
    </row>
    <row r="2654" spans="19:27" x14ac:dyDescent="0.25">
      <c r="S2654" s="87"/>
      <c r="T2654" s="88">
        <f t="shared" si="263"/>
        <v>2613</v>
      </c>
      <c r="U2654" s="89">
        <f t="shared" si="268"/>
        <v>43.55</v>
      </c>
      <c r="V2654" s="99">
        <f t="shared" si="269"/>
        <v>45.294812647149527</v>
      </c>
      <c r="W2654" s="89">
        <f t="shared" si="265"/>
        <v>0</v>
      </c>
      <c r="X2654" s="88" t="e">
        <f t="shared" si="266"/>
        <v>#VALUE!</v>
      </c>
      <c r="Y2654" s="89" t="e">
        <f t="shared" si="267"/>
        <v>#VALUE!</v>
      </c>
      <c r="Z2654" s="90"/>
      <c r="AA2654" s="91">
        <f t="shared" si="264"/>
        <v>43.55</v>
      </c>
    </row>
    <row r="2655" spans="19:27" x14ac:dyDescent="0.25">
      <c r="S2655" s="87"/>
      <c r="T2655" s="88">
        <f t="shared" si="263"/>
        <v>2614</v>
      </c>
      <c r="U2655" s="89">
        <f t="shared" si="268"/>
        <v>43.56666666666667</v>
      </c>
      <c r="V2655" s="99">
        <f t="shared" si="269"/>
        <v>45.297828357828955</v>
      </c>
      <c r="W2655" s="89">
        <f t="shared" si="265"/>
        <v>0</v>
      </c>
      <c r="X2655" s="88" t="e">
        <f t="shared" si="266"/>
        <v>#VALUE!</v>
      </c>
      <c r="Y2655" s="89" t="e">
        <f t="shared" si="267"/>
        <v>#VALUE!</v>
      </c>
      <c r="Z2655" s="90"/>
      <c r="AA2655" s="91">
        <f t="shared" si="264"/>
        <v>43.56666666666667</v>
      </c>
    </row>
    <row r="2656" spans="19:27" x14ac:dyDescent="0.25">
      <c r="S2656" s="87"/>
      <c r="T2656" s="88">
        <f t="shared" si="263"/>
        <v>2615</v>
      </c>
      <c r="U2656" s="89">
        <f t="shared" si="268"/>
        <v>43.583333333333336</v>
      </c>
      <c r="V2656" s="99">
        <f t="shared" si="269"/>
        <v>45.300843115722003</v>
      </c>
      <c r="W2656" s="89">
        <f t="shared" si="265"/>
        <v>0</v>
      </c>
      <c r="X2656" s="88" t="e">
        <f t="shared" si="266"/>
        <v>#VALUE!</v>
      </c>
      <c r="Y2656" s="89" t="e">
        <f t="shared" si="267"/>
        <v>#VALUE!</v>
      </c>
      <c r="Z2656" s="90"/>
      <c r="AA2656" s="91">
        <f t="shared" si="264"/>
        <v>43.583333333333336</v>
      </c>
    </row>
    <row r="2657" spans="19:27" x14ac:dyDescent="0.25">
      <c r="S2657" s="87"/>
      <c r="T2657" s="88">
        <f t="shared" ref="T2657:T2720" si="270">T2656+1</f>
        <v>2616</v>
      </c>
      <c r="U2657" s="89">
        <f t="shared" si="268"/>
        <v>43.6</v>
      </c>
      <c r="V2657" s="99">
        <f t="shared" si="269"/>
        <v>45.303856921493882</v>
      </c>
      <c r="W2657" s="89">
        <f t="shared" si="265"/>
        <v>0</v>
      </c>
      <c r="X2657" s="88" t="e">
        <f t="shared" si="266"/>
        <v>#VALUE!</v>
      </c>
      <c r="Y2657" s="89" t="e">
        <f t="shared" si="267"/>
        <v>#VALUE!</v>
      </c>
      <c r="Z2657" s="90"/>
      <c r="AA2657" s="91">
        <f t="shared" si="264"/>
        <v>43.6</v>
      </c>
    </row>
    <row r="2658" spans="19:27" x14ac:dyDescent="0.25">
      <c r="S2658" s="87"/>
      <c r="T2658" s="88">
        <f t="shared" si="270"/>
        <v>2617</v>
      </c>
      <c r="U2658" s="89">
        <f t="shared" si="268"/>
        <v>43.616666666666667</v>
      </c>
      <c r="V2658" s="99">
        <f t="shared" si="269"/>
        <v>45.306869775809083</v>
      </c>
      <c r="W2658" s="89">
        <f t="shared" si="265"/>
        <v>0</v>
      </c>
      <c r="X2658" s="88" t="e">
        <f t="shared" si="266"/>
        <v>#VALUE!</v>
      </c>
      <c r="Y2658" s="89" t="e">
        <f t="shared" si="267"/>
        <v>#VALUE!</v>
      </c>
      <c r="Z2658" s="90"/>
      <c r="AA2658" s="91">
        <f t="shared" si="264"/>
        <v>43.616666666666667</v>
      </c>
    </row>
    <row r="2659" spans="19:27" x14ac:dyDescent="0.25">
      <c r="S2659" s="87"/>
      <c r="T2659" s="88">
        <f t="shared" si="270"/>
        <v>2618</v>
      </c>
      <c r="U2659" s="89">
        <f t="shared" si="268"/>
        <v>43.633333333333333</v>
      </c>
      <c r="V2659" s="99">
        <f t="shared" si="269"/>
        <v>45.309881679331362</v>
      </c>
      <c r="W2659" s="89">
        <f t="shared" si="265"/>
        <v>0</v>
      </c>
      <c r="X2659" s="88" t="e">
        <f t="shared" si="266"/>
        <v>#VALUE!</v>
      </c>
      <c r="Y2659" s="89" t="e">
        <f t="shared" si="267"/>
        <v>#VALUE!</v>
      </c>
      <c r="Z2659" s="90"/>
      <c r="AA2659" s="91">
        <f t="shared" si="264"/>
        <v>43.633333333333333</v>
      </c>
    </row>
    <row r="2660" spans="19:27" x14ac:dyDescent="0.25">
      <c r="S2660" s="87"/>
      <c r="T2660" s="88">
        <f t="shared" si="270"/>
        <v>2619</v>
      </c>
      <c r="U2660" s="89">
        <f t="shared" si="268"/>
        <v>43.65</v>
      </c>
      <c r="V2660" s="99">
        <f t="shared" si="269"/>
        <v>45.312892632723795</v>
      </c>
      <c r="W2660" s="89">
        <f t="shared" si="265"/>
        <v>0</v>
      </c>
      <c r="X2660" s="88" t="e">
        <f t="shared" si="266"/>
        <v>#VALUE!</v>
      </c>
      <c r="Y2660" s="89" t="e">
        <f t="shared" si="267"/>
        <v>#VALUE!</v>
      </c>
      <c r="Z2660" s="90"/>
      <c r="AA2660" s="91">
        <f t="shared" si="264"/>
        <v>43.65</v>
      </c>
    </row>
    <row r="2661" spans="19:27" x14ac:dyDescent="0.25">
      <c r="S2661" s="87"/>
      <c r="T2661" s="88">
        <f t="shared" si="270"/>
        <v>2620</v>
      </c>
      <c r="U2661" s="89">
        <f t="shared" si="268"/>
        <v>43.666666666666664</v>
      </c>
      <c r="V2661" s="99">
        <f t="shared" si="269"/>
        <v>45.315902636648701</v>
      </c>
      <c r="W2661" s="89">
        <f t="shared" si="265"/>
        <v>0</v>
      </c>
      <c r="X2661" s="88" t="e">
        <f t="shared" si="266"/>
        <v>#VALUE!</v>
      </c>
      <c r="Y2661" s="89" t="e">
        <f t="shared" si="267"/>
        <v>#VALUE!</v>
      </c>
      <c r="Z2661" s="90"/>
      <c r="AA2661" s="91">
        <f t="shared" si="264"/>
        <v>43.666666666666664</v>
      </c>
    </row>
    <row r="2662" spans="19:27" x14ac:dyDescent="0.25">
      <c r="S2662" s="87"/>
      <c r="T2662" s="88">
        <f t="shared" si="270"/>
        <v>2621</v>
      </c>
      <c r="U2662" s="89">
        <f t="shared" si="268"/>
        <v>43.68333333333333</v>
      </c>
      <c r="V2662" s="99">
        <f t="shared" si="269"/>
        <v>45.31891169176771</v>
      </c>
      <c r="W2662" s="89">
        <f t="shared" si="265"/>
        <v>0</v>
      </c>
      <c r="X2662" s="88" t="e">
        <f t="shared" si="266"/>
        <v>#VALUE!</v>
      </c>
      <c r="Y2662" s="89" t="e">
        <f t="shared" si="267"/>
        <v>#VALUE!</v>
      </c>
      <c r="Z2662" s="90"/>
      <c r="AA2662" s="91">
        <f t="shared" si="264"/>
        <v>43.68333333333333</v>
      </c>
    </row>
    <row r="2663" spans="19:27" x14ac:dyDescent="0.25">
      <c r="S2663" s="87"/>
      <c r="T2663" s="88">
        <f t="shared" si="270"/>
        <v>2622</v>
      </c>
      <c r="U2663" s="89">
        <f t="shared" si="268"/>
        <v>43.7</v>
      </c>
      <c r="V2663" s="99">
        <f t="shared" si="269"/>
        <v>45.321919798741732</v>
      </c>
      <c r="W2663" s="89">
        <f t="shared" si="265"/>
        <v>0</v>
      </c>
      <c r="X2663" s="88" t="e">
        <f t="shared" si="266"/>
        <v>#VALUE!</v>
      </c>
      <c r="Y2663" s="89" t="e">
        <f t="shared" si="267"/>
        <v>#VALUE!</v>
      </c>
      <c r="Z2663" s="90"/>
      <c r="AA2663" s="91">
        <f t="shared" si="264"/>
        <v>43.7</v>
      </c>
    </row>
    <row r="2664" spans="19:27" x14ac:dyDescent="0.25">
      <c r="S2664" s="87"/>
      <c r="T2664" s="88">
        <f t="shared" si="270"/>
        <v>2623</v>
      </c>
      <c r="U2664" s="89">
        <f t="shared" si="268"/>
        <v>43.716666666666669</v>
      </c>
      <c r="V2664" s="99">
        <f t="shared" si="269"/>
        <v>45.324926958230968</v>
      </c>
      <c r="W2664" s="89">
        <f t="shared" si="265"/>
        <v>0</v>
      </c>
      <c r="X2664" s="88" t="e">
        <f t="shared" si="266"/>
        <v>#VALUE!</v>
      </c>
      <c r="Y2664" s="89" t="e">
        <f t="shared" si="267"/>
        <v>#VALUE!</v>
      </c>
      <c r="Z2664" s="90"/>
      <c r="AA2664" s="91">
        <f t="shared" si="264"/>
        <v>43.716666666666669</v>
      </c>
    </row>
    <row r="2665" spans="19:27" x14ac:dyDescent="0.25">
      <c r="S2665" s="87"/>
      <c r="T2665" s="88">
        <f t="shared" si="270"/>
        <v>2624</v>
      </c>
      <c r="U2665" s="89">
        <f t="shared" si="268"/>
        <v>43.733333333333334</v>
      </c>
      <c r="V2665" s="99">
        <f t="shared" si="269"/>
        <v>45.327933170894909</v>
      </c>
      <c r="W2665" s="89">
        <f t="shared" si="265"/>
        <v>0</v>
      </c>
      <c r="X2665" s="88" t="e">
        <f t="shared" si="266"/>
        <v>#VALUE!</v>
      </c>
      <c r="Y2665" s="89" t="e">
        <f t="shared" si="267"/>
        <v>#VALUE!</v>
      </c>
      <c r="Z2665" s="90"/>
      <c r="AA2665" s="91">
        <f t="shared" ref="AA2665:AA2728" si="271">U2665</f>
        <v>43.733333333333334</v>
      </c>
    </row>
    <row r="2666" spans="19:27" x14ac:dyDescent="0.25">
      <c r="S2666" s="87"/>
      <c r="T2666" s="88">
        <f t="shared" si="270"/>
        <v>2625</v>
      </c>
      <c r="U2666" s="89">
        <f t="shared" si="268"/>
        <v>43.75</v>
      </c>
      <c r="V2666" s="99">
        <f t="shared" si="269"/>
        <v>45.330938437392312</v>
      </c>
      <c r="W2666" s="89">
        <f t="shared" ref="W2666:W2729" si="272">V2666*0.001*$G$4</f>
        <v>0</v>
      </c>
      <c r="X2666" s="88" t="e">
        <f t="shared" ref="X2666:X2729" si="273">($G$5/1000)*U2666*3600</f>
        <v>#VALUE!</v>
      </c>
      <c r="Y2666" s="89" t="e">
        <f t="shared" si="267"/>
        <v>#VALUE!</v>
      </c>
      <c r="Z2666" s="90"/>
      <c r="AA2666" s="91">
        <f t="shared" si="271"/>
        <v>43.75</v>
      </c>
    </row>
    <row r="2667" spans="19:27" x14ac:dyDescent="0.25">
      <c r="S2667" s="87"/>
      <c r="T2667" s="88">
        <f t="shared" si="270"/>
        <v>2626</v>
      </c>
      <c r="U2667" s="89">
        <f t="shared" si="268"/>
        <v>43.766666666666666</v>
      </c>
      <c r="V2667" s="99">
        <f t="shared" si="269"/>
        <v>45.333942758381269</v>
      </c>
      <c r="W2667" s="89">
        <f t="shared" si="272"/>
        <v>0</v>
      </c>
      <c r="X2667" s="88" t="e">
        <f t="shared" si="273"/>
        <v>#VALUE!</v>
      </c>
      <c r="Y2667" s="89" t="e">
        <f t="shared" ref="Y2667:Y2730" si="274">MAX(0,W2667-X2667)</f>
        <v>#VALUE!</v>
      </c>
      <c r="Z2667" s="90"/>
      <c r="AA2667" s="91">
        <f t="shared" si="271"/>
        <v>43.766666666666666</v>
      </c>
    </row>
    <row r="2668" spans="19:27" x14ac:dyDescent="0.25">
      <c r="S2668" s="87"/>
      <c r="T2668" s="88">
        <f t="shared" si="270"/>
        <v>2627</v>
      </c>
      <c r="U2668" s="89">
        <f t="shared" si="268"/>
        <v>43.783333333333331</v>
      </c>
      <c r="V2668" s="99">
        <f t="shared" si="269"/>
        <v>45.336946134519124</v>
      </c>
      <c r="W2668" s="89">
        <f t="shared" si="272"/>
        <v>0</v>
      </c>
      <c r="X2668" s="88" t="e">
        <f t="shared" si="273"/>
        <v>#VALUE!</v>
      </c>
      <c r="Y2668" s="89" t="e">
        <f t="shared" si="274"/>
        <v>#VALUE!</v>
      </c>
      <c r="Z2668" s="90"/>
      <c r="AA2668" s="91">
        <f t="shared" si="271"/>
        <v>43.783333333333331</v>
      </c>
    </row>
    <row r="2669" spans="19:27" x14ac:dyDescent="0.25">
      <c r="S2669" s="87"/>
      <c r="T2669" s="88">
        <f t="shared" si="270"/>
        <v>2628</v>
      </c>
      <c r="U2669" s="89">
        <f t="shared" si="268"/>
        <v>43.8</v>
      </c>
      <c r="V2669" s="99">
        <f t="shared" si="269"/>
        <v>45.339948566462546</v>
      </c>
      <c r="W2669" s="89">
        <f t="shared" si="272"/>
        <v>0</v>
      </c>
      <c r="X2669" s="88" t="e">
        <f t="shared" si="273"/>
        <v>#VALUE!</v>
      </c>
      <c r="Y2669" s="89" t="e">
        <f t="shared" si="274"/>
        <v>#VALUE!</v>
      </c>
      <c r="Z2669" s="90"/>
      <c r="AA2669" s="91">
        <f t="shared" si="271"/>
        <v>43.8</v>
      </c>
    </row>
    <row r="2670" spans="19:27" x14ac:dyDescent="0.25">
      <c r="S2670" s="87"/>
      <c r="T2670" s="88">
        <f t="shared" si="270"/>
        <v>2629</v>
      </c>
      <c r="U2670" s="89">
        <f t="shared" si="268"/>
        <v>43.81666666666667</v>
      </c>
      <c r="V2670" s="99">
        <f t="shared" si="269"/>
        <v>45.342950054867472</v>
      </c>
      <c r="W2670" s="89">
        <f t="shared" si="272"/>
        <v>0</v>
      </c>
      <c r="X2670" s="88" t="e">
        <f t="shared" si="273"/>
        <v>#VALUE!</v>
      </c>
      <c r="Y2670" s="89" t="e">
        <f t="shared" si="274"/>
        <v>#VALUE!</v>
      </c>
      <c r="Z2670" s="90"/>
      <c r="AA2670" s="91">
        <f t="shared" si="271"/>
        <v>43.81666666666667</v>
      </c>
    </row>
    <row r="2671" spans="19:27" x14ac:dyDescent="0.25">
      <c r="S2671" s="87"/>
      <c r="T2671" s="88">
        <f t="shared" si="270"/>
        <v>2630</v>
      </c>
      <c r="U2671" s="89">
        <f t="shared" si="268"/>
        <v>43.833333333333336</v>
      </c>
      <c r="V2671" s="99">
        <f t="shared" si="269"/>
        <v>45.345950600389138</v>
      </c>
      <c r="W2671" s="89">
        <f t="shared" si="272"/>
        <v>0</v>
      </c>
      <c r="X2671" s="88" t="e">
        <f t="shared" si="273"/>
        <v>#VALUE!</v>
      </c>
      <c r="Y2671" s="89" t="e">
        <f t="shared" si="274"/>
        <v>#VALUE!</v>
      </c>
      <c r="Z2671" s="90"/>
      <c r="AA2671" s="91">
        <f t="shared" si="271"/>
        <v>43.833333333333336</v>
      </c>
    </row>
    <row r="2672" spans="19:27" x14ac:dyDescent="0.25">
      <c r="S2672" s="87"/>
      <c r="T2672" s="88">
        <f t="shared" si="270"/>
        <v>2631</v>
      </c>
      <c r="U2672" s="89">
        <f t="shared" si="268"/>
        <v>43.85</v>
      </c>
      <c r="V2672" s="99">
        <f t="shared" si="269"/>
        <v>45.348950203682087</v>
      </c>
      <c r="W2672" s="89">
        <f t="shared" si="272"/>
        <v>0</v>
      </c>
      <c r="X2672" s="88" t="e">
        <f t="shared" si="273"/>
        <v>#VALUE!</v>
      </c>
      <c r="Y2672" s="89" t="e">
        <f t="shared" si="274"/>
        <v>#VALUE!</v>
      </c>
      <c r="Z2672" s="90"/>
      <c r="AA2672" s="91">
        <f t="shared" si="271"/>
        <v>43.85</v>
      </c>
    </row>
    <row r="2673" spans="19:27" x14ac:dyDescent="0.25">
      <c r="S2673" s="87"/>
      <c r="T2673" s="88">
        <f t="shared" si="270"/>
        <v>2632</v>
      </c>
      <c r="U2673" s="89">
        <f t="shared" si="268"/>
        <v>43.866666666666667</v>
      </c>
      <c r="V2673" s="99">
        <f t="shared" si="269"/>
        <v>45.351948865400146</v>
      </c>
      <c r="W2673" s="89">
        <f t="shared" si="272"/>
        <v>0</v>
      </c>
      <c r="X2673" s="88" t="e">
        <f t="shared" si="273"/>
        <v>#VALUE!</v>
      </c>
      <c r="Y2673" s="89" t="e">
        <f t="shared" si="274"/>
        <v>#VALUE!</v>
      </c>
      <c r="Z2673" s="90"/>
      <c r="AA2673" s="91">
        <f t="shared" si="271"/>
        <v>43.866666666666667</v>
      </c>
    </row>
    <row r="2674" spans="19:27" x14ac:dyDescent="0.25">
      <c r="S2674" s="87"/>
      <c r="T2674" s="88">
        <f t="shared" si="270"/>
        <v>2633</v>
      </c>
      <c r="U2674" s="89">
        <f t="shared" si="268"/>
        <v>43.883333333333333</v>
      </c>
      <c r="V2674" s="99">
        <f t="shared" si="269"/>
        <v>45.354946586196469</v>
      </c>
      <c r="W2674" s="89">
        <f t="shared" si="272"/>
        <v>0</v>
      </c>
      <c r="X2674" s="88" t="e">
        <f t="shared" si="273"/>
        <v>#VALUE!</v>
      </c>
      <c r="Y2674" s="89" t="e">
        <f t="shared" si="274"/>
        <v>#VALUE!</v>
      </c>
      <c r="Z2674" s="90"/>
      <c r="AA2674" s="91">
        <f t="shared" si="271"/>
        <v>43.883333333333333</v>
      </c>
    </row>
    <row r="2675" spans="19:27" x14ac:dyDescent="0.25">
      <c r="S2675" s="87"/>
      <c r="T2675" s="88">
        <f t="shared" si="270"/>
        <v>2634</v>
      </c>
      <c r="U2675" s="89">
        <f t="shared" si="268"/>
        <v>43.9</v>
      </c>
      <c r="V2675" s="99">
        <f t="shared" si="269"/>
        <v>45.357943366723475</v>
      </c>
      <c r="W2675" s="89">
        <f t="shared" si="272"/>
        <v>0</v>
      </c>
      <c r="X2675" s="88" t="e">
        <f t="shared" si="273"/>
        <v>#VALUE!</v>
      </c>
      <c r="Y2675" s="89" t="e">
        <f t="shared" si="274"/>
        <v>#VALUE!</v>
      </c>
      <c r="Z2675" s="90"/>
      <c r="AA2675" s="91">
        <f t="shared" si="271"/>
        <v>43.9</v>
      </c>
    </row>
    <row r="2676" spans="19:27" x14ac:dyDescent="0.25">
      <c r="S2676" s="87"/>
      <c r="T2676" s="88">
        <f t="shared" si="270"/>
        <v>2635</v>
      </c>
      <c r="U2676" s="89">
        <f t="shared" si="268"/>
        <v>43.916666666666664</v>
      </c>
      <c r="V2676" s="99">
        <f t="shared" si="269"/>
        <v>45.360939207632889</v>
      </c>
      <c r="W2676" s="89">
        <f t="shared" si="272"/>
        <v>0</v>
      </c>
      <c r="X2676" s="88" t="e">
        <f t="shared" si="273"/>
        <v>#VALUE!</v>
      </c>
      <c r="Y2676" s="89" t="e">
        <f t="shared" si="274"/>
        <v>#VALUE!</v>
      </c>
      <c r="Z2676" s="90"/>
      <c r="AA2676" s="91">
        <f t="shared" si="271"/>
        <v>43.916666666666664</v>
      </c>
    </row>
    <row r="2677" spans="19:27" x14ac:dyDescent="0.25">
      <c r="S2677" s="87"/>
      <c r="T2677" s="88">
        <f t="shared" si="270"/>
        <v>2636</v>
      </c>
      <c r="U2677" s="89">
        <f t="shared" si="268"/>
        <v>43.93333333333333</v>
      </c>
      <c r="V2677" s="99">
        <f t="shared" si="269"/>
        <v>45.363934109575759</v>
      </c>
      <c r="W2677" s="89">
        <f t="shared" si="272"/>
        <v>0</v>
      </c>
      <c r="X2677" s="88" t="e">
        <f t="shared" si="273"/>
        <v>#VALUE!</v>
      </c>
      <c r="Y2677" s="89" t="e">
        <f t="shared" si="274"/>
        <v>#VALUE!</v>
      </c>
      <c r="Z2677" s="90"/>
      <c r="AA2677" s="91">
        <f t="shared" si="271"/>
        <v>43.93333333333333</v>
      </c>
    </row>
    <row r="2678" spans="19:27" x14ac:dyDescent="0.25">
      <c r="S2678" s="87"/>
      <c r="T2678" s="88">
        <f t="shared" si="270"/>
        <v>2637</v>
      </c>
      <c r="U2678" s="89">
        <f t="shared" si="268"/>
        <v>43.95</v>
      </c>
      <c r="V2678" s="99">
        <f t="shared" si="269"/>
        <v>45.366928073202409</v>
      </c>
      <c r="W2678" s="89">
        <f t="shared" si="272"/>
        <v>0</v>
      </c>
      <c r="X2678" s="88" t="e">
        <f t="shared" si="273"/>
        <v>#VALUE!</v>
      </c>
      <c r="Y2678" s="89" t="e">
        <f t="shared" si="274"/>
        <v>#VALUE!</v>
      </c>
      <c r="Z2678" s="90"/>
      <c r="AA2678" s="91">
        <f t="shared" si="271"/>
        <v>43.95</v>
      </c>
    </row>
    <row r="2679" spans="19:27" x14ac:dyDescent="0.25">
      <c r="S2679" s="87"/>
      <c r="T2679" s="88">
        <f t="shared" si="270"/>
        <v>2638</v>
      </c>
      <c r="U2679" s="89">
        <f t="shared" si="268"/>
        <v>43.966666666666669</v>
      </c>
      <c r="V2679" s="99">
        <f t="shared" si="269"/>
        <v>45.369921099162489</v>
      </c>
      <c r="W2679" s="89">
        <f t="shared" si="272"/>
        <v>0</v>
      </c>
      <c r="X2679" s="88" t="e">
        <f t="shared" si="273"/>
        <v>#VALUE!</v>
      </c>
      <c r="Y2679" s="89" t="e">
        <f t="shared" si="274"/>
        <v>#VALUE!</v>
      </c>
      <c r="Z2679" s="90"/>
      <c r="AA2679" s="91">
        <f t="shared" si="271"/>
        <v>43.966666666666669</v>
      </c>
    </row>
    <row r="2680" spans="19:27" x14ac:dyDescent="0.25">
      <c r="S2680" s="87"/>
      <c r="T2680" s="88">
        <f t="shared" si="270"/>
        <v>2639</v>
      </c>
      <c r="U2680" s="89">
        <f t="shared" si="268"/>
        <v>43.983333333333334</v>
      </c>
      <c r="V2680" s="99">
        <f t="shared" si="269"/>
        <v>45.372913188104931</v>
      </c>
      <c r="W2680" s="89">
        <f t="shared" si="272"/>
        <v>0</v>
      </c>
      <c r="X2680" s="88" t="e">
        <f t="shared" si="273"/>
        <v>#VALUE!</v>
      </c>
      <c r="Y2680" s="89" t="e">
        <f t="shared" si="274"/>
        <v>#VALUE!</v>
      </c>
      <c r="Z2680" s="90"/>
      <c r="AA2680" s="91">
        <f t="shared" si="271"/>
        <v>43.983333333333334</v>
      </c>
    </row>
    <row r="2681" spans="19:27" x14ac:dyDescent="0.25">
      <c r="S2681" s="87"/>
      <c r="T2681" s="88">
        <f t="shared" si="270"/>
        <v>2640</v>
      </c>
      <c r="U2681" s="89">
        <f t="shared" si="268"/>
        <v>44</v>
      </c>
      <c r="V2681" s="99">
        <f t="shared" si="269"/>
        <v>45.375904340677984</v>
      </c>
      <c r="W2681" s="89">
        <f t="shared" si="272"/>
        <v>0</v>
      </c>
      <c r="X2681" s="88" t="e">
        <f t="shared" si="273"/>
        <v>#VALUE!</v>
      </c>
      <c r="Y2681" s="89" t="e">
        <f t="shared" si="274"/>
        <v>#VALUE!</v>
      </c>
      <c r="Z2681" s="90"/>
      <c r="AA2681" s="91">
        <f t="shared" si="271"/>
        <v>44</v>
      </c>
    </row>
    <row r="2682" spans="19:27" x14ac:dyDescent="0.25">
      <c r="S2682" s="87"/>
      <c r="T2682" s="88">
        <f t="shared" si="270"/>
        <v>2641</v>
      </c>
      <c r="U2682" s="89">
        <f t="shared" si="268"/>
        <v>44.016666666666666</v>
      </c>
      <c r="V2682" s="99">
        <f t="shared" si="269"/>
        <v>45.378894557529208</v>
      </c>
      <c r="W2682" s="89">
        <f t="shared" si="272"/>
        <v>0</v>
      </c>
      <c r="X2682" s="88" t="e">
        <f t="shared" si="273"/>
        <v>#VALUE!</v>
      </c>
      <c r="Y2682" s="89" t="e">
        <f t="shared" si="274"/>
        <v>#VALUE!</v>
      </c>
      <c r="Z2682" s="90"/>
      <c r="AA2682" s="91">
        <f t="shared" si="271"/>
        <v>44.016666666666666</v>
      </c>
    </row>
    <row r="2683" spans="19:27" x14ac:dyDescent="0.25">
      <c r="S2683" s="87"/>
      <c r="T2683" s="88">
        <f t="shared" si="270"/>
        <v>2642</v>
      </c>
      <c r="U2683" s="89">
        <f t="shared" si="268"/>
        <v>44.033333333333331</v>
      </c>
      <c r="V2683" s="99">
        <f t="shared" si="269"/>
        <v>45.381883839305459</v>
      </c>
      <c r="W2683" s="89">
        <f t="shared" si="272"/>
        <v>0</v>
      </c>
      <c r="X2683" s="88" t="e">
        <f t="shared" si="273"/>
        <v>#VALUE!</v>
      </c>
      <c r="Y2683" s="89" t="e">
        <f t="shared" si="274"/>
        <v>#VALUE!</v>
      </c>
      <c r="Z2683" s="90"/>
      <c r="AA2683" s="91">
        <f t="shared" si="271"/>
        <v>44.033333333333331</v>
      </c>
    </row>
    <row r="2684" spans="19:27" x14ac:dyDescent="0.25">
      <c r="S2684" s="87"/>
      <c r="T2684" s="88">
        <f t="shared" si="270"/>
        <v>2643</v>
      </c>
      <c r="U2684" s="89">
        <f t="shared" si="268"/>
        <v>44.05</v>
      </c>
      <c r="V2684" s="99">
        <f t="shared" si="269"/>
        <v>45.384872186652913</v>
      </c>
      <c r="W2684" s="89">
        <f t="shared" si="272"/>
        <v>0</v>
      </c>
      <c r="X2684" s="88" t="e">
        <f t="shared" si="273"/>
        <v>#VALUE!</v>
      </c>
      <c r="Y2684" s="89" t="e">
        <f t="shared" si="274"/>
        <v>#VALUE!</v>
      </c>
      <c r="Z2684" s="90"/>
      <c r="AA2684" s="91">
        <f t="shared" si="271"/>
        <v>44.05</v>
      </c>
    </row>
    <row r="2685" spans="19:27" x14ac:dyDescent="0.25">
      <c r="S2685" s="87"/>
      <c r="T2685" s="88">
        <f t="shared" si="270"/>
        <v>2644</v>
      </c>
      <c r="U2685" s="89">
        <f t="shared" si="268"/>
        <v>44.06666666666667</v>
      </c>
      <c r="V2685" s="99">
        <f t="shared" si="269"/>
        <v>45.387859600217048</v>
      </c>
      <c r="W2685" s="89">
        <f t="shared" si="272"/>
        <v>0</v>
      </c>
      <c r="X2685" s="88" t="e">
        <f t="shared" si="273"/>
        <v>#VALUE!</v>
      </c>
      <c r="Y2685" s="89" t="e">
        <f t="shared" si="274"/>
        <v>#VALUE!</v>
      </c>
      <c r="Z2685" s="90"/>
      <c r="AA2685" s="91">
        <f t="shared" si="271"/>
        <v>44.06666666666667</v>
      </c>
    </row>
    <row r="2686" spans="19:27" x14ac:dyDescent="0.25">
      <c r="S2686" s="87"/>
      <c r="T2686" s="88">
        <f t="shared" si="270"/>
        <v>2645</v>
      </c>
      <c r="U2686" s="89">
        <f t="shared" si="268"/>
        <v>44.083333333333336</v>
      </c>
      <c r="V2686" s="99">
        <f t="shared" si="269"/>
        <v>45.390846080642646</v>
      </c>
      <c r="W2686" s="89">
        <f t="shared" si="272"/>
        <v>0</v>
      </c>
      <c r="X2686" s="88" t="e">
        <f t="shared" si="273"/>
        <v>#VALUE!</v>
      </c>
      <c r="Y2686" s="89" t="e">
        <f t="shared" si="274"/>
        <v>#VALUE!</v>
      </c>
      <c r="Z2686" s="90"/>
      <c r="AA2686" s="91">
        <f t="shared" si="271"/>
        <v>44.083333333333336</v>
      </c>
    </row>
    <row r="2687" spans="19:27" x14ac:dyDescent="0.25">
      <c r="S2687" s="87"/>
      <c r="T2687" s="88">
        <f t="shared" si="270"/>
        <v>2646</v>
      </c>
      <c r="U2687" s="89">
        <f t="shared" si="268"/>
        <v>44.1</v>
      </c>
      <c r="V2687" s="99">
        <f t="shared" si="269"/>
        <v>45.393831628573814</v>
      </c>
      <c r="W2687" s="89">
        <f t="shared" si="272"/>
        <v>0</v>
      </c>
      <c r="X2687" s="88" t="e">
        <f t="shared" si="273"/>
        <v>#VALUE!</v>
      </c>
      <c r="Y2687" s="89" t="e">
        <f t="shared" si="274"/>
        <v>#VALUE!</v>
      </c>
      <c r="Z2687" s="90"/>
      <c r="AA2687" s="91">
        <f t="shared" si="271"/>
        <v>44.1</v>
      </c>
    </row>
    <row r="2688" spans="19:27" x14ac:dyDescent="0.25">
      <c r="S2688" s="87"/>
      <c r="T2688" s="88">
        <f t="shared" si="270"/>
        <v>2647</v>
      </c>
      <c r="U2688" s="89">
        <f t="shared" si="268"/>
        <v>44.116666666666667</v>
      </c>
      <c r="V2688" s="99">
        <f t="shared" si="269"/>
        <v>45.396816244653955</v>
      </c>
      <c r="W2688" s="89">
        <f t="shared" si="272"/>
        <v>0</v>
      </c>
      <c r="X2688" s="88" t="e">
        <f t="shared" si="273"/>
        <v>#VALUE!</v>
      </c>
      <c r="Y2688" s="89" t="e">
        <f t="shared" si="274"/>
        <v>#VALUE!</v>
      </c>
      <c r="Z2688" s="90"/>
      <c r="AA2688" s="91">
        <f t="shared" si="271"/>
        <v>44.116666666666667</v>
      </c>
    </row>
    <row r="2689" spans="19:27" x14ac:dyDescent="0.25">
      <c r="S2689" s="87"/>
      <c r="T2689" s="88">
        <f t="shared" si="270"/>
        <v>2648</v>
      </c>
      <c r="U2689" s="89">
        <f t="shared" si="268"/>
        <v>44.133333333333333</v>
      </c>
      <c r="V2689" s="99">
        <f t="shared" si="269"/>
        <v>45.399799929525805</v>
      </c>
      <c r="W2689" s="89">
        <f t="shared" si="272"/>
        <v>0</v>
      </c>
      <c r="X2689" s="88" t="e">
        <f t="shared" si="273"/>
        <v>#VALUE!</v>
      </c>
      <c r="Y2689" s="89" t="e">
        <f t="shared" si="274"/>
        <v>#VALUE!</v>
      </c>
      <c r="Z2689" s="90"/>
      <c r="AA2689" s="91">
        <f t="shared" si="271"/>
        <v>44.133333333333333</v>
      </c>
    </row>
    <row r="2690" spans="19:27" x14ac:dyDescent="0.25">
      <c r="S2690" s="87"/>
      <c r="T2690" s="88">
        <f t="shared" si="270"/>
        <v>2649</v>
      </c>
      <c r="U2690" s="89">
        <f t="shared" si="268"/>
        <v>44.15</v>
      </c>
      <c r="V2690" s="99">
        <f t="shared" si="269"/>
        <v>45.402782683831404</v>
      </c>
      <c r="W2690" s="89">
        <f t="shared" si="272"/>
        <v>0</v>
      </c>
      <c r="X2690" s="88" t="e">
        <f t="shared" si="273"/>
        <v>#VALUE!</v>
      </c>
      <c r="Y2690" s="89" t="e">
        <f t="shared" si="274"/>
        <v>#VALUE!</v>
      </c>
      <c r="Z2690" s="90"/>
      <c r="AA2690" s="91">
        <f t="shared" si="271"/>
        <v>44.15</v>
      </c>
    </row>
    <row r="2691" spans="19:27" x14ac:dyDescent="0.25">
      <c r="S2691" s="87"/>
      <c r="T2691" s="88">
        <f t="shared" si="270"/>
        <v>2650</v>
      </c>
      <c r="U2691" s="89">
        <f t="shared" ref="U2691:U2754" si="275">T2691/60</f>
        <v>44.166666666666664</v>
      </c>
      <c r="V2691" s="99">
        <f t="shared" si="269"/>
        <v>45.405764508212094</v>
      </c>
      <c r="W2691" s="89">
        <f t="shared" si="272"/>
        <v>0</v>
      </c>
      <c r="X2691" s="88" t="e">
        <f t="shared" si="273"/>
        <v>#VALUE!</v>
      </c>
      <c r="Y2691" s="89" t="e">
        <f t="shared" si="274"/>
        <v>#VALUE!</v>
      </c>
      <c r="Z2691" s="90"/>
      <c r="AA2691" s="91">
        <f t="shared" si="271"/>
        <v>44.166666666666664</v>
      </c>
    </row>
    <row r="2692" spans="19:27" x14ac:dyDescent="0.25">
      <c r="S2692" s="87"/>
      <c r="T2692" s="88">
        <f t="shared" si="270"/>
        <v>2651</v>
      </c>
      <c r="U2692" s="89">
        <f t="shared" si="275"/>
        <v>44.18333333333333</v>
      </c>
      <c r="V2692" s="99">
        <f t="shared" si="269"/>
        <v>45.408745403308565</v>
      </c>
      <c r="W2692" s="89">
        <f t="shared" si="272"/>
        <v>0</v>
      </c>
      <c r="X2692" s="88" t="e">
        <f t="shared" si="273"/>
        <v>#VALUE!</v>
      </c>
      <c r="Y2692" s="89" t="e">
        <f t="shared" si="274"/>
        <v>#VALUE!</v>
      </c>
      <c r="Z2692" s="90"/>
      <c r="AA2692" s="91">
        <f t="shared" si="271"/>
        <v>44.18333333333333</v>
      </c>
    </row>
    <row r="2693" spans="19:27" x14ac:dyDescent="0.25">
      <c r="S2693" s="87"/>
      <c r="T2693" s="88">
        <f t="shared" si="270"/>
        <v>2652</v>
      </c>
      <c r="U2693" s="89">
        <f t="shared" si="275"/>
        <v>44.2</v>
      </c>
      <c r="V2693" s="99">
        <f t="shared" si="269"/>
        <v>45.411725369760795</v>
      </c>
      <c r="W2693" s="89">
        <f t="shared" si="272"/>
        <v>0</v>
      </c>
      <c r="X2693" s="88" t="e">
        <f t="shared" si="273"/>
        <v>#VALUE!</v>
      </c>
      <c r="Y2693" s="89" t="e">
        <f t="shared" si="274"/>
        <v>#VALUE!</v>
      </c>
      <c r="Z2693" s="90"/>
      <c r="AA2693" s="91">
        <f t="shared" si="271"/>
        <v>44.2</v>
      </c>
    </row>
    <row r="2694" spans="19:27" x14ac:dyDescent="0.25">
      <c r="S2694" s="87"/>
      <c r="T2694" s="88">
        <f t="shared" si="270"/>
        <v>2653</v>
      </c>
      <c r="U2694" s="89">
        <f t="shared" si="275"/>
        <v>44.216666666666669</v>
      </c>
      <c r="V2694" s="99">
        <f t="shared" si="269"/>
        <v>45.414704408208088</v>
      </c>
      <c r="W2694" s="89">
        <f t="shared" si="272"/>
        <v>0</v>
      </c>
      <c r="X2694" s="88" t="e">
        <f t="shared" si="273"/>
        <v>#VALUE!</v>
      </c>
      <c r="Y2694" s="89" t="e">
        <f t="shared" si="274"/>
        <v>#VALUE!</v>
      </c>
      <c r="Z2694" s="90"/>
      <c r="AA2694" s="91">
        <f t="shared" si="271"/>
        <v>44.216666666666669</v>
      </c>
    </row>
    <row r="2695" spans="19:27" x14ac:dyDescent="0.25">
      <c r="S2695" s="87"/>
      <c r="T2695" s="88">
        <f t="shared" si="270"/>
        <v>2654</v>
      </c>
      <c r="U2695" s="89">
        <f t="shared" si="275"/>
        <v>44.233333333333334</v>
      </c>
      <c r="V2695" s="99">
        <f t="shared" si="269"/>
        <v>45.417682519289066</v>
      </c>
      <c r="W2695" s="89">
        <f t="shared" si="272"/>
        <v>0</v>
      </c>
      <c r="X2695" s="88" t="e">
        <f t="shared" si="273"/>
        <v>#VALUE!</v>
      </c>
      <c r="Y2695" s="89" t="e">
        <f t="shared" si="274"/>
        <v>#VALUE!</v>
      </c>
      <c r="Z2695" s="90"/>
      <c r="AA2695" s="91">
        <f t="shared" si="271"/>
        <v>44.233333333333334</v>
      </c>
    </row>
    <row r="2696" spans="19:27" x14ac:dyDescent="0.25">
      <c r="S2696" s="87"/>
      <c r="T2696" s="88">
        <f t="shared" si="270"/>
        <v>2655</v>
      </c>
      <c r="U2696" s="89">
        <f t="shared" si="275"/>
        <v>44.25</v>
      </c>
      <c r="V2696" s="99">
        <f t="shared" si="269"/>
        <v>45.420659703641689</v>
      </c>
      <c r="W2696" s="89">
        <f t="shared" si="272"/>
        <v>0</v>
      </c>
      <c r="X2696" s="88" t="e">
        <f t="shared" si="273"/>
        <v>#VALUE!</v>
      </c>
      <c r="Y2696" s="89" t="e">
        <f t="shared" si="274"/>
        <v>#VALUE!</v>
      </c>
      <c r="Z2696" s="90"/>
      <c r="AA2696" s="91">
        <f t="shared" si="271"/>
        <v>44.25</v>
      </c>
    </row>
    <row r="2697" spans="19:27" x14ac:dyDescent="0.25">
      <c r="S2697" s="87"/>
      <c r="T2697" s="88">
        <f t="shared" si="270"/>
        <v>2656</v>
      </c>
      <c r="U2697" s="89">
        <f t="shared" si="275"/>
        <v>44.266666666666666</v>
      </c>
      <c r="V2697" s="99">
        <f t="shared" si="269"/>
        <v>45.423635961903216</v>
      </c>
      <c r="W2697" s="89">
        <f t="shared" si="272"/>
        <v>0</v>
      </c>
      <c r="X2697" s="88" t="e">
        <f t="shared" si="273"/>
        <v>#VALUE!</v>
      </c>
      <c r="Y2697" s="89" t="e">
        <f t="shared" si="274"/>
        <v>#VALUE!</v>
      </c>
      <c r="Z2697" s="90"/>
      <c r="AA2697" s="91">
        <f t="shared" si="271"/>
        <v>44.266666666666666</v>
      </c>
    </row>
    <row r="2698" spans="19:27" x14ac:dyDescent="0.25">
      <c r="S2698" s="87"/>
      <c r="T2698" s="88">
        <f t="shared" si="270"/>
        <v>2657</v>
      </c>
      <c r="U2698" s="89">
        <f t="shared" si="275"/>
        <v>44.283333333333331</v>
      </c>
      <c r="V2698" s="99">
        <f t="shared" si="269"/>
        <v>45.42661129471022</v>
      </c>
      <c r="W2698" s="89">
        <f t="shared" si="272"/>
        <v>0</v>
      </c>
      <c r="X2698" s="88" t="e">
        <f t="shared" si="273"/>
        <v>#VALUE!</v>
      </c>
      <c r="Y2698" s="89" t="e">
        <f t="shared" si="274"/>
        <v>#VALUE!</v>
      </c>
      <c r="Z2698" s="90"/>
      <c r="AA2698" s="91">
        <f t="shared" si="271"/>
        <v>44.283333333333331</v>
      </c>
    </row>
    <row r="2699" spans="19:27" x14ac:dyDescent="0.25">
      <c r="S2699" s="87"/>
      <c r="T2699" s="88">
        <f t="shared" si="270"/>
        <v>2658</v>
      </c>
      <c r="U2699" s="89">
        <f t="shared" si="275"/>
        <v>44.3</v>
      </c>
      <c r="V2699" s="99">
        <f t="shared" si="269"/>
        <v>45.429585702698638</v>
      </c>
      <c r="W2699" s="89">
        <f t="shared" si="272"/>
        <v>0</v>
      </c>
      <c r="X2699" s="88" t="e">
        <f t="shared" si="273"/>
        <v>#VALUE!</v>
      </c>
      <c r="Y2699" s="89" t="e">
        <f t="shared" si="274"/>
        <v>#VALUE!</v>
      </c>
      <c r="Z2699" s="90"/>
      <c r="AA2699" s="91">
        <f t="shared" si="271"/>
        <v>44.3</v>
      </c>
    </row>
    <row r="2700" spans="19:27" x14ac:dyDescent="0.25">
      <c r="S2700" s="87"/>
      <c r="T2700" s="88">
        <f t="shared" si="270"/>
        <v>2659</v>
      </c>
      <c r="U2700" s="89">
        <f t="shared" si="275"/>
        <v>44.31666666666667</v>
      </c>
      <c r="V2700" s="99">
        <f t="shared" si="269"/>
        <v>45.432559186503696</v>
      </c>
      <c r="W2700" s="89">
        <f t="shared" si="272"/>
        <v>0</v>
      </c>
      <c r="X2700" s="88" t="e">
        <f t="shared" si="273"/>
        <v>#VALUE!</v>
      </c>
      <c r="Y2700" s="89" t="e">
        <f t="shared" si="274"/>
        <v>#VALUE!</v>
      </c>
      <c r="Z2700" s="90"/>
      <c r="AA2700" s="91">
        <f t="shared" si="271"/>
        <v>44.31666666666667</v>
      </c>
    </row>
    <row r="2701" spans="19:27" x14ac:dyDescent="0.25">
      <c r="S2701" s="87"/>
      <c r="T2701" s="88">
        <f t="shared" si="270"/>
        <v>2660</v>
      </c>
      <c r="U2701" s="89">
        <f t="shared" si="275"/>
        <v>44.333333333333336</v>
      </c>
      <c r="V2701" s="99">
        <f t="shared" si="269"/>
        <v>45.435531746759963</v>
      </c>
      <c r="W2701" s="89">
        <f t="shared" si="272"/>
        <v>0</v>
      </c>
      <c r="X2701" s="88" t="e">
        <f t="shared" si="273"/>
        <v>#VALUE!</v>
      </c>
      <c r="Y2701" s="89" t="e">
        <f t="shared" si="274"/>
        <v>#VALUE!</v>
      </c>
      <c r="Z2701" s="90"/>
      <c r="AA2701" s="91">
        <f t="shared" si="271"/>
        <v>44.333333333333336</v>
      </c>
    </row>
    <row r="2702" spans="19:27" x14ac:dyDescent="0.25">
      <c r="S2702" s="87"/>
      <c r="T2702" s="88">
        <f t="shared" si="270"/>
        <v>2661</v>
      </c>
      <c r="U2702" s="89">
        <f t="shared" si="275"/>
        <v>44.35</v>
      </c>
      <c r="V2702" s="99">
        <f t="shared" si="269"/>
        <v>45.438503384101303</v>
      </c>
      <c r="W2702" s="89">
        <f t="shared" si="272"/>
        <v>0</v>
      </c>
      <c r="X2702" s="88" t="e">
        <f t="shared" si="273"/>
        <v>#VALUE!</v>
      </c>
      <c r="Y2702" s="89" t="e">
        <f t="shared" si="274"/>
        <v>#VALUE!</v>
      </c>
      <c r="Z2702" s="90"/>
      <c r="AA2702" s="91">
        <f t="shared" si="271"/>
        <v>44.35</v>
      </c>
    </row>
    <row r="2703" spans="19:27" x14ac:dyDescent="0.25">
      <c r="S2703" s="87"/>
      <c r="T2703" s="88">
        <f t="shared" si="270"/>
        <v>2662</v>
      </c>
      <c r="U2703" s="89">
        <f t="shared" si="275"/>
        <v>44.366666666666667</v>
      </c>
      <c r="V2703" s="99">
        <f t="shared" si="269"/>
        <v>45.441474099160942</v>
      </c>
      <c r="W2703" s="89">
        <f t="shared" si="272"/>
        <v>0</v>
      </c>
      <c r="X2703" s="88" t="e">
        <f t="shared" si="273"/>
        <v>#VALUE!</v>
      </c>
      <c r="Y2703" s="89" t="e">
        <f t="shared" si="274"/>
        <v>#VALUE!</v>
      </c>
      <c r="Z2703" s="90"/>
      <c r="AA2703" s="91">
        <f t="shared" si="271"/>
        <v>44.366666666666667</v>
      </c>
    </row>
    <row r="2704" spans="19:27" x14ac:dyDescent="0.25">
      <c r="S2704" s="87"/>
      <c r="T2704" s="88">
        <f t="shared" si="270"/>
        <v>2663</v>
      </c>
      <c r="U2704" s="89">
        <f t="shared" si="275"/>
        <v>44.383333333333333</v>
      </c>
      <c r="V2704" s="99">
        <f t="shared" si="269"/>
        <v>45.444443892571428</v>
      </c>
      <c r="W2704" s="89">
        <f t="shared" si="272"/>
        <v>0</v>
      </c>
      <c r="X2704" s="88" t="e">
        <f t="shared" si="273"/>
        <v>#VALUE!</v>
      </c>
      <c r="Y2704" s="89" t="e">
        <f t="shared" si="274"/>
        <v>#VALUE!</v>
      </c>
      <c r="Z2704" s="90"/>
      <c r="AA2704" s="91">
        <f t="shared" si="271"/>
        <v>44.383333333333333</v>
      </c>
    </row>
    <row r="2705" spans="19:27" x14ac:dyDescent="0.25">
      <c r="S2705" s="87"/>
      <c r="T2705" s="88">
        <f t="shared" si="270"/>
        <v>2664</v>
      </c>
      <c r="U2705" s="89">
        <f t="shared" si="275"/>
        <v>44.4</v>
      </c>
      <c r="V2705" s="99">
        <f t="shared" si="269"/>
        <v>45.447412764964632</v>
      </c>
      <c r="W2705" s="89">
        <f t="shared" si="272"/>
        <v>0</v>
      </c>
      <c r="X2705" s="88" t="e">
        <f t="shared" si="273"/>
        <v>#VALUE!</v>
      </c>
      <c r="Y2705" s="89" t="e">
        <f t="shared" si="274"/>
        <v>#VALUE!</v>
      </c>
      <c r="Z2705" s="90"/>
      <c r="AA2705" s="91">
        <f t="shared" si="271"/>
        <v>44.4</v>
      </c>
    </row>
    <row r="2706" spans="19:27" x14ac:dyDescent="0.25">
      <c r="S2706" s="87"/>
      <c r="T2706" s="88">
        <f t="shared" si="270"/>
        <v>2665</v>
      </c>
      <c r="U2706" s="89">
        <f t="shared" si="275"/>
        <v>44.416666666666664</v>
      </c>
      <c r="V2706" s="99">
        <f t="shared" ref="V2706:V2769" si="276">$G$12*U2706^(1-$G$13)</f>
        <v>45.450380716971743</v>
      </c>
      <c r="W2706" s="89">
        <f t="shared" si="272"/>
        <v>0</v>
      </c>
      <c r="X2706" s="88" t="e">
        <f t="shared" si="273"/>
        <v>#VALUE!</v>
      </c>
      <c r="Y2706" s="89" t="e">
        <f t="shared" si="274"/>
        <v>#VALUE!</v>
      </c>
      <c r="Z2706" s="90"/>
      <c r="AA2706" s="91">
        <f t="shared" si="271"/>
        <v>44.416666666666664</v>
      </c>
    </row>
    <row r="2707" spans="19:27" x14ac:dyDescent="0.25">
      <c r="S2707" s="87"/>
      <c r="T2707" s="88">
        <f t="shared" si="270"/>
        <v>2666</v>
      </c>
      <c r="U2707" s="89">
        <f t="shared" si="275"/>
        <v>44.43333333333333</v>
      </c>
      <c r="V2707" s="99">
        <f t="shared" si="276"/>
        <v>45.45334774922329</v>
      </c>
      <c r="W2707" s="89">
        <f t="shared" si="272"/>
        <v>0</v>
      </c>
      <c r="X2707" s="88" t="e">
        <f t="shared" si="273"/>
        <v>#VALUE!</v>
      </c>
      <c r="Y2707" s="89" t="e">
        <f t="shared" si="274"/>
        <v>#VALUE!</v>
      </c>
      <c r="Z2707" s="90"/>
      <c r="AA2707" s="91">
        <f t="shared" si="271"/>
        <v>44.43333333333333</v>
      </c>
    </row>
    <row r="2708" spans="19:27" x14ac:dyDescent="0.25">
      <c r="S2708" s="87"/>
      <c r="T2708" s="88">
        <f t="shared" si="270"/>
        <v>2667</v>
      </c>
      <c r="U2708" s="89">
        <f t="shared" si="275"/>
        <v>44.45</v>
      </c>
      <c r="V2708" s="99">
        <f t="shared" si="276"/>
        <v>45.456313862349155</v>
      </c>
      <c r="W2708" s="89">
        <f t="shared" si="272"/>
        <v>0</v>
      </c>
      <c r="X2708" s="88" t="e">
        <f t="shared" si="273"/>
        <v>#VALUE!</v>
      </c>
      <c r="Y2708" s="89" t="e">
        <f t="shared" si="274"/>
        <v>#VALUE!</v>
      </c>
      <c r="Z2708" s="90"/>
      <c r="AA2708" s="91">
        <f t="shared" si="271"/>
        <v>44.45</v>
      </c>
    </row>
    <row r="2709" spans="19:27" x14ac:dyDescent="0.25">
      <c r="S2709" s="87"/>
      <c r="T2709" s="88">
        <f t="shared" si="270"/>
        <v>2668</v>
      </c>
      <c r="U2709" s="89">
        <f t="shared" si="275"/>
        <v>44.466666666666669</v>
      </c>
      <c r="V2709" s="99">
        <f t="shared" si="276"/>
        <v>45.459279056978509</v>
      </c>
      <c r="W2709" s="89">
        <f t="shared" si="272"/>
        <v>0</v>
      </c>
      <c r="X2709" s="88" t="e">
        <f t="shared" si="273"/>
        <v>#VALUE!</v>
      </c>
      <c r="Y2709" s="89" t="e">
        <f t="shared" si="274"/>
        <v>#VALUE!</v>
      </c>
      <c r="Z2709" s="90"/>
      <c r="AA2709" s="91">
        <f t="shared" si="271"/>
        <v>44.466666666666669</v>
      </c>
    </row>
    <row r="2710" spans="19:27" x14ac:dyDescent="0.25">
      <c r="S2710" s="87"/>
      <c r="T2710" s="88">
        <f t="shared" si="270"/>
        <v>2669</v>
      </c>
      <c r="U2710" s="89">
        <f t="shared" si="275"/>
        <v>44.483333333333334</v>
      </c>
      <c r="V2710" s="99">
        <f t="shared" si="276"/>
        <v>45.462243333739892</v>
      </c>
      <c r="W2710" s="89">
        <f t="shared" si="272"/>
        <v>0</v>
      </c>
      <c r="X2710" s="88" t="e">
        <f t="shared" si="273"/>
        <v>#VALUE!</v>
      </c>
      <c r="Y2710" s="89" t="e">
        <f t="shared" si="274"/>
        <v>#VALUE!</v>
      </c>
      <c r="Z2710" s="90"/>
      <c r="AA2710" s="91">
        <f t="shared" si="271"/>
        <v>44.483333333333334</v>
      </c>
    </row>
    <row r="2711" spans="19:27" x14ac:dyDescent="0.25">
      <c r="S2711" s="87"/>
      <c r="T2711" s="88">
        <f t="shared" si="270"/>
        <v>2670</v>
      </c>
      <c r="U2711" s="89">
        <f t="shared" si="275"/>
        <v>44.5</v>
      </c>
      <c r="V2711" s="99">
        <f t="shared" si="276"/>
        <v>45.465206693261173</v>
      </c>
      <c r="W2711" s="89">
        <f t="shared" si="272"/>
        <v>0</v>
      </c>
      <c r="X2711" s="88" t="e">
        <f t="shared" si="273"/>
        <v>#VALUE!</v>
      </c>
      <c r="Y2711" s="89" t="e">
        <f t="shared" si="274"/>
        <v>#VALUE!</v>
      </c>
      <c r="Z2711" s="90"/>
      <c r="AA2711" s="91">
        <f t="shared" si="271"/>
        <v>44.5</v>
      </c>
    </row>
    <row r="2712" spans="19:27" x14ac:dyDescent="0.25">
      <c r="S2712" s="87"/>
      <c r="T2712" s="88">
        <f t="shared" si="270"/>
        <v>2671</v>
      </c>
      <c r="U2712" s="89">
        <f t="shared" si="275"/>
        <v>44.516666666666666</v>
      </c>
      <c r="V2712" s="99">
        <f t="shared" si="276"/>
        <v>45.468169136169543</v>
      </c>
      <c r="W2712" s="89">
        <f t="shared" si="272"/>
        <v>0</v>
      </c>
      <c r="X2712" s="88" t="e">
        <f t="shared" si="273"/>
        <v>#VALUE!</v>
      </c>
      <c r="Y2712" s="89" t="e">
        <f t="shared" si="274"/>
        <v>#VALUE!</v>
      </c>
      <c r="Z2712" s="90"/>
      <c r="AA2712" s="91">
        <f t="shared" si="271"/>
        <v>44.516666666666666</v>
      </c>
    </row>
    <row r="2713" spans="19:27" x14ac:dyDescent="0.25">
      <c r="S2713" s="87"/>
      <c r="T2713" s="88">
        <f t="shared" si="270"/>
        <v>2672</v>
      </c>
      <c r="U2713" s="89">
        <f t="shared" si="275"/>
        <v>44.533333333333331</v>
      </c>
      <c r="V2713" s="99">
        <f t="shared" si="276"/>
        <v>45.471130663091536</v>
      </c>
      <c r="W2713" s="89">
        <f t="shared" si="272"/>
        <v>0</v>
      </c>
      <c r="X2713" s="88" t="e">
        <f t="shared" si="273"/>
        <v>#VALUE!</v>
      </c>
      <c r="Y2713" s="89" t="e">
        <f t="shared" si="274"/>
        <v>#VALUE!</v>
      </c>
      <c r="Z2713" s="90"/>
      <c r="AA2713" s="91">
        <f t="shared" si="271"/>
        <v>44.533333333333331</v>
      </c>
    </row>
    <row r="2714" spans="19:27" x14ac:dyDescent="0.25">
      <c r="S2714" s="87"/>
      <c r="T2714" s="88">
        <f t="shared" si="270"/>
        <v>2673</v>
      </c>
      <c r="U2714" s="89">
        <f t="shared" si="275"/>
        <v>44.55</v>
      </c>
      <c r="V2714" s="99">
        <f t="shared" si="276"/>
        <v>45.474091274653041</v>
      </c>
      <c r="W2714" s="89">
        <f t="shared" si="272"/>
        <v>0</v>
      </c>
      <c r="X2714" s="88" t="e">
        <f t="shared" si="273"/>
        <v>#VALUE!</v>
      </c>
      <c r="Y2714" s="89" t="e">
        <f t="shared" si="274"/>
        <v>#VALUE!</v>
      </c>
      <c r="Z2714" s="90"/>
      <c r="AA2714" s="91">
        <f t="shared" si="271"/>
        <v>44.55</v>
      </c>
    </row>
    <row r="2715" spans="19:27" x14ac:dyDescent="0.25">
      <c r="S2715" s="87"/>
      <c r="T2715" s="88">
        <f t="shared" si="270"/>
        <v>2674</v>
      </c>
      <c r="U2715" s="89">
        <f t="shared" si="275"/>
        <v>44.56666666666667</v>
      </c>
      <c r="V2715" s="99">
        <f t="shared" si="276"/>
        <v>45.477050971479251</v>
      </c>
      <c r="W2715" s="89">
        <f t="shared" si="272"/>
        <v>0</v>
      </c>
      <c r="X2715" s="88" t="e">
        <f t="shared" si="273"/>
        <v>#VALUE!</v>
      </c>
      <c r="Y2715" s="89" t="e">
        <f t="shared" si="274"/>
        <v>#VALUE!</v>
      </c>
      <c r="Z2715" s="90"/>
      <c r="AA2715" s="91">
        <f t="shared" si="271"/>
        <v>44.56666666666667</v>
      </c>
    </row>
    <row r="2716" spans="19:27" x14ac:dyDescent="0.25">
      <c r="S2716" s="87"/>
      <c r="T2716" s="88">
        <f t="shared" si="270"/>
        <v>2675</v>
      </c>
      <c r="U2716" s="89">
        <f t="shared" si="275"/>
        <v>44.583333333333336</v>
      </c>
      <c r="V2716" s="99">
        <f t="shared" si="276"/>
        <v>45.480009754194725</v>
      </c>
      <c r="W2716" s="89">
        <f t="shared" si="272"/>
        <v>0</v>
      </c>
      <c r="X2716" s="88" t="e">
        <f t="shared" si="273"/>
        <v>#VALUE!</v>
      </c>
      <c r="Y2716" s="89" t="e">
        <f t="shared" si="274"/>
        <v>#VALUE!</v>
      </c>
      <c r="Z2716" s="90"/>
      <c r="AA2716" s="91">
        <f t="shared" si="271"/>
        <v>44.583333333333336</v>
      </c>
    </row>
    <row r="2717" spans="19:27" x14ac:dyDescent="0.25">
      <c r="S2717" s="87"/>
      <c r="T2717" s="88">
        <f t="shared" si="270"/>
        <v>2676</v>
      </c>
      <c r="U2717" s="89">
        <f t="shared" si="275"/>
        <v>44.6</v>
      </c>
      <c r="V2717" s="99">
        <f t="shared" si="276"/>
        <v>45.482967623423349</v>
      </c>
      <c r="W2717" s="89">
        <f t="shared" si="272"/>
        <v>0</v>
      </c>
      <c r="X2717" s="88" t="e">
        <f t="shared" si="273"/>
        <v>#VALUE!</v>
      </c>
      <c r="Y2717" s="89" t="e">
        <f t="shared" si="274"/>
        <v>#VALUE!</v>
      </c>
      <c r="Z2717" s="90"/>
      <c r="AA2717" s="91">
        <f t="shared" si="271"/>
        <v>44.6</v>
      </c>
    </row>
    <row r="2718" spans="19:27" x14ac:dyDescent="0.25">
      <c r="S2718" s="87"/>
      <c r="T2718" s="88">
        <f t="shared" si="270"/>
        <v>2677</v>
      </c>
      <c r="U2718" s="89">
        <f t="shared" si="275"/>
        <v>44.616666666666667</v>
      </c>
      <c r="V2718" s="99">
        <f t="shared" si="276"/>
        <v>45.485924579788367</v>
      </c>
      <c r="W2718" s="89">
        <f t="shared" si="272"/>
        <v>0</v>
      </c>
      <c r="X2718" s="88" t="e">
        <f t="shared" si="273"/>
        <v>#VALUE!</v>
      </c>
      <c r="Y2718" s="89" t="e">
        <f t="shared" si="274"/>
        <v>#VALUE!</v>
      </c>
      <c r="Z2718" s="90"/>
      <c r="AA2718" s="91">
        <f t="shared" si="271"/>
        <v>44.616666666666667</v>
      </c>
    </row>
    <row r="2719" spans="19:27" x14ac:dyDescent="0.25">
      <c r="S2719" s="87"/>
      <c r="T2719" s="88">
        <f t="shared" si="270"/>
        <v>2678</v>
      </c>
      <c r="U2719" s="89">
        <f t="shared" si="275"/>
        <v>44.633333333333333</v>
      </c>
      <c r="V2719" s="99">
        <f t="shared" si="276"/>
        <v>45.488880623912337</v>
      </c>
      <c r="W2719" s="89">
        <f t="shared" si="272"/>
        <v>0</v>
      </c>
      <c r="X2719" s="88" t="e">
        <f t="shared" si="273"/>
        <v>#VALUE!</v>
      </c>
      <c r="Y2719" s="89" t="e">
        <f t="shared" si="274"/>
        <v>#VALUE!</v>
      </c>
      <c r="Z2719" s="90"/>
      <c r="AA2719" s="91">
        <f t="shared" si="271"/>
        <v>44.633333333333333</v>
      </c>
    </row>
    <row r="2720" spans="19:27" x14ac:dyDescent="0.25">
      <c r="S2720" s="87"/>
      <c r="T2720" s="88">
        <f t="shared" si="270"/>
        <v>2679</v>
      </c>
      <c r="U2720" s="89">
        <f t="shared" si="275"/>
        <v>44.65</v>
      </c>
      <c r="V2720" s="99">
        <f t="shared" si="276"/>
        <v>45.491835756417188</v>
      </c>
      <c r="W2720" s="89">
        <f t="shared" si="272"/>
        <v>0</v>
      </c>
      <c r="X2720" s="88" t="e">
        <f t="shared" si="273"/>
        <v>#VALUE!</v>
      </c>
      <c r="Y2720" s="89" t="e">
        <f t="shared" si="274"/>
        <v>#VALUE!</v>
      </c>
      <c r="Z2720" s="90"/>
      <c r="AA2720" s="91">
        <f t="shared" si="271"/>
        <v>44.65</v>
      </c>
    </row>
    <row r="2721" spans="19:27" x14ac:dyDescent="0.25">
      <c r="S2721" s="87"/>
      <c r="T2721" s="88">
        <f t="shared" ref="T2721:T2784" si="277">T2720+1</f>
        <v>2680</v>
      </c>
      <c r="U2721" s="89">
        <f t="shared" si="275"/>
        <v>44.666666666666664</v>
      </c>
      <c r="V2721" s="99">
        <f t="shared" si="276"/>
        <v>45.494789977924178</v>
      </c>
      <c r="W2721" s="89">
        <f t="shared" si="272"/>
        <v>0</v>
      </c>
      <c r="X2721" s="88" t="e">
        <f t="shared" si="273"/>
        <v>#VALUE!</v>
      </c>
      <c r="Y2721" s="89" t="e">
        <f t="shared" si="274"/>
        <v>#VALUE!</v>
      </c>
      <c r="Z2721" s="90"/>
      <c r="AA2721" s="91">
        <f t="shared" si="271"/>
        <v>44.666666666666664</v>
      </c>
    </row>
    <row r="2722" spans="19:27" x14ac:dyDescent="0.25">
      <c r="S2722" s="87"/>
      <c r="T2722" s="88">
        <f t="shared" si="277"/>
        <v>2681</v>
      </c>
      <c r="U2722" s="89">
        <f t="shared" si="275"/>
        <v>44.68333333333333</v>
      </c>
      <c r="V2722" s="99">
        <f t="shared" si="276"/>
        <v>45.497743289053922</v>
      </c>
      <c r="W2722" s="89">
        <f t="shared" si="272"/>
        <v>0</v>
      </c>
      <c r="X2722" s="88" t="e">
        <f t="shared" si="273"/>
        <v>#VALUE!</v>
      </c>
      <c r="Y2722" s="89" t="e">
        <f t="shared" si="274"/>
        <v>#VALUE!</v>
      </c>
      <c r="Z2722" s="90"/>
      <c r="AA2722" s="91">
        <f t="shared" si="271"/>
        <v>44.68333333333333</v>
      </c>
    </row>
    <row r="2723" spans="19:27" x14ac:dyDescent="0.25">
      <c r="S2723" s="87"/>
      <c r="T2723" s="88">
        <f t="shared" si="277"/>
        <v>2682</v>
      </c>
      <c r="U2723" s="89">
        <f t="shared" si="275"/>
        <v>44.7</v>
      </c>
      <c r="V2723" s="99">
        <f t="shared" si="276"/>
        <v>45.500695690426355</v>
      </c>
      <c r="W2723" s="89">
        <f t="shared" si="272"/>
        <v>0</v>
      </c>
      <c r="X2723" s="88" t="e">
        <f t="shared" si="273"/>
        <v>#VALUE!</v>
      </c>
      <c r="Y2723" s="89" t="e">
        <f t="shared" si="274"/>
        <v>#VALUE!</v>
      </c>
      <c r="Z2723" s="90"/>
      <c r="AA2723" s="91">
        <f t="shared" si="271"/>
        <v>44.7</v>
      </c>
    </row>
    <row r="2724" spans="19:27" x14ac:dyDescent="0.25">
      <c r="S2724" s="87"/>
      <c r="T2724" s="88">
        <f t="shared" si="277"/>
        <v>2683</v>
      </c>
      <c r="U2724" s="89">
        <f t="shared" si="275"/>
        <v>44.716666666666669</v>
      </c>
      <c r="V2724" s="99">
        <f t="shared" si="276"/>
        <v>45.503647182660792</v>
      </c>
      <c r="W2724" s="89">
        <f t="shared" si="272"/>
        <v>0</v>
      </c>
      <c r="X2724" s="88" t="e">
        <f t="shared" si="273"/>
        <v>#VALUE!</v>
      </c>
      <c r="Y2724" s="89" t="e">
        <f t="shared" si="274"/>
        <v>#VALUE!</v>
      </c>
      <c r="Z2724" s="90"/>
      <c r="AA2724" s="91">
        <f t="shared" si="271"/>
        <v>44.716666666666669</v>
      </c>
    </row>
    <row r="2725" spans="19:27" x14ac:dyDescent="0.25">
      <c r="S2725" s="87"/>
      <c r="T2725" s="88">
        <f t="shared" si="277"/>
        <v>2684</v>
      </c>
      <c r="U2725" s="89">
        <f t="shared" si="275"/>
        <v>44.733333333333334</v>
      </c>
      <c r="V2725" s="99">
        <f t="shared" si="276"/>
        <v>45.506597766375876</v>
      </c>
      <c r="W2725" s="89">
        <f t="shared" si="272"/>
        <v>0</v>
      </c>
      <c r="X2725" s="88" t="e">
        <f t="shared" si="273"/>
        <v>#VALUE!</v>
      </c>
      <c r="Y2725" s="89" t="e">
        <f t="shared" si="274"/>
        <v>#VALUE!</v>
      </c>
      <c r="Z2725" s="90"/>
      <c r="AA2725" s="91">
        <f t="shared" si="271"/>
        <v>44.733333333333334</v>
      </c>
    </row>
    <row r="2726" spans="19:27" x14ac:dyDescent="0.25">
      <c r="S2726" s="87"/>
      <c r="T2726" s="88">
        <f t="shared" si="277"/>
        <v>2685</v>
      </c>
      <c r="U2726" s="89">
        <f t="shared" si="275"/>
        <v>44.75</v>
      </c>
      <c r="V2726" s="99">
        <f t="shared" si="276"/>
        <v>45.509547442189593</v>
      </c>
      <c r="W2726" s="89">
        <f t="shared" si="272"/>
        <v>0</v>
      </c>
      <c r="X2726" s="88" t="e">
        <f t="shared" si="273"/>
        <v>#VALUE!</v>
      </c>
      <c r="Y2726" s="89" t="e">
        <f t="shared" si="274"/>
        <v>#VALUE!</v>
      </c>
      <c r="Z2726" s="90"/>
      <c r="AA2726" s="91">
        <f t="shared" si="271"/>
        <v>44.75</v>
      </c>
    </row>
    <row r="2727" spans="19:27" x14ac:dyDescent="0.25">
      <c r="S2727" s="87"/>
      <c r="T2727" s="88">
        <f t="shared" si="277"/>
        <v>2686</v>
      </c>
      <c r="U2727" s="89">
        <f t="shared" si="275"/>
        <v>44.766666666666666</v>
      </c>
      <c r="V2727" s="99">
        <f t="shared" si="276"/>
        <v>45.512496210719299</v>
      </c>
      <c r="W2727" s="89">
        <f t="shared" si="272"/>
        <v>0</v>
      </c>
      <c r="X2727" s="88" t="e">
        <f t="shared" si="273"/>
        <v>#VALUE!</v>
      </c>
      <c r="Y2727" s="89" t="e">
        <f t="shared" si="274"/>
        <v>#VALUE!</v>
      </c>
      <c r="Z2727" s="90"/>
      <c r="AA2727" s="91">
        <f t="shared" si="271"/>
        <v>44.766666666666666</v>
      </c>
    </row>
    <row r="2728" spans="19:27" x14ac:dyDescent="0.25">
      <c r="S2728" s="87"/>
      <c r="T2728" s="88">
        <f t="shared" si="277"/>
        <v>2687</v>
      </c>
      <c r="U2728" s="89">
        <f t="shared" si="275"/>
        <v>44.783333333333331</v>
      </c>
      <c r="V2728" s="99">
        <f t="shared" si="276"/>
        <v>45.515444072581694</v>
      </c>
      <c r="W2728" s="89">
        <f t="shared" si="272"/>
        <v>0</v>
      </c>
      <c r="X2728" s="88" t="e">
        <f t="shared" si="273"/>
        <v>#VALUE!</v>
      </c>
      <c r="Y2728" s="89" t="e">
        <f t="shared" si="274"/>
        <v>#VALUE!</v>
      </c>
      <c r="Z2728" s="90"/>
      <c r="AA2728" s="91">
        <f t="shared" si="271"/>
        <v>44.783333333333331</v>
      </c>
    </row>
    <row r="2729" spans="19:27" x14ac:dyDescent="0.25">
      <c r="S2729" s="87"/>
      <c r="T2729" s="88">
        <f t="shared" si="277"/>
        <v>2688</v>
      </c>
      <c r="U2729" s="89">
        <f t="shared" si="275"/>
        <v>44.8</v>
      </c>
      <c r="V2729" s="99">
        <f t="shared" si="276"/>
        <v>45.51839102839282</v>
      </c>
      <c r="W2729" s="89">
        <f t="shared" si="272"/>
        <v>0</v>
      </c>
      <c r="X2729" s="88" t="e">
        <f t="shared" si="273"/>
        <v>#VALUE!</v>
      </c>
      <c r="Y2729" s="89" t="e">
        <f t="shared" si="274"/>
        <v>#VALUE!</v>
      </c>
      <c r="Z2729" s="90"/>
      <c r="AA2729" s="91">
        <f t="shared" ref="AA2729:AA2792" si="278">U2729</f>
        <v>44.8</v>
      </c>
    </row>
    <row r="2730" spans="19:27" x14ac:dyDescent="0.25">
      <c r="S2730" s="87"/>
      <c r="T2730" s="88">
        <f t="shared" si="277"/>
        <v>2689</v>
      </c>
      <c r="U2730" s="89">
        <f t="shared" si="275"/>
        <v>44.81666666666667</v>
      </c>
      <c r="V2730" s="99">
        <f t="shared" si="276"/>
        <v>45.521337078768077</v>
      </c>
      <c r="W2730" s="89">
        <f t="shared" ref="W2730:W2793" si="279">V2730*0.001*$G$4</f>
        <v>0</v>
      </c>
      <c r="X2730" s="88" t="e">
        <f t="shared" ref="X2730:X2793" si="280">($G$5/1000)*U2730*3600</f>
        <v>#VALUE!</v>
      </c>
      <c r="Y2730" s="89" t="e">
        <f t="shared" si="274"/>
        <v>#VALUE!</v>
      </c>
      <c r="Z2730" s="90"/>
      <c r="AA2730" s="91">
        <f t="shared" si="278"/>
        <v>44.81666666666667</v>
      </c>
    </row>
    <row r="2731" spans="19:27" x14ac:dyDescent="0.25">
      <c r="S2731" s="87"/>
      <c r="T2731" s="88">
        <f t="shared" si="277"/>
        <v>2690</v>
      </c>
      <c r="U2731" s="89">
        <f t="shared" si="275"/>
        <v>44.833333333333336</v>
      </c>
      <c r="V2731" s="99">
        <f t="shared" si="276"/>
        <v>45.524282224322214</v>
      </c>
      <c r="W2731" s="89">
        <f t="shared" si="279"/>
        <v>0</v>
      </c>
      <c r="X2731" s="88" t="e">
        <f t="shared" si="280"/>
        <v>#VALUE!</v>
      </c>
      <c r="Y2731" s="89" t="e">
        <f t="shared" ref="Y2731:Y2794" si="281">MAX(0,W2731-X2731)</f>
        <v>#VALUE!</v>
      </c>
      <c r="Z2731" s="90"/>
      <c r="AA2731" s="91">
        <f t="shared" si="278"/>
        <v>44.833333333333336</v>
      </c>
    </row>
    <row r="2732" spans="19:27" x14ac:dyDescent="0.25">
      <c r="S2732" s="87"/>
      <c r="T2732" s="88">
        <f t="shared" si="277"/>
        <v>2691</v>
      </c>
      <c r="U2732" s="89">
        <f t="shared" si="275"/>
        <v>44.85</v>
      </c>
      <c r="V2732" s="99">
        <f t="shared" si="276"/>
        <v>45.527226465669344</v>
      </c>
      <c r="W2732" s="89">
        <f t="shared" si="279"/>
        <v>0</v>
      </c>
      <c r="X2732" s="88" t="e">
        <f t="shared" si="280"/>
        <v>#VALUE!</v>
      </c>
      <c r="Y2732" s="89" t="e">
        <f t="shared" si="281"/>
        <v>#VALUE!</v>
      </c>
      <c r="Z2732" s="90"/>
      <c r="AA2732" s="91">
        <f t="shared" si="278"/>
        <v>44.85</v>
      </c>
    </row>
    <row r="2733" spans="19:27" x14ac:dyDescent="0.25">
      <c r="S2733" s="87"/>
      <c r="T2733" s="88">
        <f t="shared" si="277"/>
        <v>2692</v>
      </c>
      <c r="U2733" s="89">
        <f t="shared" si="275"/>
        <v>44.866666666666667</v>
      </c>
      <c r="V2733" s="99">
        <f t="shared" si="276"/>
        <v>45.530169803422936</v>
      </c>
      <c r="W2733" s="89">
        <f t="shared" si="279"/>
        <v>0</v>
      </c>
      <c r="X2733" s="88" t="e">
        <f t="shared" si="280"/>
        <v>#VALUE!</v>
      </c>
      <c r="Y2733" s="89" t="e">
        <f t="shared" si="281"/>
        <v>#VALUE!</v>
      </c>
      <c r="Z2733" s="90"/>
      <c r="AA2733" s="91">
        <f t="shared" si="278"/>
        <v>44.866666666666667</v>
      </c>
    </row>
    <row r="2734" spans="19:27" x14ac:dyDescent="0.25">
      <c r="S2734" s="87"/>
      <c r="T2734" s="88">
        <f t="shared" si="277"/>
        <v>2693</v>
      </c>
      <c r="U2734" s="89">
        <f t="shared" si="275"/>
        <v>44.883333333333333</v>
      </c>
      <c r="V2734" s="99">
        <f t="shared" si="276"/>
        <v>45.533112238195805</v>
      </c>
      <c r="W2734" s="89">
        <f t="shared" si="279"/>
        <v>0</v>
      </c>
      <c r="X2734" s="88" t="e">
        <f t="shared" si="280"/>
        <v>#VALUE!</v>
      </c>
      <c r="Y2734" s="89" t="e">
        <f t="shared" si="281"/>
        <v>#VALUE!</v>
      </c>
      <c r="Z2734" s="90"/>
      <c r="AA2734" s="91">
        <f t="shared" si="278"/>
        <v>44.883333333333333</v>
      </c>
    </row>
    <row r="2735" spans="19:27" x14ac:dyDescent="0.25">
      <c r="S2735" s="87"/>
      <c r="T2735" s="88">
        <f t="shared" si="277"/>
        <v>2694</v>
      </c>
      <c r="U2735" s="89">
        <f t="shared" si="275"/>
        <v>44.9</v>
      </c>
      <c r="V2735" s="99">
        <f t="shared" si="276"/>
        <v>45.536053770600113</v>
      </c>
      <c r="W2735" s="89">
        <f t="shared" si="279"/>
        <v>0</v>
      </c>
      <c r="X2735" s="88" t="e">
        <f t="shared" si="280"/>
        <v>#VALUE!</v>
      </c>
      <c r="Y2735" s="89" t="e">
        <f t="shared" si="281"/>
        <v>#VALUE!</v>
      </c>
      <c r="Z2735" s="90"/>
      <c r="AA2735" s="91">
        <f t="shared" si="278"/>
        <v>44.9</v>
      </c>
    </row>
    <row r="2736" spans="19:27" x14ac:dyDescent="0.25">
      <c r="S2736" s="87"/>
      <c r="T2736" s="88">
        <f t="shared" si="277"/>
        <v>2695</v>
      </c>
      <c r="U2736" s="89">
        <f t="shared" si="275"/>
        <v>44.916666666666664</v>
      </c>
      <c r="V2736" s="99">
        <f t="shared" si="276"/>
        <v>45.538994401247407</v>
      </c>
      <c r="W2736" s="89">
        <f t="shared" si="279"/>
        <v>0</v>
      </c>
      <c r="X2736" s="88" t="e">
        <f t="shared" si="280"/>
        <v>#VALUE!</v>
      </c>
      <c r="Y2736" s="89" t="e">
        <f t="shared" si="281"/>
        <v>#VALUE!</v>
      </c>
      <c r="Z2736" s="90"/>
      <c r="AA2736" s="91">
        <f t="shared" si="278"/>
        <v>44.916666666666664</v>
      </c>
    </row>
    <row r="2737" spans="19:27" x14ac:dyDescent="0.25">
      <c r="S2737" s="87"/>
      <c r="T2737" s="88">
        <f t="shared" si="277"/>
        <v>2696</v>
      </c>
      <c r="U2737" s="89">
        <f t="shared" si="275"/>
        <v>44.93333333333333</v>
      </c>
      <c r="V2737" s="99">
        <f t="shared" si="276"/>
        <v>45.541934130748579</v>
      </c>
      <c r="W2737" s="89">
        <f t="shared" si="279"/>
        <v>0</v>
      </c>
      <c r="X2737" s="88" t="e">
        <f t="shared" si="280"/>
        <v>#VALUE!</v>
      </c>
      <c r="Y2737" s="89" t="e">
        <f t="shared" si="281"/>
        <v>#VALUE!</v>
      </c>
      <c r="Z2737" s="90"/>
      <c r="AA2737" s="91">
        <f t="shared" si="278"/>
        <v>44.93333333333333</v>
      </c>
    </row>
    <row r="2738" spans="19:27" x14ac:dyDescent="0.25">
      <c r="S2738" s="87"/>
      <c r="T2738" s="88">
        <f t="shared" si="277"/>
        <v>2697</v>
      </c>
      <c r="U2738" s="89">
        <f t="shared" si="275"/>
        <v>44.95</v>
      </c>
      <c r="V2738" s="99">
        <f t="shared" si="276"/>
        <v>45.544872959713892</v>
      </c>
      <c r="W2738" s="89">
        <f t="shared" si="279"/>
        <v>0</v>
      </c>
      <c r="X2738" s="88" t="e">
        <f t="shared" si="280"/>
        <v>#VALUE!</v>
      </c>
      <c r="Y2738" s="89" t="e">
        <f t="shared" si="281"/>
        <v>#VALUE!</v>
      </c>
      <c r="Z2738" s="90"/>
      <c r="AA2738" s="91">
        <f t="shared" si="278"/>
        <v>44.95</v>
      </c>
    </row>
    <row r="2739" spans="19:27" x14ac:dyDescent="0.25">
      <c r="S2739" s="87"/>
      <c r="T2739" s="88">
        <f t="shared" si="277"/>
        <v>2698</v>
      </c>
      <c r="U2739" s="89">
        <f t="shared" si="275"/>
        <v>44.966666666666669</v>
      </c>
      <c r="V2739" s="99">
        <f t="shared" si="276"/>
        <v>45.547810888752942</v>
      </c>
      <c r="W2739" s="89">
        <f t="shared" si="279"/>
        <v>0</v>
      </c>
      <c r="X2739" s="88" t="e">
        <f t="shared" si="280"/>
        <v>#VALUE!</v>
      </c>
      <c r="Y2739" s="89" t="e">
        <f t="shared" si="281"/>
        <v>#VALUE!</v>
      </c>
      <c r="Z2739" s="90"/>
      <c r="AA2739" s="91">
        <f t="shared" si="278"/>
        <v>44.966666666666669</v>
      </c>
    </row>
    <row r="2740" spans="19:27" x14ac:dyDescent="0.25">
      <c r="S2740" s="87"/>
      <c r="T2740" s="88">
        <f t="shared" si="277"/>
        <v>2699</v>
      </c>
      <c r="U2740" s="89">
        <f t="shared" si="275"/>
        <v>44.983333333333334</v>
      </c>
      <c r="V2740" s="99">
        <f t="shared" si="276"/>
        <v>45.550747918474698</v>
      </c>
      <c r="W2740" s="89">
        <f t="shared" si="279"/>
        <v>0</v>
      </c>
      <c r="X2740" s="88" t="e">
        <f t="shared" si="280"/>
        <v>#VALUE!</v>
      </c>
      <c r="Y2740" s="89" t="e">
        <f t="shared" si="281"/>
        <v>#VALUE!</v>
      </c>
      <c r="Z2740" s="90"/>
      <c r="AA2740" s="91">
        <f t="shared" si="278"/>
        <v>44.983333333333334</v>
      </c>
    </row>
    <row r="2741" spans="19:27" x14ac:dyDescent="0.25">
      <c r="S2741" s="87"/>
      <c r="T2741" s="88">
        <f t="shared" si="277"/>
        <v>2700</v>
      </c>
      <c r="U2741" s="89">
        <f t="shared" si="275"/>
        <v>45</v>
      </c>
      <c r="V2741" s="99">
        <f t="shared" si="276"/>
        <v>45.553684049487515</v>
      </c>
      <c r="W2741" s="89">
        <f t="shared" si="279"/>
        <v>0</v>
      </c>
      <c r="X2741" s="88" t="e">
        <f t="shared" si="280"/>
        <v>#VALUE!</v>
      </c>
      <c r="Y2741" s="89" t="e">
        <f t="shared" si="281"/>
        <v>#VALUE!</v>
      </c>
      <c r="Z2741" s="90"/>
      <c r="AA2741" s="91">
        <f t="shared" si="278"/>
        <v>45</v>
      </c>
    </row>
    <row r="2742" spans="19:27" x14ac:dyDescent="0.25">
      <c r="S2742" s="87"/>
      <c r="T2742" s="88">
        <f t="shared" si="277"/>
        <v>2701</v>
      </c>
      <c r="U2742" s="89">
        <f t="shared" si="275"/>
        <v>45.016666666666666</v>
      </c>
      <c r="V2742" s="99">
        <f t="shared" si="276"/>
        <v>45.556619282399097</v>
      </c>
      <c r="W2742" s="89">
        <f t="shared" si="279"/>
        <v>0</v>
      </c>
      <c r="X2742" s="88" t="e">
        <f t="shared" si="280"/>
        <v>#VALUE!</v>
      </c>
      <c r="Y2742" s="89" t="e">
        <f t="shared" si="281"/>
        <v>#VALUE!</v>
      </c>
      <c r="Z2742" s="90"/>
      <c r="AA2742" s="91">
        <f t="shared" si="278"/>
        <v>45.016666666666666</v>
      </c>
    </row>
    <row r="2743" spans="19:27" x14ac:dyDescent="0.25">
      <c r="S2743" s="87"/>
      <c r="T2743" s="88">
        <f t="shared" si="277"/>
        <v>2702</v>
      </c>
      <c r="U2743" s="89">
        <f t="shared" si="275"/>
        <v>45.033333333333331</v>
      </c>
      <c r="V2743" s="99">
        <f t="shared" si="276"/>
        <v>45.559553617816491</v>
      </c>
      <c r="W2743" s="89">
        <f t="shared" si="279"/>
        <v>0</v>
      </c>
      <c r="X2743" s="88" t="e">
        <f t="shared" si="280"/>
        <v>#VALUE!</v>
      </c>
      <c r="Y2743" s="89" t="e">
        <f t="shared" si="281"/>
        <v>#VALUE!</v>
      </c>
      <c r="Z2743" s="90"/>
      <c r="AA2743" s="91">
        <f t="shared" si="278"/>
        <v>45.033333333333331</v>
      </c>
    </row>
    <row r="2744" spans="19:27" x14ac:dyDescent="0.25">
      <c r="S2744" s="87"/>
      <c r="T2744" s="88">
        <f t="shared" si="277"/>
        <v>2703</v>
      </c>
      <c r="U2744" s="89">
        <f t="shared" si="275"/>
        <v>45.05</v>
      </c>
      <c r="V2744" s="99">
        <f t="shared" si="276"/>
        <v>45.562487056346136</v>
      </c>
      <c r="W2744" s="89">
        <f t="shared" si="279"/>
        <v>0</v>
      </c>
      <c r="X2744" s="88" t="e">
        <f t="shared" si="280"/>
        <v>#VALUE!</v>
      </c>
      <c r="Y2744" s="89" t="e">
        <f t="shared" si="281"/>
        <v>#VALUE!</v>
      </c>
      <c r="Z2744" s="90"/>
      <c r="AA2744" s="91">
        <f t="shared" si="278"/>
        <v>45.05</v>
      </c>
    </row>
    <row r="2745" spans="19:27" x14ac:dyDescent="0.25">
      <c r="S2745" s="87"/>
      <c r="T2745" s="88">
        <f t="shared" si="277"/>
        <v>2704</v>
      </c>
      <c r="U2745" s="89">
        <f t="shared" si="275"/>
        <v>45.06666666666667</v>
      </c>
      <c r="V2745" s="99">
        <f t="shared" si="276"/>
        <v>45.565419598593827</v>
      </c>
      <c r="W2745" s="89">
        <f t="shared" si="279"/>
        <v>0</v>
      </c>
      <c r="X2745" s="88" t="e">
        <f t="shared" si="280"/>
        <v>#VALUE!</v>
      </c>
      <c r="Y2745" s="89" t="e">
        <f t="shared" si="281"/>
        <v>#VALUE!</v>
      </c>
      <c r="Z2745" s="90"/>
      <c r="AA2745" s="91">
        <f t="shared" si="278"/>
        <v>45.06666666666667</v>
      </c>
    </row>
    <row r="2746" spans="19:27" x14ac:dyDescent="0.25">
      <c r="S2746" s="87"/>
      <c r="T2746" s="88">
        <f t="shared" si="277"/>
        <v>2705</v>
      </c>
      <c r="U2746" s="89">
        <f t="shared" si="275"/>
        <v>45.083333333333336</v>
      </c>
      <c r="V2746" s="99">
        <f t="shared" si="276"/>
        <v>45.568351245164727</v>
      </c>
      <c r="W2746" s="89">
        <f t="shared" si="279"/>
        <v>0</v>
      </c>
      <c r="X2746" s="88" t="e">
        <f t="shared" si="280"/>
        <v>#VALUE!</v>
      </c>
      <c r="Y2746" s="89" t="e">
        <f t="shared" si="281"/>
        <v>#VALUE!</v>
      </c>
      <c r="Z2746" s="90"/>
      <c r="AA2746" s="91">
        <f t="shared" si="278"/>
        <v>45.083333333333336</v>
      </c>
    </row>
    <row r="2747" spans="19:27" x14ac:dyDescent="0.25">
      <c r="S2747" s="87"/>
      <c r="T2747" s="88">
        <f t="shared" si="277"/>
        <v>2706</v>
      </c>
      <c r="U2747" s="89">
        <f t="shared" si="275"/>
        <v>45.1</v>
      </c>
      <c r="V2747" s="99">
        <f t="shared" si="276"/>
        <v>45.571281996663373</v>
      </c>
      <c r="W2747" s="89">
        <f t="shared" si="279"/>
        <v>0</v>
      </c>
      <c r="X2747" s="88" t="e">
        <f t="shared" si="280"/>
        <v>#VALUE!</v>
      </c>
      <c r="Y2747" s="89" t="e">
        <f t="shared" si="281"/>
        <v>#VALUE!</v>
      </c>
      <c r="Z2747" s="90"/>
      <c r="AA2747" s="91">
        <f t="shared" si="278"/>
        <v>45.1</v>
      </c>
    </row>
    <row r="2748" spans="19:27" x14ac:dyDescent="0.25">
      <c r="S2748" s="87"/>
      <c r="T2748" s="88">
        <f t="shared" si="277"/>
        <v>2707</v>
      </c>
      <c r="U2748" s="89">
        <f t="shared" si="275"/>
        <v>45.116666666666667</v>
      </c>
      <c r="V2748" s="99">
        <f t="shared" si="276"/>
        <v>45.574211853693654</v>
      </c>
      <c r="W2748" s="89">
        <f t="shared" si="279"/>
        <v>0</v>
      </c>
      <c r="X2748" s="88" t="e">
        <f t="shared" si="280"/>
        <v>#VALUE!</v>
      </c>
      <c r="Y2748" s="89" t="e">
        <f t="shared" si="281"/>
        <v>#VALUE!</v>
      </c>
      <c r="Z2748" s="90"/>
      <c r="AA2748" s="91">
        <f t="shared" si="278"/>
        <v>45.116666666666667</v>
      </c>
    </row>
    <row r="2749" spans="19:27" x14ac:dyDescent="0.25">
      <c r="S2749" s="87"/>
      <c r="T2749" s="88">
        <f t="shared" si="277"/>
        <v>2708</v>
      </c>
      <c r="U2749" s="89">
        <f t="shared" si="275"/>
        <v>45.133333333333333</v>
      </c>
      <c r="V2749" s="99">
        <f t="shared" si="276"/>
        <v>45.577140816858851</v>
      </c>
      <c r="W2749" s="89">
        <f t="shared" si="279"/>
        <v>0</v>
      </c>
      <c r="X2749" s="88" t="e">
        <f t="shared" si="280"/>
        <v>#VALUE!</v>
      </c>
      <c r="Y2749" s="89" t="e">
        <f t="shared" si="281"/>
        <v>#VALUE!</v>
      </c>
      <c r="Z2749" s="90"/>
      <c r="AA2749" s="91">
        <f t="shared" si="278"/>
        <v>45.133333333333333</v>
      </c>
    </row>
    <row r="2750" spans="19:27" x14ac:dyDescent="0.25">
      <c r="S2750" s="87"/>
      <c r="T2750" s="88">
        <f t="shared" si="277"/>
        <v>2709</v>
      </c>
      <c r="U2750" s="89">
        <f t="shared" si="275"/>
        <v>45.15</v>
      </c>
      <c r="V2750" s="99">
        <f t="shared" si="276"/>
        <v>45.580068886761588</v>
      </c>
      <c r="W2750" s="89">
        <f t="shared" si="279"/>
        <v>0</v>
      </c>
      <c r="X2750" s="88" t="e">
        <f t="shared" si="280"/>
        <v>#VALUE!</v>
      </c>
      <c r="Y2750" s="89" t="e">
        <f t="shared" si="281"/>
        <v>#VALUE!</v>
      </c>
      <c r="Z2750" s="90"/>
      <c r="AA2750" s="91">
        <f t="shared" si="278"/>
        <v>45.15</v>
      </c>
    </row>
    <row r="2751" spans="19:27" x14ac:dyDescent="0.25">
      <c r="S2751" s="87"/>
      <c r="T2751" s="88">
        <f t="shared" si="277"/>
        <v>2710</v>
      </c>
      <c r="U2751" s="89">
        <f t="shared" si="275"/>
        <v>45.166666666666664</v>
      </c>
      <c r="V2751" s="99">
        <f t="shared" si="276"/>
        <v>45.582996064003893</v>
      </c>
      <c r="W2751" s="89">
        <f t="shared" si="279"/>
        <v>0</v>
      </c>
      <c r="X2751" s="88" t="e">
        <f t="shared" si="280"/>
        <v>#VALUE!</v>
      </c>
      <c r="Y2751" s="89" t="e">
        <f t="shared" si="281"/>
        <v>#VALUE!</v>
      </c>
      <c r="Z2751" s="90"/>
      <c r="AA2751" s="91">
        <f t="shared" si="278"/>
        <v>45.166666666666664</v>
      </c>
    </row>
    <row r="2752" spans="19:27" x14ac:dyDescent="0.25">
      <c r="S2752" s="87"/>
      <c r="T2752" s="88">
        <f t="shared" si="277"/>
        <v>2711</v>
      </c>
      <c r="U2752" s="89">
        <f t="shared" si="275"/>
        <v>45.18333333333333</v>
      </c>
      <c r="V2752" s="99">
        <f t="shared" si="276"/>
        <v>45.585922349187143</v>
      </c>
      <c r="W2752" s="89">
        <f t="shared" si="279"/>
        <v>0</v>
      </c>
      <c r="X2752" s="88" t="e">
        <f t="shared" si="280"/>
        <v>#VALUE!</v>
      </c>
      <c r="Y2752" s="89" t="e">
        <f t="shared" si="281"/>
        <v>#VALUE!</v>
      </c>
      <c r="Z2752" s="90"/>
      <c r="AA2752" s="91">
        <f t="shared" si="278"/>
        <v>45.18333333333333</v>
      </c>
    </row>
    <row r="2753" spans="19:27" x14ac:dyDescent="0.25">
      <c r="S2753" s="87"/>
      <c r="T2753" s="88">
        <f t="shared" si="277"/>
        <v>2712</v>
      </c>
      <c r="U2753" s="89">
        <f t="shared" si="275"/>
        <v>45.2</v>
      </c>
      <c r="V2753" s="99">
        <f t="shared" si="276"/>
        <v>45.588847742912094</v>
      </c>
      <c r="W2753" s="89">
        <f t="shared" si="279"/>
        <v>0</v>
      </c>
      <c r="X2753" s="88" t="e">
        <f t="shared" si="280"/>
        <v>#VALUE!</v>
      </c>
      <c r="Y2753" s="89" t="e">
        <f t="shared" si="281"/>
        <v>#VALUE!</v>
      </c>
      <c r="Z2753" s="90"/>
      <c r="AA2753" s="91">
        <f t="shared" si="278"/>
        <v>45.2</v>
      </c>
    </row>
    <row r="2754" spans="19:27" x14ac:dyDescent="0.25">
      <c r="S2754" s="87"/>
      <c r="T2754" s="88">
        <f t="shared" si="277"/>
        <v>2713</v>
      </c>
      <c r="U2754" s="89">
        <f t="shared" si="275"/>
        <v>45.216666666666669</v>
      </c>
      <c r="V2754" s="99">
        <f t="shared" si="276"/>
        <v>45.59177224577887</v>
      </c>
      <c r="W2754" s="89">
        <f t="shared" si="279"/>
        <v>0</v>
      </c>
      <c r="X2754" s="88" t="e">
        <f t="shared" si="280"/>
        <v>#VALUE!</v>
      </c>
      <c r="Y2754" s="89" t="e">
        <f t="shared" si="281"/>
        <v>#VALUE!</v>
      </c>
      <c r="Z2754" s="90"/>
      <c r="AA2754" s="91">
        <f t="shared" si="278"/>
        <v>45.216666666666669</v>
      </c>
    </row>
    <row r="2755" spans="19:27" x14ac:dyDescent="0.25">
      <c r="S2755" s="87"/>
      <c r="T2755" s="88">
        <f t="shared" si="277"/>
        <v>2714</v>
      </c>
      <c r="U2755" s="89">
        <f t="shared" ref="U2755:U2818" si="282">T2755/60</f>
        <v>45.233333333333334</v>
      </c>
      <c r="V2755" s="99">
        <f t="shared" si="276"/>
        <v>45.594695858386984</v>
      </c>
      <c r="W2755" s="89">
        <f t="shared" si="279"/>
        <v>0</v>
      </c>
      <c r="X2755" s="88" t="e">
        <f t="shared" si="280"/>
        <v>#VALUE!</v>
      </c>
      <c r="Y2755" s="89" t="e">
        <f t="shared" si="281"/>
        <v>#VALUE!</v>
      </c>
      <c r="Z2755" s="90"/>
      <c r="AA2755" s="91">
        <f t="shared" si="278"/>
        <v>45.233333333333334</v>
      </c>
    </row>
    <row r="2756" spans="19:27" x14ac:dyDescent="0.25">
      <c r="S2756" s="87"/>
      <c r="T2756" s="88">
        <f t="shared" si="277"/>
        <v>2715</v>
      </c>
      <c r="U2756" s="89">
        <f t="shared" si="282"/>
        <v>45.25</v>
      </c>
      <c r="V2756" s="99">
        <f t="shared" si="276"/>
        <v>45.597618581335333</v>
      </c>
      <c r="W2756" s="89">
        <f t="shared" si="279"/>
        <v>0</v>
      </c>
      <c r="X2756" s="88" t="e">
        <f t="shared" si="280"/>
        <v>#VALUE!</v>
      </c>
      <c r="Y2756" s="89" t="e">
        <f t="shared" si="281"/>
        <v>#VALUE!</v>
      </c>
      <c r="Z2756" s="90"/>
      <c r="AA2756" s="91">
        <f t="shared" si="278"/>
        <v>45.25</v>
      </c>
    </row>
    <row r="2757" spans="19:27" x14ac:dyDescent="0.25">
      <c r="S2757" s="87"/>
      <c r="T2757" s="88">
        <f t="shared" si="277"/>
        <v>2716</v>
      </c>
      <c r="U2757" s="89">
        <f t="shared" si="282"/>
        <v>45.266666666666666</v>
      </c>
      <c r="V2757" s="99">
        <f t="shared" si="276"/>
        <v>45.600540415222149</v>
      </c>
      <c r="W2757" s="89">
        <f t="shared" si="279"/>
        <v>0</v>
      </c>
      <c r="X2757" s="88" t="e">
        <f t="shared" si="280"/>
        <v>#VALUE!</v>
      </c>
      <c r="Y2757" s="89" t="e">
        <f t="shared" si="281"/>
        <v>#VALUE!</v>
      </c>
      <c r="Z2757" s="90"/>
      <c r="AA2757" s="91">
        <f t="shared" si="278"/>
        <v>45.266666666666666</v>
      </c>
    </row>
    <row r="2758" spans="19:27" x14ac:dyDescent="0.25">
      <c r="S2758" s="87"/>
      <c r="T2758" s="88">
        <f t="shared" si="277"/>
        <v>2717</v>
      </c>
      <c r="U2758" s="89">
        <f t="shared" si="282"/>
        <v>45.283333333333331</v>
      </c>
      <c r="V2758" s="99">
        <f t="shared" si="276"/>
        <v>45.60346136064507</v>
      </c>
      <c r="W2758" s="89">
        <f t="shared" si="279"/>
        <v>0</v>
      </c>
      <c r="X2758" s="88" t="e">
        <f t="shared" si="280"/>
        <v>#VALUE!</v>
      </c>
      <c r="Y2758" s="89" t="e">
        <f t="shared" si="281"/>
        <v>#VALUE!</v>
      </c>
      <c r="Z2758" s="90"/>
      <c r="AA2758" s="91">
        <f t="shared" si="278"/>
        <v>45.283333333333331</v>
      </c>
    </row>
    <row r="2759" spans="19:27" x14ac:dyDescent="0.25">
      <c r="S2759" s="87"/>
      <c r="T2759" s="88">
        <f t="shared" si="277"/>
        <v>2718</v>
      </c>
      <c r="U2759" s="89">
        <f t="shared" si="282"/>
        <v>45.3</v>
      </c>
      <c r="V2759" s="99">
        <f t="shared" si="276"/>
        <v>45.606381418201131</v>
      </c>
      <c r="W2759" s="89">
        <f t="shared" si="279"/>
        <v>0</v>
      </c>
      <c r="X2759" s="88" t="e">
        <f t="shared" si="280"/>
        <v>#VALUE!</v>
      </c>
      <c r="Y2759" s="89" t="e">
        <f t="shared" si="281"/>
        <v>#VALUE!</v>
      </c>
      <c r="Z2759" s="90"/>
      <c r="AA2759" s="91">
        <f t="shared" si="278"/>
        <v>45.3</v>
      </c>
    </row>
    <row r="2760" spans="19:27" x14ac:dyDescent="0.25">
      <c r="S2760" s="87"/>
      <c r="T2760" s="88">
        <f t="shared" si="277"/>
        <v>2719</v>
      </c>
      <c r="U2760" s="89">
        <f t="shared" si="282"/>
        <v>45.31666666666667</v>
      </c>
      <c r="V2760" s="99">
        <f t="shared" si="276"/>
        <v>45.609300588486711</v>
      </c>
      <c r="W2760" s="89">
        <f t="shared" si="279"/>
        <v>0</v>
      </c>
      <c r="X2760" s="88" t="e">
        <f t="shared" si="280"/>
        <v>#VALUE!</v>
      </c>
      <c r="Y2760" s="89" t="e">
        <f t="shared" si="281"/>
        <v>#VALUE!</v>
      </c>
      <c r="Z2760" s="90"/>
      <c r="AA2760" s="91">
        <f t="shared" si="278"/>
        <v>45.31666666666667</v>
      </c>
    </row>
    <row r="2761" spans="19:27" x14ac:dyDescent="0.25">
      <c r="S2761" s="87"/>
      <c r="T2761" s="88">
        <f t="shared" si="277"/>
        <v>2720</v>
      </c>
      <c r="U2761" s="89">
        <f t="shared" si="282"/>
        <v>45.333333333333336</v>
      </c>
      <c r="V2761" s="99">
        <f t="shared" si="276"/>
        <v>45.6122188720976</v>
      </c>
      <c r="W2761" s="89">
        <f t="shared" si="279"/>
        <v>0</v>
      </c>
      <c r="X2761" s="88" t="e">
        <f t="shared" si="280"/>
        <v>#VALUE!</v>
      </c>
      <c r="Y2761" s="89" t="e">
        <f t="shared" si="281"/>
        <v>#VALUE!</v>
      </c>
      <c r="Z2761" s="90"/>
      <c r="AA2761" s="91">
        <f t="shared" si="278"/>
        <v>45.333333333333336</v>
      </c>
    </row>
    <row r="2762" spans="19:27" x14ac:dyDescent="0.25">
      <c r="S2762" s="87"/>
      <c r="T2762" s="88">
        <f t="shared" si="277"/>
        <v>2721</v>
      </c>
      <c r="U2762" s="89">
        <f t="shared" si="282"/>
        <v>45.35</v>
      </c>
      <c r="V2762" s="99">
        <f t="shared" si="276"/>
        <v>45.615136269628927</v>
      </c>
      <c r="W2762" s="89">
        <f t="shared" si="279"/>
        <v>0</v>
      </c>
      <c r="X2762" s="88" t="e">
        <f t="shared" si="280"/>
        <v>#VALUE!</v>
      </c>
      <c r="Y2762" s="89" t="e">
        <f t="shared" si="281"/>
        <v>#VALUE!</v>
      </c>
      <c r="Z2762" s="90"/>
      <c r="AA2762" s="91">
        <f t="shared" si="278"/>
        <v>45.35</v>
      </c>
    </row>
    <row r="2763" spans="19:27" x14ac:dyDescent="0.25">
      <c r="S2763" s="87"/>
      <c r="T2763" s="88">
        <f t="shared" si="277"/>
        <v>2722</v>
      </c>
      <c r="U2763" s="89">
        <f t="shared" si="282"/>
        <v>45.366666666666667</v>
      </c>
      <c r="V2763" s="99">
        <f t="shared" si="276"/>
        <v>45.618052781675246</v>
      </c>
      <c r="W2763" s="89">
        <f t="shared" si="279"/>
        <v>0</v>
      </c>
      <c r="X2763" s="88" t="e">
        <f t="shared" si="280"/>
        <v>#VALUE!</v>
      </c>
      <c r="Y2763" s="89" t="e">
        <f t="shared" si="281"/>
        <v>#VALUE!</v>
      </c>
      <c r="Z2763" s="90"/>
      <c r="AA2763" s="91">
        <f t="shared" si="278"/>
        <v>45.366666666666667</v>
      </c>
    </row>
    <row r="2764" spans="19:27" x14ac:dyDescent="0.25">
      <c r="S2764" s="87"/>
      <c r="T2764" s="88">
        <f t="shared" si="277"/>
        <v>2723</v>
      </c>
      <c r="U2764" s="89">
        <f t="shared" si="282"/>
        <v>45.383333333333333</v>
      </c>
      <c r="V2764" s="99">
        <f t="shared" si="276"/>
        <v>45.620968408830485</v>
      </c>
      <c r="W2764" s="89">
        <f t="shared" si="279"/>
        <v>0</v>
      </c>
      <c r="X2764" s="88" t="e">
        <f t="shared" si="280"/>
        <v>#VALUE!</v>
      </c>
      <c r="Y2764" s="89" t="e">
        <f t="shared" si="281"/>
        <v>#VALUE!</v>
      </c>
      <c r="Z2764" s="90"/>
      <c r="AA2764" s="91">
        <f t="shared" si="278"/>
        <v>45.383333333333333</v>
      </c>
    </row>
    <row r="2765" spans="19:27" x14ac:dyDescent="0.25">
      <c r="S2765" s="87"/>
      <c r="T2765" s="88">
        <f t="shared" si="277"/>
        <v>2724</v>
      </c>
      <c r="U2765" s="89">
        <f t="shared" si="282"/>
        <v>45.4</v>
      </c>
      <c r="V2765" s="99">
        <f t="shared" si="276"/>
        <v>45.623883151687927</v>
      </c>
      <c r="W2765" s="89">
        <f t="shared" si="279"/>
        <v>0</v>
      </c>
      <c r="X2765" s="88" t="e">
        <f t="shared" si="280"/>
        <v>#VALUE!</v>
      </c>
      <c r="Y2765" s="89" t="e">
        <f t="shared" si="281"/>
        <v>#VALUE!</v>
      </c>
      <c r="Z2765" s="90"/>
      <c r="AA2765" s="91">
        <f t="shared" si="278"/>
        <v>45.4</v>
      </c>
    </row>
    <row r="2766" spans="19:27" x14ac:dyDescent="0.25">
      <c r="S2766" s="87"/>
      <c r="T2766" s="88">
        <f t="shared" si="277"/>
        <v>2725</v>
      </c>
      <c r="U2766" s="89">
        <f t="shared" si="282"/>
        <v>45.416666666666664</v>
      </c>
      <c r="V2766" s="99">
        <f t="shared" si="276"/>
        <v>45.626797010840271</v>
      </c>
      <c r="W2766" s="89">
        <f t="shared" si="279"/>
        <v>0</v>
      </c>
      <c r="X2766" s="88" t="e">
        <f t="shared" si="280"/>
        <v>#VALUE!</v>
      </c>
      <c r="Y2766" s="89" t="e">
        <f t="shared" si="281"/>
        <v>#VALUE!</v>
      </c>
      <c r="Z2766" s="90"/>
      <c r="AA2766" s="91">
        <f t="shared" si="278"/>
        <v>45.416666666666664</v>
      </c>
    </row>
    <row r="2767" spans="19:27" x14ac:dyDescent="0.25">
      <c r="S2767" s="87"/>
      <c r="T2767" s="88">
        <f t="shared" si="277"/>
        <v>2726</v>
      </c>
      <c r="U2767" s="89">
        <f t="shared" si="282"/>
        <v>45.43333333333333</v>
      </c>
      <c r="V2767" s="99">
        <f t="shared" si="276"/>
        <v>45.62970998687959</v>
      </c>
      <c r="W2767" s="89">
        <f t="shared" si="279"/>
        <v>0</v>
      </c>
      <c r="X2767" s="88" t="e">
        <f t="shared" si="280"/>
        <v>#VALUE!</v>
      </c>
      <c r="Y2767" s="89" t="e">
        <f t="shared" si="281"/>
        <v>#VALUE!</v>
      </c>
      <c r="Z2767" s="90"/>
      <c r="AA2767" s="91">
        <f t="shared" si="278"/>
        <v>45.43333333333333</v>
      </c>
    </row>
    <row r="2768" spans="19:27" x14ac:dyDescent="0.25">
      <c r="S2768" s="87"/>
      <c r="T2768" s="88">
        <f t="shared" si="277"/>
        <v>2727</v>
      </c>
      <c r="U2768" s="89">
        <f t="shared" si="282"/>
        <v>45.45</v>
      </c>
      <c r="V2768" s="99">
        <f t="shared" si="276"/>
        <v>45.632622080397354</v>
      </c>
      <c r="W2768" s="89">
        <f t="shared" si="279"/>
        <v>0</v>
      </c>
      <c r="X2768" s="88" t="e">
        <f t="shared" si="280"/>
        <v>#VALUE!</v>
      </c>
      <c r="Y2768" s="89" t="e">
        <f t="shared" si="281"/>
        <v>#VALUE!</v>
      </c>
      <c r="Z2768" s="90"/>
      <c r="AA2768" s="91">
        <f t="shared" si="278"/>
        <v>45.45</v>
      </c>
    </row>
    <row r="2769" spans="19:27" x14ac:dyDescent="0.25">
      <c r="S2769" s="87"/>
      <c r="T2769" s="88">
        <f t="shared" si="277"/>
        <v>2728</v>
      </c>
      <c r="U2769" s="89">
        <f t="shared" si="282"/>
        <v>45.466666666666669</v>
      </c>
      <c r="V2769" s="99">
        <f t="shared" si="276"/>
        <v>45.635533291984395</v>
      </c>
      <c r="W2769" s="89">
        <f t="shared" si="279"/>
        <v>0</v>
      </c>
      <c r="X2769" s="88" t="e">
        <f t="shared" si="280"/>
        <v>#VALUE!</v>
      </c>
      <c r="Y2769" s="89" t="e">
        <f t="shared" si="281"/>
        <v>#VALUE!</v>
      </c>
      <c r="Z2769" s="90"/>
      <c r="AA2769" s="91">
        <f t="shared" si="278"/>
        <v>45.466666666666669</v>
      </c>
    </row>
    <row r="2770" spans="19:27" x14ac:dyDescent="0.25">
      <c r="S2770" s="87"/>
      <c r="T2770" s="88">
        <f t="shared" si="277"/>
        <v>2729</v>
      </c>
      <c r="U2770" s="89">
        <f t="shared" si="282"/>
        <v>45.483333333333334</v>
      </c>
      <c r="V2770" s="99">
        <f t="shared" ref="V2770:V2833" si="283">$G$12*U2770^(1-$G$13)</f>
        <v>45.638443622230945</v>
      </c>
      <c r="W2770" s="89">
        <f t="shared" si="279"/>
        <v>0</v>
      </c>
      <c r="X2770" s="88" t="e">
        <f t="shared" si="280"/>
        <v>#VALUE!</v>
      </c>
      <c r="Y2770" s="89" t="e">
        <f t="shared" si="281"/>
        <v>#VALUE!</v>
      </c>
      <c r="Z2770" s="90"/>
      <c r="AA2770" s="91">
        <f t="shared" si="278"/>
        <v>45.483333333333334</v>
      </c>
    </row>
    <row r="2771" spans="19:27" x14ac:dyDescent="0.25">
      <c r="S2771" s="87"/>
      <c r="T2771" s="88">
        <f t="shared" si="277"/>
        <v>2730</v>
      </c>
      <c r="U2771" s="89">
        <f t="shared" si="282"/>
        <v>45.5</v>
      </c>
      <c r="V2771" s="99">
        <f t="shared" si="283"/>
        <v>45.641353071726648</v>
      </c>
      <c r="W2771" s="89">
        <f t="shared" si="279"/>
        <v>0</v>
      </c>
      <c r="X2771" s="88" t="e">
        <f t="shared" si="280"/>
        <v>#VALUE!</v>
      </c>
      <c r="Y2771" s="89" t="e">
        <f t="shared" si="281"/>
        <v>#VALUE!</v>
      </c>
      <c r="Z2771" s="90"/>
      <c r="AA2771" s="91">
        <f t="shared" si="278"/>
        <v>45.5</v>
      </c>
    </row>
    <row r="2772" spans="19:27" x14ac:dyDescent="0.25">
      <c r="S2772" s="87"/>
      <c r="T2772" s="88">
        <f t="shared" si="277"/>
        <v>2731</v>
      </c>
      <c r="U2772" s="89">
        <f t="shared" si="282"/>
        <v>45.516666666666666</v>
      </c>
      <c r="V2772" s="99">
        <f t="shared" si="283"/>
        <v>45.644261641060503</v>
      </c>
      <c r="W2772" s="89">
        <f t="shared" si="279"/>
        <v>0</v>
      </c>
      <c r="X2772" s="88" t="e">
        <f t="shared" si="280"/>
        <v>#VALUE!</v>
      </c>
      <c r="Y2772" s="89" t="e">
        <f t="shared" si="281"/>
        <v>#VALUE!</v>
      </c>
      <c r="Z2772" s="90"/>
      <c r="AA2772" s="91">
        <f t="shared" si="278"/>
        <v>45.516666666666666</v>
      </c>
    </row>
    <row r="2773" spans="19:27" x14ac:dyDescent="0.25">
      <c r="S2773" s="87"/>
      <c r="T2773" s="88">
        <f t="shared" si="277"/>
        <v>2732</v>
      </c>
      <c r="U2773" s="89">
        <f t="shared" si="282"/>
        <v>45.533333333333331</v>
      </c>
      <c r="V2773" s="99">
        <f t="shared" si="283"/>
        <v>45.647169330820923</v>
      </c>
      <c r="W2773" s="89">
        <f t="shared" si="279"/>
        <v>0</v>
      </c>
      <c r="X2773" s="88" t="e">
        <f t="shared" si="280"/>
        <v>#VALUE!</v>
      </c>
      <c r="Y2773" s="89" t="e">
        <f t="shared" si="281"/>
        <v>#VALUE!</v>
      </c>
      <c r="Z2773" s="90"/>
      <c r="AA2773" s="91">
        <f t="shared" si="278"/>
        <v>45.533333333333331</v>
      </c>
    </row>
    <row r="2774" spans="19:27" x14ac:dyDescent="0.25">
      <c r="S2774" s="87"/>
      <c r="T2774" s="88">
        <f t="shared" si="277"/>
        <v>2733</v>
      </c>
      <c r="U2774" s="89">
        <f t="shared" si="282"/>
        <v>45.55</v>
      </c>
      <c r="V2774" s="99">
        <f t="shared" si="283"/>
        <v>45.65007614159569</v>
      </c>
      <c r="W2774" s="89">
        <f t="shared" si="279"/>
        <v>0</v>
      </c>
      <c r="X2774" s="88" t="e">
        <f t="shared" si="280"/>
        <v>#VALUE!</v>
      </c>
      <c r="Y2774" s="89" t="e">
        <f t="shared" si="281"/>
        <v>#VALUE!</v>
      </c>
      <c r="Z2774" s="90"/>
      <c r="AA2774" s="91">
        <f t="shared" si="278"/>
        <v>45.55</v>
      </c>
    </row>
    <row r="2775" spans="19:27" x14ac:dyDescent="0.25">
      <c r="S2775" s="87"/>
      <c r="T2775" s="88">
        <f t="shared" si="277"/>
        <v>2734</v>
      </c>
      <c r="U2775" s="89">
        <f t="shared" si="282"/>
        <v>45.56666666666667</v>
      </c>
      <c r="V2775" s="99">
        <f t="shared" si="283"/>
        <v>45.652982073972005</v>
      </c>
      <c r="W2775" s="89">
        <f t="shared" si="279"/>
        <v>0</v>
      </c>
      <c r="X2775" s="88" t="e">
        <f t="shared" si="280"/>
        <v>#VALUE!</v>
      </c>
      <c r="Y2775" s="89" t="e">
        <f t="shared" si="281"/>
        <v>#VALUE!</v>
      </c>
      <c r="Z2775" s="90"/>
      <c r="AA2775" s="91">
        <f t="shared" si="278"/>
        <v>45.56666666666667</v>
      </c>
    </row>
    <row r="2776" spans="19:27" x14ac:dyDescent="0.25">
      <c r="S2776" s="87"/>
      <c r="T2776" s="88">
        <f t="shared" si="277"/>
        <v>2735</v>
      </c>
      <c r="U2776" s="89">
        <f t="shared" si="282"/>
        <v>45.583333333333336</v>
      </c>
      <c r="V2776" s="99">
        <f t="shared" si="283"/>
        <v>45.655887128536449</v>
      </c>
      <c r="W2776" s="89">
        <f t="shared" si="279"/>
        <v>0</v>
      </c>
      <c r="X2776" s="88" t="e">
        <f t="shared" si="280"/>
        <v>#VALUE!</v>
      </c>
      <c r="Y2776" s="89" t="e">
        <f t="shared" si="281"/>
        <v>#VALUE!</v>
      </c>
      <c r="Z2776" s="90"/>
      <c r="AA2776" s="91">
        <f t="shared" si="278"/>
        <v>45.583333333333336</v>
      </c>
    </row>
    <row r="2777" spans="19:27" x14ac:dyDescent="0.25">
      <c r="S2777" s="87"/>
      <c r="T2777" s="88">
        <f t="shared" si="277"/>
        <v>2736</v>
      </c>
      <c r="U2777" s="89">
        <f t="shared" si="282"/>
        <v>45.6</v>
      </c>
      <c r="V2777" s="99">
        <f t="shared" si="283"/>
        <v>45.658791305874999</v>
      </c>
      <c r="W2777" s="89">
        <f t="shared" si="279"/>
        <v>0</v>
      </c>
      <c r="X2777" s="88" t="e">
        <f t="shared" si="280"/>
        <v>#VALUE!</v>
      </c>
      <c r="Y2777" s="89" t="e">
        <f t="shared" si="281"/>
        <v>#VALUE!</v>
      </c>
      <c r="Z2777" s="90"/>
      <c r="AA2777" s="91">
        <f t="shared" si="278"/>
        <v>45.6</v>
      </c>
    </row>
    <row r="2778" spans="19:27" x14ac:dyDescent="0.25">
      <c r="S2778" s="87"/>
      <c r="T2778" s="88">
        <f t="shared" si="277"/>
        <v>2737</v>
      </c>
      <c r="U2778" s="89">
        <f t="shared" si="282"/>
        <v>45.616666666666667</v>
      </c>
      <c r="V2778" s="99">
        <f t="shared" si="283"/>
        <v>45.661694606573015</v>
      </c>
      <c r="W2778" s="89">
        <f t="shared" si="279"/>
        <v>0</v>
      </c>
      <c r="X2778" s="88" t="e">
        <f t="shared" si="280"/>
        <v>#VALUE!</v>
      </c>
      <c r="Y2778" s="89" t="e">
        <f t="shared" si="281"/>
        <v>#VALUE!</v>
      </c>
      <c r="Z2778" s="90"/>
      <c r="AA2778" s="91">
        <f t="shared" si="278"/>
        <v>45.616666666666667</v>
      </c>
    </row>
    <row r="2779" spans="19:27" x14ac:dyDescent="0.25">
      <c r="S2779" s="87"/>
      <c r="T2779" s="88">
        <f t="shared" si="277"/>
        <v>2738</v>
      </c>
      <c r="U2779" s="89">
        <f t="shared" si="282"/>
        <v>45.633333333333333</v>
      </c>
      <c r="V2779" s="99">
        <f t="shared" si="283"/>
        <v>45.664597031215266</v>
      </c>
      <c r="W2779" s="89">
        <f t="shared" si="279"/>
        <v>0</v>
      </c>
      <c r="X2779" s="88" t="e">
        <f t="shared" si="280"/>
        <v>#VALUE!</v>
      </c>
      <c r="Y2779" s="89" t="e">
        <f t="shared" si="281"/>
        <v>#VALUE!</v>
      </c>
      <c r="Z2779" s="90"/>
      <c r="AA2779" s="91">
        <f t="shared" si="278"/>
        <v>45.633333333333333</v>
      </c>
    </row>
    <row r="2780" spans="19:27" x14ac:dyDescent="0.25">
      <c r="S2780" s="87"/>
      <c r="T2780" s="88">
        <f t="shared" si="277"/>
        <v>2739</v>
      </c>
      <c r="U2780" s="89">
        <f t="shared" si="282"/>
        <v>45.65</v>
      </c>
      <c r="V2780" s="99">
        <f t="shared" si="283"/>
        <v>45.667498580385917</v>
      </c>
      <c r="W2780" s="89">
        <f t="shared" si="279"/>
        <v>0</v>
      </c>
      <c r="X2780" s="88" t="e">
        <f t="shared" si="280"/>
        <v>#VALUE!</v>
      </c>
      <c r="Y2780" s="89" t="e">
        <f t="shared" si="281"/>
        <v>#VALUE!</v>
      </c>
      <c r="Z2780" s="90"/>
      <c r="AA2780" s="91">
        <f t="shared" si="278"/>
        <v>45.65</v>
      </c>
    </row>
    <row r="2781" spans="19:27" x14ac:dyDescent="0.25">
      <c r="S2781" s="87"/>
      <c r="T2781" s="88">
        <f t="shared" si="277"/>
        <v>2740</v>
      </c>
      <c r="U2781" s="89">
        <f t="shared" si="282"/>
        <v>45.666666666666664</v>
      </c>
      <c r="V2781" s="99">
        <f t="shared" si="283"/>
        <v>45.670399254668524</v>
      </c>
      <c r="W2781" s="89">
        <f t="shared" si="279"/>
        <v>0</v>
      </c>
      <c r="X2781" s="88" t="e">
        <f t="shared" si="280"/>
        <v>#VALUE!</v>
      </c>
      <c r="Y2781" s="89" t="e">
        <f t="shared" si="281"/>
        <v>#VALUE!</v>
      </c>
      <c r="Z2781" s="90"/>
      <c r="AA2781" s="91">
        <f t="shared" si="278"/>
        <v>45.666666666666664</v>
      </c>
    </row>
    <row r="2782" spans="19:27" x14ac:dyDescent="0.25">
      <c r="S2782" s="87"/>
      <c r="T2782" s="88">
        <f t="shared" si="277"/>
        <v>2741</v>
      </c>
      <c r="U2782" s="89">
        <f t="shared" si="282"/>
        <v>45.68333333333333</v>
      </c>
      <c r="V2782" s="99">
        <f t="shared" si="283"/>
        <v>45.673299054646058</v>
      </c>
      <c r="W2782" s="89">
        <f t="shared" si="279"/>
        <v>0</v>
      </c>
      <c r="X2782" s="88" t="e">
        <f t="shared" si="280"/>
        <v>#VALUE!</v>
      </c>
      <c r="Y2782" s="89" t="e">
        <f t="shared" si="281"/>
        <v>#VALUE!</v>
      </c>
      <c r="Z2782" s="90"/>
      <c r="AA2782" s="91">
        <f t="shared" si="278"/>
        <v>45.68333333333333</v>
      </c>
    </row>
    <row r="2783" spans="19:27" x14ac:dyDescent="0.25">
      <c r="S2783" s="87"/>
      <c r="T2783" s="88">
        <f t="shared" si="277"/>
        <v>2742</v>
      </c>
      <c r="U2783" s="89">
        <f t="shared" si="282"/>
        <v>45.7</v>
      </c>
      <c r="V2783" s="99">
        <f t="shared" si="283"/>
        <v>45.676197980900866</v>
      </c>
      <c r="W2783" s="89">
        <f t="shared" si="279"/>
        <v>0</v>
      </c>
      <c r="X2783" s="88" t="e">
        <f t="shared" si="280"/>
        <v>#VALUE!</v>
      </c>
      <c r="Y2783" s="89" t="e">
        <f t="shared" si="281"/>
        <v>#VALUE!</v>
      </c>
      <c r="Z2783" s="90"/>
      <c r="AA2783" s="91">
        <f t="shared" si="278"/>
        <v>45.7</v>
      </c>
    </row>
    <row r="2784" spans="19:27" x14ac:dyDescent="0.25">
      <c r="S2784" s="87"/>
      <c r="T2784" s="88">
        <f t="shared" si="277"/>
        <v>2743</v>
      </c>
      <c r="U2784" s="89">
        <f t="shared" si="282"/>
        <v>45.716666666666669</v>
      </c>
      <c r="V2784" s="99">
        <f t="shared" si="283"/>
        <v>45.679096034014698</v>
      </c>
      <c r="W2784" s="89">
        <f t="shared" si="279"/>
        <v>0</v>
      </c>
      <c r="X2784" s="88" t="e">
        <f t="shared" si="280"/>
        <v>#VALUE!</v>
      </c>
      <c r="Y2784" s="89" t="e">
        <f t="shared" si="281"/>
        <v>#VALUE!</v>
      </c>
      <c r="Z2784" s="90"/>
      <c r="AA2784" s="91">
        <f t="shared" si="278"/>
        <v>45.716666666666669</v>
      </c>
    </row>
    <row r="2785" spans="19:27" x14ac:dyDescent="0.25">
      <c r="S2785" s="87"/>
      <c r="T2785" s="88">
        <f t="shared" ref="T2785:T2848" si="284">T2784+1</f>
        <v>2744</v>
      </c>
      <c r="U2785" s="89">
        <f t="shared" si="282"/>
        <v>45.733333333333334</v>
      </c>
      <c r="V2785" s="99">
        <f t="shared" si="283"/>
        <v>45.68199321456872</v>
      </c>
      <c r="W2785" s="89">
        <f t="shared" si="279"/>
        <v>0</v>
      </c>
      <c r="X2785" s="88" t="e">
        <f t="shared" si="280"/>
        <v>#VALUE!</v>
      </c>
      <c r="Y2785" s="89" t="e">
        <f t="shared" si="281"/>
        <v>#VALUE!</v>
      </c>
      <c r="Z2785" s="90"/>
      <c r="AA2785" s="91">
        <f t="shared" si="278"/>
        <v>45.733333333333334</v>
      </c>
    </row>
    <row r="2786" spans="19:27" x14ac:dyDescent="0.25">
      <c r="S2786" s="87"/>
      <c r="T2786" s="88">
        <f t="shared" si="284"/>
        <v>2745</v>
      </c>
      <c r="U2786" s="89">
        <f t="shared" si="282"/>
        <v>45.75</v>
      </c>
      <c r="V2786" s="99">
        <f t="shared" si="283"/>
        <v>45.684889523143489</v>
      </c>
      <c r="W2786" s="89">
        <f t="shared" si="279"/>
        <v>0</v>
      </c>
      <c r="X2786" s="88" t="e">
        <f t="shared" si="280"/>
        <v>#VALUE!</v>
      </c>
      <c r="Y2786" s="89" t="e">
        <f t="shared" si="281"/>
        <v>#VALUE!</v>
      </c>
      <c r="Z2786" s="90"/>
      <c r="AA2786" s="91">
        <f t="shared" si="278"/>
        <v>45.75</v>
      </c>
    </row>
    <row r="2787" spans="19:27" x14ac:dyDescent="0.25">
      <c r="S2787" s="87"/>
      <c r="T2787" s="88">
        <f t="shared" si="284"/>
        <v>2746</v>
      </c>
      <c r="U2787" s="89">
        <f t="shared" si="282"/>
        <v>45.766666666666666</v>
      </c>
      <c r="V2787" s="99">
        <f t="shared" si="283"/>
        <v>45.687784960318965</v>
      </c>
      <c r="W2787" s="89">
        <f t="shared" si="279"/>
        <v>0</v>
      </c>
      <c r="X2787" s="88" t="e">
        <f t="shared" si="280"/>
        <v>#VALUE!</v>
      </c>
      <c r="Y2787" s="89" t="e">
        <f t="shared" si="281"/>
        <v>#VALUE!</v>
      </c>
      <c r="Z2787" s="90"/>
      <c r="AA2787" s="91">
        <f t="shared" si="278"/>
        <v>45.766666666666666</v>
      </c>
    </row>
    <row r="2788" spans="19:27" x14ac:dyDescent="0.25">
      <c r="S2788" s="87"/>
      <c r="T2788" s="88">
        <f t="shared" si="284"/>
        <v>2747</v>
      </c>
      <c r="U2788" s="89">
        <f t="shared" si="282"/>
        <v>45.783333333333331</v>
      </c>
      <c r="V2788" s="99">
        <f t="shared" si="283"/>
        <v>45.690679526674529</v>
      </c>
      <c r="W2788" s="89">
        <f t="shared" si="279"/>
        <v>0</v>
      </c>
      <c r="X2788" s="88" t="e">
        <f t="shared" si="280"/>
        <v>#VALUE!</v>
      </c>
      <c r="Y2788" s="89" t="e">
        <f t="shared" si="281"/>
        <v>#VALUE!</v>
      </c>
      <c r="Z2788" s="90"/>
      <c r="AA2788" s="91">
        <f t="shared" si="278"/>
        <v>45.783333333333331</v>
      </c>
    </row>
    <row r="2789" spans="19:27" x14ac:dyDescent="0.25">
      <c r="S2789" s="87"/>
      <c r="T2789" s="88">
        <f t="shared" si="284"/>
        <v>2748</v>
      </c>
      <c r="U2789" s="89">
        <f t="shared" si="282"/>
        <v>45.8</v>
      </c>
      <c r="V2789" s="99">
        <f t="shared" si="283"/>
        <v>45.693573222788928</v>
      </c>
      <c r="W2789" s="89">
        <f t="shared" si="279"/>
        <v>0</v>
      </c>
      <c r="X2789" s="88" t="e">
        <f t="shared" si="280"/>
        <v>#VALUE!</v>
      </c>
      <c r="Y2789" s="89" t="e">
        <f t="shared" si="281"/>
        <v>#VALUE!</v>
      </c>
      <c r="Z2789" s="90"/>
      <c r="AA2789" s="91">
        <f t="shared" si="278"/>
        <v>45.8</v>
      </c>
    </row>
    <row r="2790" spans="19:27" x14ac:dyDescent="0.25">
      <c r="S2790" s="87"/>
      <c r="T2790" s="88">
        <f t="shared" si="284"/>
        <v>2749</v>
      </c>
      <c r="U2790" s="89">
        <f t="shared" si="282"/>
        <v>45.81666666666667</v>
      </c>
      <c r="V2790" s="99">
        <f t="shared" si="283"/>
        <v>45.69646604924035</v>
      </c>
      <c r="W2790" s="89">
        <f t="shared" si="279"/>
        <v>0</v>
      </c>
      <c r="X2790" s="88" t="e">
        <f t="shared" si="280"/>
        <v>#VALUE!</v>
      </c>
      <c r="Y2790" s="89" t="e">
        <f t="shared" si="281"/>
        <v>#VALUE!</v>
      </c>
      <c r="Z2790" s="90"/>
      <c r="AA2790" s="91">
        <f t="shared" si="278"/>
        <v>45.81666666666667</v>
      </c>
    </row>
    <row r="2791" spans="19:27" x14ac:dyDescent="0.25">
      <c r="S2791" s="87"/>
      <c r="T2791" s="88">
        <f t="shared" si="284"/>
        <v>2750</v>
      </c>
      <c r="U2791" s="89">
        <f t="shared" si="282"/>
        <v>45.833333333333336</v>
      </c>
      <c r="V2791" s="99">
        <f t="shared" si="283"/>
        <v>45.69935800660636</v>
      </c>
      <c r="W2791" s="89">
        <f t="shared" si="279"/>
        <v>0</v>
      </c>
      <c r="X2791" s="88" t="e">
        <f t="shared" si="280"/>
        <v>#VALUE!</v>
      </c>
      <c r="Y2791" s="89" t="e">
        <f t="shared" si="281"/>
        <v>#VALUE!</v>
      </c>
      <c r="Z2791" s="90"/>
      <c r="AA2791" s="91">
        <f t="shared" si="278"/>
        <v>45.833333333333336</v>
      </c>
    </row>
    <row r="2792" spans="19:27" x14ac:dyDescent="0.25">
      <c r="S2792" s="87"/>
      <c r="T2792" s="88">
        <f t="shared" si="284"/>
        <v>2751</v>
      </c>
      <c r="U2792" s="89">
        <f t="shared" si="282"/>
        <v>45.85</v>
      </c>
      <c r="V2792" s="99">
        <f t="shared" si="283"/>
        <v>45.702249095463955</v>
      </c>
      <c r="W2792" s="89">
        <f t="shared" si="279"/>
        <v>0</v>
      </c>
      <c r="X2792" s="88" t="e">
        <f t="shared" si="280"/>
        <v>#VALUE!</v>
      </c>
      <c r="Y2792" s="89" t="e">
        <f t="shared" si="281"/>
        <v>#VALUE!</v>
      </c>
      <c r="Z2792" s="90"/>
      <c r="AA2792" s="91">
        <f t="shared" si="278"/>
        <v>45.85</v>
      </c>
    </row>
    <row r="2793" spans="19:27" x14ac:dyDescent="0.25">
      <c r="S2793" s="87"/>
      <c r="T2793" s="88">
        <f t="shared" si="284"/>
        <v>2752</v>
      </c>
      <c r="U2793" s="89">
        <f t="shared" si="282"/>
        <v>45.866666666666667</v>
      </c>
      <c r="V2793" s="99">
        <f t="shared" si="283"/>
        <v>45.705139316389527</v>
      </c>
      <c r="W2793" s="89">
        <f t="shared" si="279"/>
        <v>0</v>
      </c>
      <c r="X2793" s="88" t="e">
        <f t="shared" si="280"/>
        <v>#VALUE!</v>
      </c>
      <c r="Y2793" s="89" t="e">
        <f t="shared" si="281"/>
        <v>#VALUE!</v>
      </c>
      <c r="Z2793" s="90"/>
      <c r="AA2793" s="91">
        <f t="shared" ref="AA2793:AA2856" si="285">U2793</f>
        <v>45.866666666666667</v>
      </c>
    </row>
    <row r="2794" spans="19:27" x14ac:dyDescent="0.25">
      <c r="S2794" s="87"/>
      <c r="T2794" s="88">
        <f t="shared" si="284"/>
        <v>2753</v>
      </c>
      <c r="U2794" s="89">
        <f t="shared" si="282"/>
        <v>45.883333333333333</v>
      </c>
      <c r="V2794" s="99">
        <f t="shared" si="283"/>
        <v>45.708028669958878</v>
      </c>
      <c r="W2794" s="89">
        <f t="shared" ref="W2794:W2857" si="286">V2794*0.001*$G$4</f>
        <v>0</v>
      </c>
      <c r="X2794" s="88" t="e">
        <f t="shared" ref="X2794:X2857" si="287">($G$5/1000)*U2794*3600</f>
        <v>#VALUE!</v>
      </c>
      <c r="Y2794" s="89" t="e">
        <f t="shared" si="281"/>
        <v>#VALUE!</v>
      </c>
      <c r="Z2794" s="90"/>
      <c r="AA2794" s="91">
        <f t="shared" si="285"/>
        <v>45.883333333333333</v>
      </c>
    </row>
    <row r="2795" spans="19:27" x14ac:dyDescent="0.25">
      <c r="S2795" s="87"/>
      <c r="T2795" s="88">
        <f t="shared" si="284"/>
        <v>2754</v>
      </c>
      <c r="U2795" s="89">
        <f t="shared" si="282"/>
        <v>45.9</v>
      </c>
      <c r="V2795" s="99">
        <f t="shared" si="283"/>
        <v>45.710917156747229</v>
      </c>
      <c r="W2795" s="89">
        <f t="shared" si="286"/>
        <v>0</v>
      </c>
      <c r="X2795" s="88" t="e">
        <f t="shared" si="287"/>
        <v>#VALUE!</v>
      </c>
      <c r="Y2795" s="89" t="e">
        <f t="shared" ref="Y2795:Y2858" si="288">MAX(0,W2795-X2795)</f>
        <v>#VALUE!</v>
      </c>
      <c r="Z2795" s="90"/>
      <c r="AA2795" s="91">
        <f t="shared" si="285"/>
        <v>45.9</v>
      </c>
    </row>
    <row r="2796" spans="19:27" x14ac:dyDescent="0.25">
      <c r="S2796" s="87"/>
      <c r="T2796" s="88">
        <f t="shared" si="284"/>
        <v>2755</v>
      </c>
      <c r="U2796" s="89">
        <f t="shared" si="282"/>
        <v>45.916666666666664</v>
      </c>
      <c r="V2796" s="99">
        <f t="shared" si="283"/>
        <v>45.713804777329173</v>
      </c>
      <c r="W2796" s="89">
        <f t="shared" si="286"/>
        <v>0</v>
      </c>
      <c r="X2796" s="88" t="e">
        <f t="shared" si="287"/>
        <v>#VALUE!</v>
      </c>
      <c r="Y2796" s="89" t="e">
        <f t="shared" si="288"/>
        <v>#VALUE!</v>
      </c>
      <c r="Z2796" s="90"/>
      <c r="AA2796" s="91">
        <f t="shared" si="285"/>
        <v>45.916666666666664</v>
      </c>
    </row>
    <row r="2797" spans="19:27" x14ac:dyDescent="0.25">
      <c r="S2797" s="87"/>
      <c r="T2797" s="88">
        <f t="shared" si="284"/>
        <v>2756</v>
      </c>
      <c r="U2797" s="89">
        <f t="shared" si="282"/>
        <v>45.93333333333333</v>
      </c>
      <c r="V2797" s="99">
        <f t="shared" si="283"/>
        <v>45.716691532278759</v>
      </c>
      <c r="W2797" s="89">
        <f t="shared" si="286"/>
        <v>0</v>
      </c>
      <c r="X2797" s="88" t="e">
        <f t="shared" si="287"/>
        <v>#VALUE!</v>
      </c>
      <c r="Y2797" s="89" t="e">
        <f t="shared" si="288"/>
        <v>#VALUE!</v>
      </c>
      <c r="Z2797" s="90"/>
      <c r="AA2797" s="91">
        <f t="shared" si="285"/>
        <v>45.93333333333333</v>
      </c>
    </row>
    <row r="2798" spans="19:27" x14ac:dyDescent="0.25">
      <c r="S2798" s="87"/>
      <c r="T2798" s="88">
        <f t="shared" si="284"/>
        <v>2757</v>
      </c>
      <c r="U2798" s="89">
        <f t="shared" si="282"/>
        <v>45.95</v>
      </c>
      <c r="V2798" s="99">
        <f t="shared" si="283"/>
        <v>45.719577422169436</v>
      </c>
      <c r="W2798" s="89">
        <f t="shared" si="286"/>
        <v>0</v>
      </c>
      <c r="X2798" s="88" t="e">
        <f t="shared" si="287"/>
        <v>#VALUE!</v>
      </c>
      <c r="Y2798" s="89" t="e">
        <f t="shared" si="288"/>
        <v>#VALUE!</v>
      </c>
      <c r="Z2798" s="90"/>
      <c r="AA2798" s="91">
        <f t="shared" si="285"/>
        <v>45.95</v>
      </c>
    </row>
    <row r="2799" spans="19:27" x14ac:dyDescent="0.25">
      <c r="S2799" s="87"/>
      <c r="T2799" s="88">
        <f t="shared" si="284"/>
        <v>2758</v>
      </c>
      <c r="U2799" s="89">
        <f t="shared" si="282"/>
        <v>45.966666666666669</v>
      </c>
      <c r="V2799" s="99">
        <f t="shared" si="283"/>
        <v>45.722462447574046</v>
      </c>
      <c r="W2799" s="89">
        <f t="shared" si="286"/>
        <v>0</v>
      </c>
      <c r="X2799" s="88" t="e">
        <f t="shared" si="287"/>
        <v>#VALUE!</v>
      </c>
      <c r="Y2799" s="89" t="e">
        <f t="shared" si="288"/>
        <v>#VALUE!</v>
      </c>
      <c r="Z2799" s="90"/>
      <c r="AA2799" s="91">
        <f t="shared" si="285"/>
        <v>45.966666666666669</v>
      </c>
    </row>
    <row r="2800" spans="19:27" x14ac:dyDescent="0.25">
      <c r="S2800" s="87"/>
      <c r="T2800" s="88">
        <f t="shared" si="284"/>
        <v>2759</v>
      </c>
      <c r="U2800" s="89">
        <f t="shared" si="282"/>
        <v>45.983333333333334</v>
      </c>
      <c r="V2800" s="99">
        <f t="shared" si="283"/>
        <v>45.725346609064871</v>
      </c>
      <c r="W2800" s="89">
        <f t="shared" si="286"/>
        <v>0</v>
      </c>
      <c r="X2800" s="88" t="e">
        <f t="shared" si="287"/>
        <v>#VALUE!</v>
      </c>
      <c r="Y2800" s="89" t="e">
        <f t="shared" si="288"/>
        <v>#VALUE!</v>
      </c>
      <c r="Z2800" s="90"/>
      <c r="AA2800" s="91">
        <f t="shared" si="285"/>
        <v>45.983333333333334</v>
      </c>
    </row>
    <row r="2801" spans="19:27" x14ac:dyDescent="0.25">
      <c r="S2801" s="87"/>
      <c r="T2801" s="88">
        <f t="shared" si="284"/>
        <v>2760</v>
      </c>
      <c r="U2801" s="89">
        <f t="shared" si="282"/>
        <v>46</v>
      </c>
      <c r="V2801" s="99">
        <f t="shared" si="283"/>
        <v>45.728229907213567</v>
      </c>
      <c r="W2801" s="89">
        <f t="shared" si="286"/>
        <v>0</v>
      </c>
      <c r="X2801" s="88" t="e">
        <f t="shared" si="287"/>
        <v>#VALUE!</v>
      </c>
      <c r="Y2801" s="89" t="e">
        <f t="shared" si="288"/>
        <v>#VALUE!</v>
      </c>
      <c r="Z2801" s="90"/>
      <c r="AA2801" s="91">
        <f t="shared" si="285"/>
        <v>46</v>
      </c>
    </row>
    <row r="2802" spans="19:27" x14ac:dyDescent="0.25">
      <c r="S2802" s="87"/>
      <c r="T2802" s="88">
        <f t="shared" si="284"/>
        <v>2761</v>
      </c>
      <c r="U2802" s="89">
        <f t="shared" si="282"/>
        <v>46.016666666666666</v>
      </c>
      <c r="V2802" s="99">
        <f t="shared" si="283"/>
        <v>45.73111234259126</v>
      </c>
      <c r="W2802" s="89">
        <f t="shared" si="286"/>
        <v>0</v>
      </c>
      <c r="X2802" s="88" t="e">
        <f t="shared" si="287"/>
        <v>#VALUE!</v>
      </c>
      <c r="Y2802" s="89" t="e">
        <f t="shared" si="288"/>
        <v>#VALUE!</v>
      </c>
      <c r="Z2802" s="90"/>
      <c r="AA2802" s="91">
        <f t="shared" si="285"/>
        <v>46.016666666666666</v>
      </c>
    </row>
    <row r="2803" spans="19:27" x14ac:dyDescent="0.25">
      <c r="S2803" s="87"/>
      <c r="T2803" s="88">
        <f t="shared" si="284"/>
        <v>2762</v>
      </c>
      <c r="U2803" s="89">
        <f t="shared" si="282"/>
        <v>46.033333333333331</v>
      </c>
      <c r="V2803" s="99">
        <f t="shared" si="283"/>
        <v>45.733993915768451</v>
      </c>
      <c r="W2803" s="89">
        <f t="shared" si="286"/>
        <v>0</v>
      </c>
      <c r="X2803" s="88" t="e">
        <f t="shared" si="287"/>
        <v>#VALUE!</v>
      </c>
      <c r="Y2803" s="89" t="e">
        <f t="shared" si="288"/>
        <v>#VALUE!</v>
      </c>
      <c r="Z2803" s="90"/>
      <c r="AA2803" s="91">
        <f t="shared" si="285"/>
        <v>46.033333333333331</v>
      </c>
    </row>
    <row r="2804" spans="19:27" x14ac:dyDescent="0.25">
      <c r="S2804" s="87"/>
      <c r="T2804" s="88">
        <f t="shared" si="284"/>
        <v>2763</v>
      </c>
      <c r="U2804" s="89">
        <f t="shared" si="282"/>
        <v>46.05</v>
      </c>
      <c r="V2804" s="99">
        <f t="shared" si="283"/>
        <v>45.736874627315061</v>
      </c>
      <c r="W2804" s="89">
        <f t="shared" si="286"/>
        <v>0</v>
      </c>
      <c r="X2804" s="88" t="e">
        <f t="shared" si="287"/>
        <v>#VALUE!</v>
      </c>
      <c r="Y2804" s="89" t="e">
        <f t="shared" si="288"/>
        <v>#VALUE!</v>
      </c>
      <c r="Z2804" s="90"/>
      <c r="AA2804" s="91">
        <f t="shared" si="285"/>
        <v>46.05</v>
      </c>
    </row>
    <row r="2805" spans="19:27" x14ac:dyDescent="0.25">
      <c r="S2805" s="87"/>
      <c r="T2805" s="88">
        <f t="shared" si="284"/>
        <v>2764</v>
      </c>
      <c r="U2805" s="89">
        <f t="shared" si="282"/>
        <v>46.06666666666667</v>
      </c>
      <c r="V2805" s="99">
        <f t="shared" si="283"/>
        <v>45.739754477800439</v>
      </c>
      <c r="W2805" s="89">
        <f t="shared" si="286"/>
        <v>0</v>
      </c>
      <c r="X2805" s="88" t="e">
        <f t="shared" si="287"/>
        <v>#VALUE!</v>
      </c>
      <c r="Y2805" s="89" t="e">
        <f t="shared" si="288"/>
        <v>#VALUE!</v>
      </c>
      <c r="Z2805" s="90"/>
      <c r="AA2805" s="91">
        <f t="shared" si="285"/>
        <v>46.06666666666667</v>
      </c>
    </row>
    <row r="2806" spans="19:27" x14ac:dyDescent="0.25">
      <c r="S2806" s="87"/>
      <c r="T2806" s="88">
        <f t="shared" si="284"/>
        <v>2765</v>
      </c>
      <c r="U2806" s="89">
        <f t="shared" si="282"/>
        <v>46.083333333333336</v>
      </c>
      <c r="V2806" s="99">
        <f t="shared" si="283"/>
        <v>45.742633467793361</v>
      </c>
      <c r="W2806" s="89">
        <f t="shared" si="286"/>
        <v>0</v>
      </c>
      <c r="X2806" s="88" t="e">
        <f t="shared" si="287"/>
        <v>#VALUE!</v>
      </c>
      <c r="Y2806" s="89" t="e">
        <f t="shared" si="288"/>
        <v>#VALUE!</v>
      </c>
      <c r="Z2806" s="90"/>
      <c r="AA2806" s="91">
        <f t="shared" si="285"/>
        <v>46.083333333333336</v>
      </c>
    </row>
    <row r="2807" spans="19:27" x14ac:dyDescent="0.25">
      <c r="S2807" s="87"/>
      <c r="T2807" s="88">
        <f t="shared" si="284"/>
        <v>2766</v>
      </c>
      <c r="U2807" s="89">
        <f t="shared" si="282"/>
        <v>46.1</v>
      </c>
      <c r="V2807" s="99">
        <f t="shared" si="283"/>
        <v>45.745511597861999</v>
      </c>
      <c r="W2807" s="89">
        <f t="shared" si="286"/>
        <v>0</v>
      </c>
      <c r="X2807" s="88" t="e">
        <f t="shared" si="287"/>
        <v>#VALUE!</v>
      </c>
      <c r="Y2807" s="89" t="e">
        <f t="shared" si="288"/>
        <v>#VALUE!</v>
      </c>
      <c r="Z2807" s="90"/>
      <c r="AA2807" s="91">
        <f t="shared" si="285"/>
        <v>46.1</v>
      </c>
    </row>
    <row r="2808" spans="19:27" x14ac:dyDescent="0.25">
      <c r="S2808" s="87"/>
      <c r="T2808" s="88">
        <f t="shared" si="284"/>
        <v>2767</v>
      </c>
      <c r="U2808" s="89">
        <f t="shared" si="282"/>
        <v>46.116666666666667</v>
      </c>
      <c r="V2808" s="99">
        <f t="shared" si="283"/>
        <v>45.748388868573947</v>
      </c>
      <c r="W2808" s="89">
        <f t="shared" si="286"/>
        <v>0</v>
      </c>
      <c r="X2808" s="88" t="e">
        <f t="shared" si="287"/>
        <v>#VALUE!</v>
      </c>
      <c r="Y2808" s="89" t="e">
        <f t="shared" si="288"/>
        <v>#VALUE!</v>
      </c>
      <c r="Z2808" s="90"/>
      <c r="AA2808" s="91">
        <f t="shared" si="285"/>
        <v>46.116666666666667</v>
      </c>
    </row>
    <row r="2809" spans="19:27" x14ac:dyDescent="0.25">
      <c r="S2809" s="87"/>
      <c r="T2809" s="88">
        <f t="shared" si="284"/>
        <v>2768</v>
      </c>
      <c r="U2809" s="89">
        <f t="shared" si="282"/>
        <v>46.133333333333333</v>
      </c>
      <c r="V2809" s="99">
        <f t="shared" si="283"/>
        <v>45.751265280496256</v>
      </c>
      <c r="W2809" s="89">
        <f t="shared" si="286"/>
        <v>0</v>
      </c>
      <c r="X2809" s="88" t="e">
        <f t="shared" si="287"/>
        <v>#VALUE!</v>
      </c>
      <c r="Y2809" s="89" t="e">
        <f t="shared" si="288"/>
        <v>#VALUE!</v>
      </c>
      <c r="Z2809" s="90"/>
      <c r="AA2809" s="91">
        <f t="shared" si="285"/>
        <v>46.133333333333333</v>
      </c>
    </row>
    <row r="2810" spans="19:27" x14ac:dyDescent="0.25">
      <c r="S2810" s="87"/>
      <c r="T2810" s="88">
        <f t="shared" si="284"/>
        <v>2769</v>
      </c>
      <c r="U2810" s="89">
        <f t="shared" si="282"/>
        <v>46.15</v>
      </c>
      <c r="V2810" s="99">
        <f t="shared" si="283"/>
        <v>45.754140834195333</v>
      </c>
      <c r="W2810" s="89">
        <f t="shared" si="286"/>
        <v>0</v>
      </c>
      <c r="X2810" s="88" t="e">
        <f t="shared" si="287"/>
        <v>#VALUE!</v>
      </c>
      <c r="Y2810" s="89" t="e">
        <f t="shared" si="288"/>
        <v>#VALUE!</v>
      </c>
      <c r="Z2810" s="90"/>
      <c r="AA2810" s="91">
        <f t="shared" si="285"/>
        <v>46.15</v>
      </c>
    </row>
    <row r="2811" spans="19:27" x14ac:dyDescent="0.25">
      <c r="S2811" s="87"/>
      <c r="T2811" s="88">
        <f t="shared" si="284"/>
        <v>2770</v>
      </c>
      <c r="U2811" s="89">
        <f t="shared" si="282"/>
        <v>46.166666666666664</v>
      </c>
      <c r="V2811" s="99">
        <f t="shared" si="283"/>
        <v>45.757015530237069</v>
      </c>
      <c r="W2811" s="89">
        <f t="shared" si="286"/>
        <v>0</v>
      </c>
      <c r="X2811" s="88" t="e">
        <f t="shared" si="287"/>
        <v>#VALUE!</v>
      </c>
      <c r="Y2811" s="89" t="e">
        <f t="shared" si="288"/>
        <v>#VALUE!</v>
      </c>
      <c r="Z2811" s="90"/>
      <c r="AA2811" s="91">
        <f t="shared" si="285"/>
        <v>46.166666666666664</v>
      </c>
    </row>
    <row r="2812" spans="19:27" x14ac:dyDescent="0.25">
      <c r="S2812" s="87"/>
      <c r="T2812" s="88">
        <f t="shared" si="284"/>
        <v>2771</v>
      </c>
      <c r="U2812" s="89">
        <f t="shared" si="282"/>
        <v>46.18333333333333</v>
      </c>
      <c r="V2812" s="99">
        <f t="shared" si="283"/>
        <v>45.759889369186745</v>
      </c>
      <c r="W2812" s="89">
        <f t="shared" si="286"/>
        <v>0</v>
      </c>
      <c r="X2812" s="88" t="e">
        <f t="shared" si="287"/>
        <v>#VALUE!</v>
      </c>
      <c r="Y2812" s="89" t="e">
        <f t="shared" si="288"/>
        <v>#VALUE!</v>
      </c>
      <c r="Z2812" s="90"/>
      <c r="AA2812" s="91">
        <f t="shared" si="285"/>
        <v>46.18333333333333</v>
      </c>
    </row>
    <row r="2813" spans="19:27" x14ac:dyDescent="0.25">
      <c r="S2813" s="87"/>
      <c r="T2813" s="88">
        <f t="shared" si="284"/>
        <v>2772</v>
      </c>
      <c r="U2813" s="89">
        <f t="shared" si="282"/>
        <v>46.2</v>
      </c>
      <c r="V2813" s="99">
        <f t="shared" si="283"/>
        <v>45.762762351609069</v>
      </c>
      <c r="W2813" s="89">
        <f t="shared" si="286"/>
        <v>0</v>
      </c>
      <c r="X2813" s="88" t="e">
        <f t="shared" si="287"/>
        <v>#VALUE!</v>
      </c>
      <c r="Y2813" s="89" t="e">
        <f t="shared" si="288"/>
        <v>#VALUE!</v>
      </c>
      <c r="Z2813" s="90"/>
      <c r="AA2813" s="91">
        <f t="shared" si="285"/>
        <v>46.2</v>
      </c>
    </row>
    <row r="2814" spans="19:27" x14ac:dyDescent="0.25">
      <c r="S2814" s="87"/>
      <c r="T2814" s="88">
        <f t="shared" si="284"/>
        <v>2773</v>
      </c>
      <c r="U2814" s="89">
        <f t="shared" si="282"/>
        <v>46.216666666666669</v>
      </c>
      <c r="V2814" s="99">
        <f t="shared" si="283"/>
        <v>45.765634478068186</v>
      </c>
      <c r="W2814" s="89">
        <f t="shared" si="286"/>
        <v>0</v>
      </c>
      <c r="X2814" s="88" t="e">
        <f t="shared" si="287"/>
        <v>#VALUE!</v>
      </c>
      <c r="Y2814" s="89" t="e">
        <f t="shared" si="288"/>
        <v>#VALUE!</v>
      </c>
      <c r="Z2814" s="90"/>
      <c r="AA2814" s="91">
        <f t="shared" si="285"/>
        <v>46.216666666666669</v>
      </c>
    </row>
    <row r="2815" spans="19:27" x14ac:dyDescent="0.25">
      <c r="S2815" s="87"/>
      <c r="T2815" s="88">
        <f t="shared" si="284"/>
        <v>2774</v>
      </c>
      <c r="U2815" s="89">
        <f t="shared" si="282"/>
        <v>46.233333333333334</v>
      </c>
      <c r="V2815" s="99">
        <f t="shared" si="283"/>
        <v>45.768505749127648</v>
      </c>
      <c r="W2815" s="89">
        <f t="shared" si="286"/>
        <v>0</v>
      </c>
      <c r="X2815" s="88" t="e">
        <f t="shared" si="287"/>
        <v>#VALUE!</v>
      </c>
      <c r="Y2815" s="89" t="e">
        <f t="shared" si="288"/>
        <v>#VALUE!</v>
      </c>
      <c r="Z2815" s="90"/>
      <c r="AA2815" s="91">
        <f t="shared" si="285"/>
        <v>46.233333333333334</v>
      </c>
    </row>
    <row r="2816" spans="19:27" x14ac:dyDescent="0.25">
      <c r="S2816" s="87"/>
      <c r="T2816" s="88">
        <f t="shared" si="284"/>
        <v>2775</v>
      </c>
      <c r="U2816" s="89">
        <f t="shared" si="282"/>
        <v>46.25</v>
      </c>
      <c r="V2816" s="99">
        <f t="shared" si="283"/>
        <v>45.771376165350453</v>
      </c>
      <c r="W2816" s="89">
        <f t="shared" si="286"/>
        <v>0</v>
      </c>
      <c r="X2816" s="88" t="e">
        <f t="shared" si="287"/>
        <v>#VALUE!</v>
      </c>
      <c r="Y2816" s="89" t="e">
        <f t="shared" si="288"/>
        <v>#VALUE!</v>
      </c>
      <c r="Z2816" s="90"/>
      <c r="AA2816" s="91">
        <f t="shared" si="285"/>
        <v>46.25</v>
      </c>
    </row>
    <row r="2817" spans="19:27" x14ac:dyDescent="0.25">
      <c r="S2817" s="87"/>
      <c r="T2817" s="88">
        <f t="shared" si="284"/>
        <v>2776</v>
      </c>
      <c r="U2817" s="89">
        <f t="shared" si="282"/>
        <v>46.266666666666666</v>
      </c>
      <c r="V2817" s="99">
        <f t="shared" si="283"/>
        <v>45.774245727299004</v>
      </c>
      <c r="W2817" s="89">
        <f t="shared" si="286"/>
        <v>0</v>
      </c>
      <c r="X2817" s="88" t="e">
        <f t="shared" si="287"/>
        <v>#VALUE!</v>
      </c>
      <c r="Y2817" s="89" t="e">
        <f t="shared" si="288"/>
        <v>#VALUE!</v>
      </c>
      <c r="Z2817" s="90"/>
      <c r="AA2817" s="91">
        <f t="shared" si="285"/>
        <v>46.266666666666666</v>
      </c>
    </row>
    <row r="2818" spans="19:27" x14ac:dyDescent="0.25">
      <c r="S2818" s="87"/>
      <c r="T2818" s="88">
        <f t="shared" si="284"/>
        <v>2777</v>
      </c>
      <c r="U2818" s="89">
        <f t="shared" si="282"/>
        <v>46.283333333333331</v>
      </c>
      <c r="V2818" s="99">
        <f t="shared" si="283"/>
        <v>45.777114435535154</v>
      </c>
      <c r="W2818" s="89">
        <f t="shared" si="286"/>
        <v>0</v>
      </c>
      <c r="X2818" s="88" t="e">
        <f t="shared" si="287"/>
        <v>#VALUE!</v>
      </c>
      <c r="Y2818" s="89" t="e">
        <f t="shared" si="288"/>
        <v>#VALUE!</v>
      </c>
      <c r="Z2818" s="90"/>
      <c r="AA2818" s="91">
        <f t="shared" si="285"/>
        <v>46.283333333333331</v>
      </c>
    </row>
    <row r="2819" spans="19:27" x14ac:dyDescent="0.25">
      <c r="S2819" s="87"/>
      <c r="T2819" s="88">
        <f t="shared" si="284"/>
        <v>2778</v>
      </c>
      <c r="U2819" s="89">
        <f t="shared" ref="U2819:U2882" si="289">T2819/60</f>
        <v>46.3</v>
      </c>
      <c r="V2819" s="99">
        <f t="shared" si="283"/>
        <v>45.779982290620161</v>
      </c>
      <c r="W2819" s="89">
        <f t="shared" si="286"/>
        <v>0</v>
      </c>
      <c r="X2819" s="88" t="e">
        <f t="shared" si="287"/>
        <v>#VALUE!</v>
      </c>
      <c r="Y2819" s="89" t="e">
        <f t="shared" si="288"/>
        <v>#VALUE!</v>
      </c>
      <c r="Z2819" s="90"/>
      <c r="AA2819" s="91">
        <f t="shared" si="285"/>
        <v>46.3</v>
      </c>
    </row>
    <row r="2820" spans="19:27" x14ac:dyDescent="0.25">
      <c r="S2820" s="87"/>
      <c r="T2820" s="88">
        <f t="shared" si="284"/>
        <v>2779</v>
      </c>
      <c r="U2820" s="89">
        <f t="shared" si="289"/>
        <v>46.31666666666667</v>
      </c>
      <c r="V2820" s="99">
        <f t="shared" si="283"/>
        <v>45.78284929311473</v>
      </c>
      <c r="W2820" s="89">
        <f t="shared" si="286"/>
        <v>0</v>
      </c>
      <c r="X2820" s="88" t="e">
        <f t="shared" si="287"/>
        <v>#VALUE!</v>
      </c>
      <c r="Y2820" s="89" t="e">
        <f t="shared" si="288"/>
        <v>#VALUE!</v>
      </c>
      <c r="Z2820" s="90"/>
      <c r="AA2820" s="91">
        <f t="shared" si="285"/>
        <v>46.31666666666667</v>
      </c>
    </row>
    <row r="2821" spans="19:27" x14ac:dyDescent="0.25">
      <c r="S2821" s="87"/>
      <c r="T2821" s="88">
        <f t="shared" si="284"/>
        <v>2780</v>
      </c>
      <c r="U2821" s="89">
        <f t="shared" si="289"/>
        <v>46.333333333333336</v>
      </c>
      <c r="V2821" s="99">
        <f t="shared" si="283"/>
        <v>45.785715443578994</v>
      </c>
      <c r="W2821" s="89">
        <f t="shared" si="286"/>
        <v>0</v>
      </c>
      <c r="X2821" s="88" t="e">
        <f t="shared" si="287"/>
        <v>#VALUE!</v>
      </c>
      <c r="Y2821" s="89" t="e">
        <f t="shared" si="288"/>
        <v>#VALUE!</v>
      </c>
      <c r="Z2821" s="90"/>
      <c r="AA2821" s="91">
        <f t="shared" si="285"/>
        <v>46.333333333333336</v>
      </c>
    </row>
    <row r="2822" spans="19:27" x14ac:dyDescent="0.25">
      <c r="S2822" s="87"/>
      <c r="T2822" s="88">
        <f t="shared" si="284"/>
        <v>2781</v>
      </c>
      <c r="U2822" s="89">
        <f t="shared" si="289"/>
        <v>46.35</v>
      </c>
      <c r="V2822" s="99">
        <f t="shared" si="283"/>
        <v>45.788580742572513</v>
      </c>
      <c r="W2822" s="89">
        <f t="shared" si="286"/>
        <v>0</v>
      </c>
      <c r="X2822" s="88" t="e">
        <f t="shared" si="287"/>
        <v>#VALUE!</v>
      </c>
      <c r="Y2822" s="89" t="e">
        <f t="shared" si="288"/>
        <v>#VALUE!</v>
      </c>
      <c r="Z2822" s="90"/>
      <c r="AA2822" s="91">
        <f t="shared" si="285"/>
        <v>46.35</v>
      </c>
    </row>
    <row r="2823" spans="19:27" x14ac:dyDescent="0.25">
      <c r="S2823" s="87"/>
      <c r="T2823" s="88">
        <f t="shared" si="284"/>
        <v>2782</v>
      </c>
      <c r="U2823" s="89">
        <f t="shared" si="289"/>
        <v>46.366666666666667</v>
      </c>
      <c r="V2823" s="99">
        <f t="shared" si="283"/>
        <v>45.791445190654272</v>
      </c>
      <c r="W2823" s="89">
        <f t="shared" si="286"/>
        <v>0</v>
      </c>
      <c r="X2823" s="88" t="e">
        <f t="shared" si="287"/>
        <v>#VALUE!</v>
      </c>
      <c r="Y2823" s="89" t="e">
        <f t="shared" si="288"/>
        <v>#VALUE!</v>
      </c>
      <c r="Z2823" s="90"/>
      <c r="AA2823" s="91">
        <f t="shared" si="285"/>
        <v>46.366666666666667</v>
      </c>
    </row>
    <row r="2824" spans="19:27" x14ac:dyDescent="0.25">
      <c r="S2824" s="87"/>
      <c r="T2824" s="88">
        <f t="shared" si="284"/>
        <v>2783</v>
      </c>
      <c r="U2824" s="89">
        <f t="shared" si="289"/>
        <v>46.383333333333333</v>
      </c>
      <c r="V2824" s="99">
        <f t="shared" si="283"/>
        <v>45.794308788382693</v>
      </c>
      <c r="W2824" s="89">
        <f t="shared" si="286"/>
        <v>0</v>
      </c>
      <c r="X2824" s="88" t="e">
        <f t="shared" si="287"/>
        <v>#VALUE!</v>
      </c>
      <c r="Y2824" s="89" t="e">
        <f t="shared" si="288"/>
        <v>#VALUE!</v>
      </c>
      <c r="Z2824" s="90"/>
      <c r="AA2824" s="91">
        <f t="shared" si="285"/>
        <v>46.383333333333333</v>
      </c>
    </row>
    <row r="2825" spans="19:27" x14ac:dyDescent="0.25">
      <c r="S2825" s="87"/>
      <c r="T2825" s="88">
        <f t="shared" si="284"/>
        <v>2784</v>
      </c>
      <c r="U2825" s="89">
        <f t="shared" si="289"/>
        <v>46.4</v>
      </c>
      <c r="V2825" s="99">
        <f t="shared" si="283"/>
        <v>45.797171536315645</v>
      </c>
      <c r="W2825" s="89">
        <f t="shared" si="286"/>
        <v>0</v>
      </c>
      <c r="X2825" s="88" t="e">
        <f t="shared" si="287"/>
        <v>#VALUE!</v>
      </c>
      <c r="Y2825" s="89" t="e">
        <f t="shared" si="288"/>
        <v>#VALUE!</v>
      </c>
      <c r="Z2825" s="90"/>
      <c r="AA2825" s="91">
        <f t="shared" si="285"/>
        <v>46.4</v>
      </c>
    </row>
    <row r="2826" spans="19:27" x14ac:dyDescent="0.25">
      <c r="S2826" s="87"/>
      <c r="T2826" s="88">
        <f t="shared" si="284"/>
        <v>2785</v>
      </c>
      <c r="U2826" s="89">
        <f t="shared" si="289"/>
        <v>46.416666666666664</v>
      </c>
      <c r="V2826" s="99">
        <f t="shared" si="283"/>
        <v>45.800033435010405</v>
      </c>
      <c r="W2826" s="89">
        <f t="shared" si="286"/>
        <v>0</v>
      </c>
      <c r="X2826" s="88" t="e">
        <f t="shared" si="287"/>
        <v>#VALUE!</v>
      </c>
      <c r="Y2826" s="89" t="e">
        <f t="shared" si="288"/>
        <v>#VALUE!</v>
      </c>
      <c r="Z2826" s="90"/>
      <c r="AA2826" s="91">
        <f t="shared" si="285"/>
        <v>46.416666666666664</v>
      </c>
    </row>
    <row r="2827" spans="19:27" x14ac:dyDescent="0.25">
      <c r="S2827" s="87"/>
      <c r="T2827" s="88">
        <f t="shared" si="284"/>
        <v>2786</v>
      </c>
      <c r="U2827" s="89">
        <f t="shared" si="289"/>
        <v>46.43333333333333</v>
      </c>
      <c r="V2827" s="99">
        <f t="shared" si="283"/>
        <v>45.802894485023707</v>
      </c>
      <c r="W2827" s="89">
        <f t="shared" si="286"/>
        <v>0</v>
      </c>
      <c r="X2827" s="88" t="e">
        <f t="shared" si="287"/>
        <v>#VALUE!</v>
      </c>
      <c r="Y2827" s="89" t="e">
        <f t="shared" si="288"/>
        <v>#VALUE!</v>
      </c>
      <c r="Z2827" s="90"/>
      <c r="AA2827" s="91">
        <f t="shared" si="285"/>
        <v>46.43333333333333</v>
      </c>
    </row>
    <row r="2828" spans="19:27" x14ac:dyDescent="0.25">
      <c r="S2828" s="87"/>
      <c r="T2828" s="88">
        <f t="shared" si="284"/>
        <v>2787</v>
      </c>
      <c r="U2828" s="89">
        <f t="shared" si="289"/>
        <v>46.45</v>
      </c>
      <c r="V2828" s="99">
        <f t="shared" si="283"/>
        <v>45.805754686911705</v>
      </c>
      <c r="W2828" s="89">
        <f t="shared" si="286"/>
        <v>0</v>
      </c>
      <c r="X2828" s="88" t="e">
        <f t="shared" si="287"/>
        <v>#VALUE!</v>
      </c>
      <c r="Y2828" s="89" t="e">
        <f t="shared" si="288"/>
        <v>#VALUE!</v>
      </c>
      <c r="Z2828" s="90"/>
      <c r="AA2828" s="91">
        <f t="shared" si="285"/>
        <v>46.45</v>
      </c>
    </row>
    <row r="2829" spans="19:27" x14ac:dyDescent="0.25">
      <c r="S2829" s="87"/>
      <c r="T2829" s="88">
        <f t="shared" si="284"/>
        <v>2788</v>
      </c>
      <c r="U2829" s="89">
        <f t="shared" si="289"/>
        <v>46.466666666666669</v>
      </c>
      <c r="V2829" s="99">
        <f t="shared" si="283"/>
        <v>45.808614041230001</v>
      </c>
      <c r="W2829" s="89">
        <f t="shared" si="286"/>
        <v>0</v>
      </c>
      <c r="X2829" s="88" t="e">
        <f t="shared" si="287"/>
        <v>#VALUE!</v>
      </c>
      <c r="Y2829" s="89" t="e">
        <f t="shared" si="288"/>
        <v>#VALUE!</v>
      </c>
      <c r="Z2829" s="90"/>
      <c r="AA2829" s="91">
        <f t="shared" si="285"/>
        <v>46.466666666666669</v>
      </c>
    </row>
    <row r="2830" spans="19:27" x14ac:dyDescent="0.25">
      <c r="S2830" s="87"/>
      <c r="T2830" s="88">
        <f t="shared" si="284"/>
        <v>2789</v>
      </c>
      <c r="U2830" s="89">
        <f t="shared" si="289"/>
        <v>46.483333333333334</v>
      </c>
      <c r="V2830" s="99">
        <f t="shared" si="283"/>
        <v>45.811472548533615</v>
      </c>
      <c r="W2830" s="89">
        <f t="shared" si="286"/>
        <v>0</v>
      </c>
      <c r="X2830" s="88" t="e">
        <f t="shared" si="287"/>
        <v>#VALUE!</v>
      </c>
      <c r="Y2830" s="89" t="e">
        <f t="shared" si="288"/>
        <v>#VALUE!</v>
      </c>
      <c r="Z2830" s="90"/>
      <c r="AA2830" s="91">
        <f t="shared" si="285"/>
        <v>46.483333333333334</v>
      </c>
    </row>
    <row r="2831" spans="19:27" x14ac:dyDescent="0.25">
      <c r="S2831" s="87"/>
      <c r="T2831" s="88">
        <f t="shared" si="284"/>
        <v>2790</v>
      </c>
      <c r="U2831" s="89">
        <f t="shared" si="289"/>
        <v>46.5</v>
      </c>
      <c r="V2831" s="99">
        <f t="shared" si="283"/>
        <v>45.81433020937704</v>
      </c>
      <c r="W2831" s="89">
        <f t="shared" si="286"/>
        <v>0</v>
      </c>
      <c r="X2831" s="88" t="e">
        <f t="shared" si="287"/>
        <v>#VALUE!</v>
      </c>
      <c r="Y2831" s="89" t="e">
        <f t="shared" si="288"/>
        <v>#VALUE!</v>
      </c>
      <c r="Z2831" s="90"/>
      <c r="AA2831" s="91">
        <f t="shared" si="285"/>
        <v>46.5</v>
      </c>
    </row>
    <row r="2832" spans="19:27" x14ac:dyDescent="0.25">
      <c r="S2832" s="87"/>
      <c r="T2832" s="88">
        <f t="shared" si="284"/>
        <v>2791</v>
      </c>
      <c r="U2832" s="89">
        <f t="shared" si="289"/>
        <v>46.516666666666666</v>
      </c>
      <c r="V2832" s="99">
        <f t="shared" si="283"/>
        <v>45.817187024314165</v>
      </c>
      <c r="W2832" s="89">
        <f t="shared" si="286"/>
        <v>0</v>
      </c>
      <c r="X2832" s="88" t="e">
        <f t="shared" si="287"/>
        <v>#VALUE!</v>
      </c>
      <c r="Y2832" s="89" t="e">
        <f t="shared" si="288"/>
        <v>#VALUE!</v>
      </c>
      <c r="Z2832" s="90"/>
      <c r="AA2832" s="91">
        <f t="shared" si="285"/>
        <v>46.516666666666666</v>
      </c>
    </row>
    <row r="2833" spans="19:27" x14ac:dyDescent="0.25">
      <c r="S2833" s="87"/>
      <c r="T2833" s="88">
        <f t="shared" si="284"/>
        <v>2792</v>
      </c>
      <c r="U2833" s="89">
        <f t="shared" si="289"/>
        <v>46.533333333333331</v>
      </c>
      <c r="V2833" s="99">
        <f t="shared" si="283"/>
        <v>45.820042993898355</v>
      </c>
      <c r="W2833" s="89">
        <f t="shared" si="286"/>
        <v>0</v>
      </c>
      <c r="X2833" s="88" t="e">
        <f t="shared" si="287"/>
        <v>#VALUE!</v>
      </c>
      <c r="Y2833" s="89" t="e">
        <f t="shared" si="288"/>
        <v>#VALUE!</v>
      </c>
      <c r="Z2833" s="90"/>
      <c r="AA2833" s="91">
        <f t="shared" si="285"/>
        <v>46.533333333333331</v>
      </c>
    </row>
    <row r="2834" spans="19:27" x14ac:dyDescent="0.25">
      <c r="S2834" s="87"/>
      <c r="T2834" s="88">
        <f t="shared" si="284"/>
        <v>2793</v>
      </c>
      <c r="U2834" s="89">
        <f t="shared" si="289"/>
        <v>46.55</v>
      </c>
      <c r="V2834" s="99">
        <f t="shared" ref="V2834:V2897" si="290">$G$12*U2834^(1-$G$13)</f>
        <v>45.822898118682389</v>
      </c>
      <c r="W2834" s="89">
        <f t="shared" si="286"/>
        <v>0</v>
      </c>
      <c r="X2834" s="88" t="e">
        <f t="shared" si="287"/>
        <v>#VALUE!</v>
      </c>
      <c r="Y2834" s="89" t="e">
        <f t="shared" si="288"/>
        <v>#VALUE!</v>
      </c>
      <c r="Z2834" s="90"/>
      <c r="AA2834" s="91">
        <f t="shared" si="285"/>
        <v>46.55</v>
      </c>
    </row>
    <row r="2835" spans="19:27" x14ac:dyDescent="0.25">
      <c r="S2835" s="87"/>
      <c r="T2835" s="88">
        <f t="shared" si="284"/>
        <v>2794</v>
      </c>
      <c r="U2835" s="89">
        <f t="shared" si="289"/>
        <v>46.56666666666667</v>
      </c>
      <c r="V2835" s="99">
        <f t="shared" si="290"/>
        <v>45.825752399218509</v>
      </c>
      <c r="W2835" s="89">
        <f t="shared" si="286"/>
        <v>0</v>
      </c>
      <c r="X2835" s="88" t="e">
        <f t="shared" si="287"/>
        <v>#VALUE!</v>
      </c>
      <c r="Y2835" s="89" t="e">
        <f t="shared" si="288"/>
        <v>#VALUE!</v>
      </c>
      <c r="Z2835" s="90"/>
      <c r="AA2835" s="91">
        <f t="shared" si="285"/>
        <v>46.56666666666667</v>
      </c>
    </row>
    <row r="2836" spans="19:27" x14ac:dyDescent="0.25">
      <c r="S2836" s="87"/>
      <c r="T2836" s="88">
        <f t="shared" si="284"/>
        <v>2795</v>
      </c>
      <c r="U2836" s="89">
        <f t="shared" si="289"/>
        <v>46.583333333333336</v>
      </c>
      <c r="V2836" s="99">
        <f t="shared" si="290"/>
        <v>45.828605836058358</v>
      </c>
      <c r="W2836" s="89">
        <f t="shared" si="286"/>
        <v>0</v>
      </c>
      <c r="X2836" s="88" t="e">
        <f t="shared" si="287"/>
        <v>#VALUE!</v>
      </c>
      <c r="Y2836" s="89" t="e">
        <f t="shared" si="288"/>
        <v>#VALUE!</v>
      </c>
      <c r="Z2836" s="90"/>
      <c r="AA2836" s="91">
        <f t="shared" si="285"/>
        <v>46.583333333333336</v>
      </c>
    </row>
    <row r="2837" spans="19:27" x14ac:dyDescent="0.25">
      <c r="S2837" s="87"/>
      <c r="T2837" s="88">
        <f t="shared" si="284"/>
        <v>2796</v>
      </c>
      <c r="U2837" s="89">
        <f t="shared" si="289"/>
        <v>46.6</v>
      </c>
      <c r="V2837" s="99">
        <f t="shared" si="290"/>
        <v>45.831458429753077</v>
      </c>
      <c r="W2837" s="89">
        <f t="shared" si="286"/>
        <v>0</v>
      </c>
      <c r="X2837" s="88" t="e">
        <f t="shared" si="287"/>
        <v>#VALUE!</v>
      </c>
      <c r="Y2837" s="89" t="e">
        <f t="shared" si="288"/>
        <v>#VALUE!</v>
      </c>
      <c r="Z2837" s="90"/>
      <c r="AA2837" s="91">
        <f t="shared" si="285"/>
        <v>46.6</v>
      </c>
    </row>
    <row r="2838" spans="19:27" x14ac:dyDescent="0.25">
      <c r="S2838" s="87"/>
      <c r="T2838" s="88">
        <f t="shared" si="284"/>
        <v>2797</v>
      </c>
      <c r="U2838" s="89">
        <f t="shared" si="289"/>
        <v>46.616666666666667</v>
      </c>
      <c r="V2838" s="99">
        <f t="shared" si="290"/>
        <v>45.834310180853215</v>
      </c>
      <c r="W2838" s="89">
        <f t="shared" si="286"/>
        <v>0</v>
      </c>
      <c r="X2838" s="88" t="e">
        <f t="shared" si="287"/>
        <v>#VALUE!</v>
      </c>
      <c r="Y2838" s="89" t="e">
        <f t="shared" si="288"/>
        <v>#VALUE!</v>
      </c>
      <c r="Z2838" s="90"/>
      <c r="AA2838" s="91">
        <f t="shared" si="285"/>
        <v>46.616666666666667</v>
      </c>
    </row>
    <row r="2839" spans="19:27" x14ac:dyDescent="0.25">
      <c r="S2839" s="87"/>
      <c r="T2839" s="88">
        <f t="shared" si="284"/>
        <v>2798</v>
      </c>
      <c r="U2839" s="89">
        <f t="shared" si="289"/>
        <v>46.633333333333333</v>
      </c>
      <c r="V2839" s="99">
        <f t="shared" si="290"/>
        <v>45.837161089908768</v>
      </c>
      <c r="W2839" s="89">
        <f t="shared" si="286"/>
        <v>0</v>
      </c>
      <c r="X2839" s="88" t="e">
        <f t="shared" si="287"/>
        <v>#VALUE!</v>
      </c>
      <c r="Y2839" s="89" t="e">
        <f t="shared" si="288"/>
        <v>#VALUE!</v>
      </c>
      <c r="Z2839" s="90"/>
      <c r="AA2839" s="91">
        <f t="shared" si="285"/>
        <v>46.633333333333333</v>
      </c>
    </row>
    <row r="2840" spans="19:27" x14ac:dyDescent="0.25">
      <c r="S2840" s="87"/>
      <c r="T2840" s="88">
        <f t="shared" si="284"/>
        <v>2799</v>
      </c>
      <c r="U2840" s="89">
        <f t="shared" si="289"/>
        <v>46.65</v>
      </c>
      <c r="V2840" s="99">
        <f t="shared" si="290"/>
        <v>45.840011157469178</v>
      </c>
      <c r="W2840" s="89">
        <f t="shared" si="286"/>
        <v>0</v>
      </c>
      <c r="X2840" s="88" t="e">
        <f t="shared" si="287"/>
        <v>#VALUE!</v>
      </c>
      <c r="Y2840" s="89" t="e">
        <f t="shared" si="288"/>
        <v>#VALUE!</v>
      </c>
      <c r="Z2840" s="90"/>
      <c r="AA2840" s="91">
        <f t="shared" si="285"/>
        <v>46.65</v>
      </c>
    </row>
    <row r="2841" spans="19:27" x14ac:dyDescent="0.25">
      <c r="S2841" s="87"/>
      <c r="T2841" s="88">
        <f t="shared" si="284"/>
        <v>2800</v>
      </c>
      <c r="U2841" s="89">
        <f t="shared" si="289"/>
        <v>46.666666666666664</v>
      </c>
      <c r="V2841" s="99">
        <f t="shared" si="290"/>
        <v>45.842860384083352</v>
      </c>
      <c r="W2841" s="89">
        <f t="shared" si="286"/>
        <v>0</v>
      </c>
      <c r="X2841" s="88" t="e">
        <f t="shared" si="287"/>
        <v>#VALUE!</v>
      </c>
      <c r="Y2841" s="89" t="e">
        <f t="shared" si="288"/>
        <v>#VALUE!</v>
      </c>
      <c r="Z2841" s="90"/>
      <c r="AA2841" s="91">
        <f t="shared" si="285"/>
        <v>46.666666666666664</v>
      </c>
    </row>
    <row r="2842" spans="19:27" x14ac:dyDescent="0.25">
      <c r="S2842" s="87"/>
      <c r="T2842" s="88">
        <f t="shared" si="284"/>
        <v>2801</v>
      </c>
      <c r="U2842" s="89">
        <f t="shared" si="289"/>
        <v>46.68333333333333</v>
      </c>
      <c r="V2842" s="99">
        <f t="shared" si="290"/>
        <v>45.845708770299609</v>
      </c>
      <c r="W2842" s="89">
        <f t="shared" si="286"/>
        <v>0</v>
      </c>
      <c r="X2842" s="88" t="e">
        <f t="shared" si="287"/>
        <v>#VALUE!</v>
      </c>
      <c r="Y2842" s="89" t="e">
        <f t="shared" si="288"/>
        <v>#VALUE!</v>
      </c>
      <c r="Z2842" s="90"/>
      <c r="AA2842" s="91">
        <f t="shared" si="285"/>
        <v>46.68333333333333</v>
      </c>
    </row>
    <row r="2843" spans="19:27" x14ac:dyDescent="0.25">
      <c r="S2843" s="87"/>
      <c r="T2843" s="88">
        <f t="shared" si="284"/>
        <v>2802</v>
      </c>
      <c r="U2843" s="89">
        <f t="shared" si="289"/>
        <v>46.7</v>
      </c>
      <c r="V2843" s="99">
        <f t="shared" si="290"/>
        <v>45.848556316665736</v>
      </c>
      <c r="W2843" s="89">
        <f t="shared" si="286"/>
        <v>0</v>
      </c>
      <c r="X2843" s="88" t="e">
        <f t="shared" si="287"/>
        <v>#VALUE!</v>
      </c>
      <c r="Y2843" s="89" t="e">
        <f t="shared" si="288"/>
        <v>#VALUE!</v>
      </c>
      <c r="Z2843" s="90"/>
      <c r="AA2843" s="91">
        <f t="shared" si="285"/>
        <v>46.7</v>
      </c>
    </row>
    <row r="2844" spans="19:27" x14ac:dyDescent="0.25">
      <c r="S2844" s="87"/>
      <c r="T2844" s="88">
        <f t="shared" si="284"/>
        <v>2803</v>
      </c>
      <c r="U2844" s="89">
        <f t="shared" si="289"/>
        <v>46.716666666666669</v>
      </c>
      <c r="V2844" s="99">
        <f t="shared" si="290"/>
        <v>45.851403023728963</v>
      </c>
      <c r="W2844" s="89">
        <f t="shared" si="286"/>
        <v>0</v>
      </c>
      <c r="X2844" s="88" t="e">
        <f t="shared" si="287"/>
        <v>#VALUE!</v>
      </c>
      <c r="Y2844" s="89" t="e">
        <f t="shared" si="288"/>
        <v>#VALUE!</v>
      </c>
      <c r="Z2844" s="90"/>
      <c r="AA2844" s="91">
        <f t="shared" si="285"/>
        <v>46.716666666666669</v>
      </c>
    </row>
    <row r="2845" spans="19:27" x14ac:dyDescent="0.25">
      <c r="S2845" s="87"/>
      <c r="T2845" s="88">
        <f t="shared" si="284"/>
        <v>2804</v>
      </c>
      <c r="U2845" s="89">
        <f t="shared" si="289"/>
        <v>46.733333333333334</v>
      </c>
      <c r="V2845" s="99">
        <f t="shared" si="290"/>
        <v>45.854248892035976</v>
      </c>
      <c r="W2845" s="89">
        <f t="shared" si="286"/>
        <v>0</v>
      </c>
      <c r="X2845" s="88" t="e">
        <f t="shared" si="287"/>
        <v>#VALUE!</v>
      </c>
      <c r="Y2845" s="89" t="e">
        <f t="shared" si="288"/>
        <v>#VALUE!</v>
      </c>
      <c r="Z2845" s="90"/>
      <c r="AA2845" s="91">
        <f t="shared" si="285"/>
        <v>46.733333333333334</v>
      </c>
    </row>
    <row r="2846" spans="19:27" x14ac:dyDescent="0.25">
      <c r="S2846" s="87"/>
      <c r="T2846" s="88">
        <f t="shared" si="284"/>
        <v>2805</v>
      </c>
      <c r="U2846" s="89">
        <f t="shared" si="289"/>
        <v>46.75</v>
      </c>
      <c r="V2846" s="99">
        <f t="shared" si="290"/>
        <v>45.85709392213289</v>
      </c>
      <c r="W2846" s="89">
        <f t="shared" si="286"/>
        <v>0</v>
      </c>
      <c r="X2846" s="88" t="e">
        <f t="shared" si="287"/>
        <v>#VALUE!</v>
      </c>
      <c r="Y2846" s="89" t="e">
        <f t="shared" si="288"/>
        <v>#VALUE!</v>
      </c>
      <c r="Z2846" s="90"/>
      <c r="AA2846" s="91">
        <f t="shared" si="285"/>
        <v>46.75</v>
      </c>
    </row>
    <row r="2847" spans="19:27" x14ac:dyDescent="0.25">
      <c r="S2847" s="87"/>
      <c r="T2847" s="88">
        <f t="shared" si="284"/>
        <v>2806</v>
      </c>
      <c r="U2847" s="89">
        <f t="shared" si="289"/>
        <v>46.766666666666666</v>
      </c>
      <c r="V2847" s="99">
        <f t="shared" si="290"/>
        <v>45.859938114565303</v>
      </c>
      <c r="W2847" s="89">
        <f t="shared" si="286"/>
        <v>0</v>
      </c>
      <c r="X2847" s="88" t="e">
        <f t="shared" si="287"/>
        <v>#VALUE!</v>
      </c>
      <c r="Y2847" s="89" t="e">
        <f t="shared" si="288"/>
        <v>#VALUE!</v>
      </c>
      <c r="Z2847" s="90"/>
      <c r="AA2847" s="91">
        <f t="shared" si="285"/>
        <v>46.766666666666666</v>
      </c>
    </row>
    <row r="2848" spans="19:27" x14ac:dyDescent="0.25">
      <c r="S2848" s="87"/>
      <c r="T2848" s="88">
        <f t="shared" si="284"/>
        <v>2807</v>
      </c>
      <c r="U2848" s="89">
        <f t="shared" si="289"/>
        <v>46.783333333333331</v>
      </c>
      <c r="V2848" s="99">
        <f t="shared" si="290"/>
        <v>45.862781469878222</v>
      </c>
      <c r="W2848" s="89">
        <f t="shared" si="286"/>
        <v>0</v>
      </c>
      <c r="X2848" s="88" t="e">
        <f t="shared" si="287"/>
        <v>#VALUE!</v>
      </c>
      <c r="Y2848" s="89" t="e">
        <f t="shared" si="288"/>
        <v>#VALUE!</v>
      </c>
      <c r="Z2848" s="90"/>
      <c r="AA2848" s="91">
        <f t="shared" si="285"/>
        <v>46.783333333333331</v>
      </c>
    </row>
    <row r="2849" spans="19:27" x14ac:dyDescent="0.25">
      <c r="S2849" s="87"/>
      <c r="T2849" s="88">
        <f t="shared" ref="T2849:T2912" si="291">T2848+1</f>
        <v>2808</v>
      </c>
      <c r="U2849" s="89">
        <f t="shared" si="289"/>
        <v>46.8</v>
      </c>
      <c r="V2849" s="99">
        <f t="shared" si="290"/>
        <v>45.865623988616143</v>
      </c>
      <c r="W2849" s="89">
        <f t="shared" si="286"/>
        <v>0</v>
      </c>
      <c r="X2849" s="88" t="e">
        <f t="shared" si="287"/>
        <v>#VALUE!</v>
      </c>
      <c r="Y2849" s="89" t="e">
        <f t="shared" si="288"/>
        <v>#VALUE!</v>
      </c>
      <c r="Z2849" s="90"/>
      <c r="AA2849" s="91">
        <f t="shared" si="285"/>
        <v>46.8</v>
      </c>
    </row>
    <row r="2850" spans="19:27" x14ac:dyDescent="0.25">
      <c r="S2850" s="87"/>
      <c r="T2850" s="88">
        <f t="shared" si="291"/>
        <v>2809</v>
      </c>
      <c r="U2850" s="89">
        <f t="shared" si="289"/>
        <v>46.81666666666667</v>
      </c>
      <c r="V2850" s="99">
        <f t="shared" si="290"/>
        <v>45.868465671322987</v>
      </c>
      <c r="W2850" s="89">
        <f t="shared" si="286"/>
        <v>0</v>
      </c>
      <c r="X2850" s="88" t="e">
        <f t="shared" si="287"/>
        <v>#VALUE!</v>
      </c>
      <c r="Y2850" s="89" t="e">
        <f t="shared" si="288"/>
        <v>#VALUE!</v>
      </c>
      <c r="Z2850" s="90"/>
      <c r="AA2850" s="91">
        <f t="shared" si="285"/>
        <v>46.81666666666667</v>
      </c>
    </row>
    <row r="2851" spans="19:27" x14ac:dyDescent="0.25">
      <c r="S2851" s="87"/>
      <c r="T2851" s="88">
        <f t="shared" si="291"/>
        <v>2810</v>
      </c>
      <c r="U2851" s="89">
        <f t="shared" si="289"/>
        <v>46.833333333333336</v>
      </c>
      <c r="V2851" s="99">
        <f t="shared" si="290"/>
        <v>45.871306518542148</v>
      </c>
      <c r="W2851" s="89">
        <f t="shared" si="286"/>
        <v>0</v>
      </c>
      <c r="X2851" s="88" t="e">
        <f t="shared" si="287"/>
        <v>#VALUE!</v>
      </c>
      <c r="Y2851" s="89" t="e">
        <f t="shared" si="288"/>
        <v>#VALUE!</v>
      </c>
      <c r="Z2851" s="90"/>
      <c r="AA2851" s="91">
        <f t="shared" si="285"/>
        <v>46.833333333333336</v>
      </c>
    </row>
    <row r="2852" spans="19:27" x14ac:dyDescent="0.25">
      <c r="S2852" s="87"/>
      <c r="T2852" s="88">
        <f t="shared" si="291"/>
        <v>2811</v>
      </c>
      <c r="U2852" s="89">
        <f t="shared" si="289"/>
        <v>46.85</v>
      </c>
      <c r="V2852" s="99">
        <f t="shared" si="290"/>
        <v>45.874146530816461</v>
      </c>
      <c r="W2852" s="89">
        <f t="shared" si="286"/>
        <v>0</v>
      </c>
      <c r="X2852" s="88" t="e">
        <f t="shared" si="287"/>
        <v>#VALUE!</v>
      </c>
      <c r="Y2852" s="89" t="e">
        <f t="shared" si="288"/>
        <v>#VALUE!</v>
      </c>
      <c r="Z2852" s="90"/>
      <c r="AA2852" s="91">
        <f t="shared" si="285"/>
        <v>46.85</v>
      </c>
    </row>
    <row r="2853" spans="19:27" x14ac:dyDescent="0.25">
      <c r="S2853" s="87"/>
      <c r="T2853" s="88">
        <f t="shared" si="291"/>
        <v>2812</v>
      </c>
      <c r="U2853" s="89">
        <f t="shared" si="289"/>
        <v>46.866666666666667</v>
      </c>
      <c r="V2853" s="99">
        <f t="shared" si="290"/>
        <v>45.876985708688217</v>
      </c>
      <c r="W2853" s="89">
        <f t="shared" si="286"/>
        <v>0</v>
      </c>
      <c r="X2853" s="88" t="e">
        <f t="shared" si="287"/>
        <v>#VALUE!</v>
      </c>
      <c r="Y2853" s="89" t="e">
        <f t="shared" si="288"/>
        <v>#VALUE!</v>
      </c>
      <c r="Z2853" s="90"/>
      <c r="AA2853" s="91">
        <f t="shared" si="285"/>
        <v>46.866666666666667</v>
      </c>
    </row>
    <row r="2854" spans="19:27" x14ac:dyDescent="0.25">
      <c r="S2854" s="87"/>
      <c r="T2854" s="88">
        <f t="shared" si="291"/>
        <v>2813</v>
      </c>
      <c r="U2854" s="89">
        <f t="shared" si="289"/>
        <v>46.883333333333333</v>
      </c>
      <c r="V2854" s="99">
        <f t="shared" si="290"/>
        <v>45.879824052699163</v>
      </c>
      <c r="W2854" s="89">
        <f t="shared" si="286"/>
        <v>0</v>
      </c>
      <c r="X2854" s="88" t="e">
        <f t="shared" si="287"/>
        <v>#VALUE!</v>
      </c>
      <c r="Y2854" s="89" t="e">
        <f t="shared" si="288"/>
        <v>#VALUE!</v>
      </c>
      <c r="Z2854" s="90"/>
      <c r="AA2854" s="91">
        <f t="shared" si="285"/>
        <v>46.883333333333333</v>
      </c>
    </row>
    <row r="2855" spans="19:27" x14ac:dyDescent="0.25">
      <c r="S2855" s="87"/>
      <c r="T2855" s="88">
        <f t="shared" si="291"/>
        <v>2814</v>
      </c>
      <c r="U2855" s="89">
        <f t="shared" si="289"/>
        <v>46.9</v>
      </c>
      <c r="V2855" s="99">
        <f t="shared" si="290"/>
        <v>45.882661563390513</v>
      </c>
      <c r="W2855" s="89">
        <f t="shared" si="286"/>
        <v>0</v>
      </c>
      <c r="X2855" s="88" t="e">
        <f t="shared" si="287"/>
        <v>#VALUE!</v>
      </c>
      <c r="Y2855" s="89" t="e">
        <f t="shared" si="288"/>
        <v>#VALUE!</v>
      </c>
      <c r="Z2855" s="90"/>
      <c r="AA2855" s="91">
        <f t="shared" si="285"/>
        <v>46.9</v>
      </c>
    </row>
    <row r="2856" spans="19:27" x14ac:dyDescent="0.25">
      <c r="S2856" s="87"/>
      <c r="T2856" s="88">
        <f t="shared" si="291"/>
        <v>2815</v>
      </c>
      <c r="U2856" s="89">
        <f t="shared" si="289"/>
        <v>46.916666666666664</v>
      </c>
      <c r="V2856" s="99">
        <f t="shared" si="290"/>
        <v>45.885498241302912</v>
      </c>
      <c r="W2856" s="89">
        <f t="shared" si="286"/>
        <v>0</v>
      </c>
      <c r="X2856" s="88" t="e">
        <f t="shared" si="287"/>
        <v>#VALUE!</v>
      </c>
      <c r="Y2856" s="89" t="e">
        <f t="shared" si="288"/>
        <v>#VALUE!</v>
      </c>
      <c r="Z2856" s="90"/>
      <c r="AA2856" s="91">
        <f t="shared" si="285"/>
        <v>46.916666666666664</v>
      </c>
    </row>
    <row r="2857" spans="19:27" x14ac:dyDescent="0.25">
      <c r="S2857" s="87"/>
      <c r="T2857" s="88">
        <f t="shared" si="291"/>
        <v>2816</v>
      </c>
      <c r="U2857" s="89">
        <f t="shared" si="289"/>
        <v>46.93333333333333</v>
      </c>
      <c r="V2857" s="99">
        <f t="shared" si="290"/>
        <v>45.888334086976492</v>
      </c>
      <c r="W2857" s="89">
        <f t="shared" si="286"/>
        <v>0</v>
      </c>
      <c r="X2857" s="88" t="e">
        <f t="shared" si="287"/>
        <v>#VALUE!</v>
      </c>
      <c r="Y2857" s="89" t="e">
        <f t="shared" si="288"/>
        <v>#VALUE!</v>
      </c>
      <c r="Z2857" s="90"/>
      <c r="AA2857" s="91">
        <f t="shared" ref="AA2857:AA2921" si="292">U2857</f>
        <v>46.93333333333333</v>
      </c>
    </row>
    <row r="2858" spans="19:27" x14ac:dyDescent="0.25">
      <c r="S2858" s="87"/>
      <c r="T2858" s="88">
        <f t="shared" si="291"/>
        <v>2817</v>
      </c>
      <c r="U2858" s="89">
        <f t="shared" si="289"/>
        <v>46.95</v>
      </c>
      <c r="V2858" s="99">
        <f t="shared" si="290"/>
        <v>45.891169100950819</v>
      </c>
      <c r="W2858" s="89">
        <f t="shared" ref="W2858:W2921" si="293">V2858*0.001*$G$4</f>
        <v>0</v>
      </c>
      <c r="X2858" s="88" t="e">
        <f t="shared" ref="X2858:X2921" si="294">($G$5/1000)*U2858*3600</f>
        <v>#VALUE!</v>
      </c>
      <c r="Y2858" s="89" t="e">
        <f t="shared" si="288"/>
        <v>#VALUE!</v>
      </c>
      <c r="Z2858" s="90"/>
      <c r="AA2858" s="91">
        <f t="shared" si="292"/>
        <v>46.95</v>
      </c>
    </row>
    <row r="2859" spans="19:27" x14ac:dyDescent="0.25">
      <c r="S2859" s="87"/>
      <c r="T2859" s="88">
        <f t="shared" si="291"/>
        <v>2818</v>
      </c>
      <c r="U2859" s="89">
        <f t="shared" si="289"/>
        <v>46.966666666666669</v>
      </c>
      <c r="V2859" s="99">
        <f t="shared" si="290"/>
        <v>45.894003283764931</v>
      </c>
      <c r="W2859" s="89">
        <f t="shared" si="293"/>
        <v>0</v>
      </c>
      <c r="X2859" s="88" t="e">
        <f t="shared" si="294"/>
        <v>#VALUE!</v>
      </c>
      <c r="Y2859" s="89" t="e">
        <f t="shared" ref="Y2859:Y2921" si="295">MAX(0,W2859-X2859)</f>
        <v>#VALUE!</v>
      </c>
      <c r="Z2859" s="90"/>
      <c r="AA2859" s="91">
        <f t="shared" si="292"/>
        <v>46.966666666666669</v>
      </c>
    </row>
    <row r="2860" spans="19:27" x14ac:dyDescent="0.25">
      <c r="S2860" s="87"/>
      <c r="T2860" s="88">
        <f t="shared" si="291"/>
        <v>2819</v>
      </c>
      <c r="U2860" s="89">
        <f t="shared" si="289"/>
        <v>46.983333333333334</v>
      </c>
      <c r="V2860" s="99">
        <f t="shared" si="290"/>
        <v>45.896836635957321</v>
      </c>
      <c r="W2860" s="89">
        <f t="shared" si="293"/>
        <v>0</v>
      </c>
      <c r="X2860" s="88" t="e">
        <f t="shared" si="294"/>
        <v>#VALUE!</v>
      </c>
      <c r="Y2860" s="89" t="e">
        <f t="shared" si="295"/>
        <v>#VALUE!</v>
      </c>
      <c r="Z2860" s="90"/>
      <c r="AA2860" s="91">
        <f t="shared" si="292"/>
        <v>46.983333333333334</v>
      </c>
    </row>
    <row r="2861" spans="19:27" x14ac:dyDescent="0.25">
      <c r="S2861" s="87"/>
      <c r="T2861" s="88">
        <f t="shared" si="291"/>
        <v>2820</v>
      </c>
      <c r="U2861" s="89">
        <f t="shared" si="289"/>
        <v>47</v>
      </c>
      <c r="V2861" s="99">
        <f t="shared" si="290"/>
        <v>45.89966915806594</v>
      </c>
      <c r="W2861" s="89">
        <f t="shared" si="293"/>
        <v>0</v>
      </c>
      <c r="X2861" s="88" t="e">
        <f t="shared" si="294"/>
        <v>#VALUE!</v>
      </c>
      <c r="Y2861" s="89" t="e">
        <f t="shared" si="295"/>
        <v>#VALUE!</v>
      </c>
      <c r="Z2861" s="90"/>
      <c r="AA2861" s="91">
        <f t="shared" si="292"/>
        <v>47</v>
      </c>
    </row>
    <row r="2862" spans="19:27" x14ac:dyDescent="0.25">
      <c r="S2862" s="87"/>
      <c r="T2862" s="88">
        <f t="shared" si="291"/>
        <v>2821</v>
      </c>
      <c r="U2862" s="89">
        <f t="shared" si="289"/>
        <v>47.016666666666666</v>
      </c>
      <c r="V2862" s="99">
        <f t="shared" si="290"/>
        <v>45.902500850628208</v>
      </c>
      <c r="W2862" s="89">
        <f t="shared" si="293"/>
        <v>0</v>
      </c>
      <c r="X2862" s="88" t="e">
        <f t="shared" si="294"/>
        <v>#VALUE!</v>
      </c>
      <c r="Y2862" s="89" t="e">
        <f t="shared" si="295"/>
        <v>#VALUE!</v>
      </c>
      <c r="Z2862" s="90"/>
      <c r="AA2862" s="91">
        <f t="shared" si="292"/>
        <v>47.016666666666666</v>
      </c>
    </row>
    <row r="2863" spans="19:27" x14ac:dyDescent="0.25">
      <c r="S2863" s="87"/>
      <c r="T2863" s="88">
        <f t="shared" si="291"/>
        <v>2822</v>
      </c>
      <c r="U2863" s="89">
        <f t="shared" si="289"/>
        <v>47.033333333333331</v>
      </c>
      <c r="V2863" s="99">
        <f t="shared" si="290"/>
        <v>45.905331714181003</v>
      </c>
      <c r="W2863" s="89">
        <f t="shared" si="293"/>
        <v>0</v>
      </c>
      <c r="X2863" s="88" t="e">
        <f t="shared" si="294"/>
        <v>#VALUE!</v>
      </c>
      <c r="Y2863" s="89" t="e">
        <f t="shared" si="295"/>
        <v>#VALUE!</v>
      </c>
      <c r="Z2863" s="90"/>
      <c r="AA2863" s="91">
        <f t="shared" si="292"/>
        <v>47.033333333333331</v>
      </c>
    </row>
    <row r="2864" spans="19:27" x14ac:dyDescent="0.25">
      <c r="S2864" s="87"/>
      <c r="T2864" s="88">
        <f t="shared" si="291"/>
        <v>2823</v>
      </c>
      <c r="U2864" s="89">
        <f t="shared" si="289"/>
        <v>47.05</v>
      </c>
      <c r="V2864" s="99">
        <f t="shared" si="290"/>
        <v>45.908161749260664</v>
      </c>
      <c r="W2864" s="89">
        <f t="shared" si="293"/>
        <v>0</v>
      </c>
      <c r="X2864" s="88" t="e">
        <f t="shared" si="294"/>
        <v>#VALUE!</v>
      </c>
      <c r="Y2864" s="89" t="e">
        <f t="shared" si="295"/>
        <v>#VALUE!</v>
      </c>
      <c r="Z2864" s="90"/>
      <c r="AA2864" s="91">
        <f t="shared" si="292"/>
        <v>47.05</v>
      </c>
    </row>
    <row r="2865" spans="19:27" x14ac:dyDescent="0.25">
      <c r="S2865" s="87"/>
      <c r="T2865" s="88">
        <f t="shared" si="291"/>
        <v>2824</v>
      </c>
      <c r="U2865" s="89">
        <f t="shared" si="289"/>
        <v>47.06666666666667</v>
      </c>
      <c r="V2865" s="99">
        <f t="shared" si="290"/>
        <v>45.910990956402991</v>
      </c>
      <c r="W2865" s="89">
        <f t="shared" si="293"/>
        <v>0</v>
      </c>
      <c r="X2865" s="88" t="e">
        <f t="shared" si="294"/>
        <v>#VALUE!</v>
      </c>
      <c r="Y2865" s="89" t="e">
        <f t="shared" si="295"/>
        <v>#VALUE!</v>
      </c>
      <c r="Z2865" s="90"/>
      <c r="AA2865" s="91">
        <f t="shared" si="292"/>
        <v>47.06666666666667</v>
      </c>
    </row>
    <row r="2866" spans="19:27" x14ac:dyDescent="0.25">
      <c r="S2866" s="87"/>
      <c r="T2866" s="88">
        <f t="shared" si="291"/>
        <v>2825</v>
      </c>
      <c r="U2866" s="89">
        <f t="shared" si="289"/>
        <v>47.083333333333336</v>
      </c>
      <c r="V2866" s="99">
        <f t="shared" si="290"/>
        <v>45.913819336143263</v>
      </c>
      <c r="W2866" s="89">
        <f t="shared" si="293"/>
        <v>0</v>
      </c>
      <c r="X2866" s="88" t="e">
        <f t="shared" si="294"/>
        <v>#VALUE!</v>
      </c>
      <c r="Y2866" s="89" t="e">
        <f t="shared" si="295"/>
        <v>#VALUE!</v>
      </c>
      <c r="Z2866" s="90"/>
      <c r="AA2866" s="91">
        <f t="shared" si="292"/>
        <v>47.083333333333336</v>
      </c>
    </row>
    <row r="2867" spans="19:27" x14ac:dyDescent="0.25">
      <c r="S2867" s="87"/>
      <c r="T2867" s="88">
        <f t="shared" si="291"/>
        <v>2826</v>
      </c>
      <c r="U2867" s="89">
        <f t="shared" si="289"/>
        <v>47.1</v>
      </c>
      <c r="V2867" s="99">
        <f t="shared" si="290"/>
        <v>45.916646889016192</v>
      </c>
      <c r="W2867" s="89">
        <f t="shared" si="293"/>
        <v>0</v>
      </c>
      <c r="X2867" s="88" t="e">
        <f t="shared" si="294"/>
        <v>#VALUE!</v>
      </c>
      <c r="Y2867" s="89" t="e">
        <f t="shared" si="295"/>
        <v>#VALUE!</v>
      </c>
      <c r="Z2867" s="90"/>
      <c r="AA2867" s="91">
        <f t="shared" si="292"/>
        <v>47.1</v>
      </c>
    </row>
    <row r="2868" spans="19:27" x14ac:dyDescent="0.25">
      <c r="S2868" s="87"/>
      <c r="T2868" s="88">
        <f t="shared" si="291"/>
        <v>2827</v>
      </c>
      <c r="U2868" s="89">
        <f t="shared" si="289"/>
        <v>47.116666666666667</v>
      </c>
      <c r="V2868" s="99">
        <f t="shared" si="290"/>
        <v>45.919473615555972</v>
      </c>
      <c r="W2868" s="89">
        <f t="shared" si="293"/>
        <v>0</v>
      </c>
      <c r="X2868" s="88" t="e">
        <f t="shared" si="294"/>
        <v>#VALUE!</v>
      </c>
      <c r="Y2868" s="89" t="e">
        <f t="shared" si="295"/>
        <v>#VALUE!</v>
      </c>
      <c r="Z2868" s="90"/>
      <c r="AA2868" s="91">
        <f t="shared" si="292"/>
        <v>47.116666666666667</v>
      </c>
    </row>
    <row r="2869" spans="19:27" x14ac:dyDescent="0.25">
      <c r="S2869" s="87"/>
      <c r="T2869" s="88">
        <f t="shared" si="291"/>
        <v>2828</v>
      </c>
      <c r="U2869" s="89">
        <f t="shared" si="289"/>
        <v>47.133333333333333</v>
      </c>
      <c r="V2869" s="99">
        <f t="shared" si="290"/>
        <v>45.922299516296292</v>
      </c>
      <c r="W2869" s="89">
        <f t="shared" si="293"/>
        <v>0</v>
      </c>
      <c r="X2869" s="88" t="e">
        <f t="shared" si="294"/>
        <v>#VALUE!</v>
      </c>
      <c r="Y2869" s="89" t="e">
        <f t="shared" si="295"/>
        <v>#VALUE!</v>
      </c>
      <c r="Z2869" s="90"/>
      <c r="AA2869" s="91">
        <f t="shared" si="292"/>
        <v>47.133333333333333</v>
      </c>
    </row>
    <row r="2870" spans="19:27" x14ac:dyDescent="0.25">
      <c r="S2870" s="87"/>
      <c r="T2870" s="88">
        <f t="shared" si="291"/>
        <v>2829</v>
      </c>
      <c r="U2870" s="89">
        <f t="shared" si="289"/>
        <v>47.15</v>
      </c>
      <c r="V2870" s="99">
        <f t="shared" si="290"/>
        <v>45.925124591770256</v>
      </c>
      <c r="W2870" s="89">
        <f t="shared" si="293"/>
        <v>0</v>
      </c>
      <c r="X2870" s="88" t="e">
        <f t="shared" si="294"/>
        <v>#VALUE!</v>
      </c>
      <c r="Y2870" s="89" t="e">
        <f t="shared" si="295"/>
        <v>#VALUE!</v>
      </c>
      <c r="Z2870" s="90"/>
      <c r="AA2870" s="91">
        <f t="shared" si="292"/>
        <v>47.15</v>
      </c>
    </row>
    <row r="2871" spans="19:27" x14ac:dyDescent="0.25">
      <c r="S2871" s="87"/>
      <c r="T2871" s="88">
        <f t="shared" si="291"/>
        <v>2830</v>
      </c>
      <c r="U2871" s="89">
        <f t="shared" si="289"/>
        <v>47.166666666666664</v>
      </c>
      <c r="V2871" s="99">
        <f t="shared" si="290"/>
        <v>45.927948842510474</v>
      </c>
      <c r="W2871" s="89">
        <f t="shared" si="293"/>
        <v>0</v>
      </c>
      <c r="X2871" s="88" t="e">
        <f t="shared" si="294"/>
        <v>#VALUE!</v>
      </c>
      <c r="Y2871" s="89" t="e">
        <f t="shared" si="295"/>
        <v>#VALUE!</v>
      </c>
      <c r="Z2871" s="90"/>
      <c r="AA2871" s="91">
        <f t="shared" si="292"/>
        <v>47.166666666666664</v>
      </c>
    </row>
    <row r="2872" spans="19:27" x14ac:dyDescent="0.25">
      <c r="S2872" s="87"/>
      <c r="T2872" s="88">
        <f t="shared" si="291"/>
        <v>2831</v>
      </c>
      <c r="U2872" s="89">
        <f t="shared" si="289"/>
        <v>47.18333333333333</v>
      </c>
      <c r="V2872" s="99">
        <f t="shared" si="290"/>
        <v>45.930772269049008</v>
      </c>
      <c r="W2872" s="89">
        <f t="shared" si="293"/>
        <v>0</v>
      </c>
      <c r="X2872" s="88" t="e">
        <f t="shared" si="294"/>
        <v>#VALUE!</v>
      </c>
      <c r="Y2872" s="89" t="e">
        <f t="shared" si="295"/>
        <v>#VALUE!</v>
      </c>
      <c r="Z2872" s="90"/>
      <c r="AA2872" s="91">
        <f t="shared" si="292"/>
        <v>47.18333333333333</v>
      </c>
    </row>
    <row r="2873" spans="19:27" x14ac:dyDescent="0.25">
      <c r="S2873" s="87"/>
      <c r="T2873" s="88">
        <f t="shared" si="291"/>
        <v>2832</v>
      </c>
      <c r="U2873" s="89">
        <f t="shared" si="289"/>
        <v>47.2</v>
      </c>
      <c r="V2873" s="99">
        <f t="shared" si="290"/>
        <v>45.933594871917386</v>
      </c>
      <c r="W2873" s="89">
        <f t="shared" si="293"/>
        <v>0</v>
      </c>
      <c r="X2873" s="88" t="e">
        <f t="shared" si="294"/>
        <v>#VALUE!</v>
      </c>
      <c r="Y2873" s="89" t="e">
        <f t="shared" si="295"/>
        <v>#VALUE!</v>
      </c>
      <c r="Z2873" s="90"/>
      <c r="AA2873" s="91">
        <f t="shared" si="292"/>
        <v>47.2</v>
      </c>
    </row>
    <row r="2874" spans="19:27" x14ac:dyDescent="0.25">
      <c r="S2874" s="87"/>
      <c r="T2874" s="88">
        <f t="shared" si="291"/>
        <v>2833</v>
      </c>
      <c r="U2874" s="89">
        <f t="shared" si="289"/>
        <v>47.216666666666669</v>
      </c>
      <c r="V2874" s="99">
        <f t="shared" si="290"/>
        <v>45.936416651646624</v>
      </c>
      <c r="W2874" s="89">
        <f t="shared" si="293"/>
        <v>0</v>
      </c>
      <c r="X2874" s="88" t="e">
        <f t="shared" si="294"/>
        <v>#VALUE!</v>
      </c>
      <c r="Y2874" s="89" t="e">
        <f t="shared" si="295"/>
        <v>#VALUE!</v>
      </c>
      <c r="Z2874" s="90"/>
      <c r="AA2874" s="91">
        <f t="shared" si="292"/>
        <v>47.216666666666669</v>
      </c>
    </row>
    <row r="2875" spans="19:27" x14ac:dyDescent="0.25">
      <c r="S2875" s="87"/>
      <c r="T2875" s="88">
        <f t="shared" si="291"/>
        <v>2834</v>
      </c>
      <c r="U2875" s="89">
        <f t="shared" si="289"/>
        <v>47.233333333333334</v>
      </c>
      <c r="V2875" s="99">
        <f t="shared" si="290"/>
        <v>45.939237608767186</v>
      </c>
      <c r="W2875" s="89">
        <f t="shared" si="293"/>
        <v>0</v>
      </c>
      <c r="X2875" s="88" t="e">
        <f t="shared" si="294"/>
        <v>#VALUE!</v>
      </c>
      <c r="Y2875" s="89" t="e">
        <f t="shared" si="295"/>
        <v>#VALUE!</v>
      </c>
      <c r="Z2875" s="90"/>
      <c r="AA2875" s="91">
        <f t="shared" si="292"/>
        <v>47.233333333333334</v>
      </c>
    </row>
    <row r="2876" spans="19:27" x14ac:dyDescent="0.25">
      <c r="S2876" s="87"/>
      <c r="T2876" s="88">
        <f t="shared" si="291"/>
        <v>2835</v>
      </c>
      <c r="U2876" s="89">
        <f t="shared" si="289"/>
        <v>47.25</v>
      </c>
      <c r="V2876" s="99">
        <f t="shared" si="290"/>
        <v>45.942057743809016</v>
      </c>
      <c r="W2876" s="89">
        <f t="shared" si="293"/>
        <v>0</v>
      </c>
      <c r="X2876" s="88" t="e">
        <f t="shared" si="294"/>
        <v>#VALUE!</v>
      </c>
      <c r="Y2876" s="89" t="e">
        <f t="shared" si="295"/>
        <v>#VALUE!</v>
      </c>
      <c r="Z2876" s="90"/>
      <c r="AA2876" s="91">
        <f t="shared" si="292"/>
        <v>47.25</v>
      </c>
    </row>
    <row r="2877" spans="19:27" x14ac:dyDescent="0.25">
      <c r="S2877" s="87"/>
      <c r="T2877" s="88">
        <f t="shared" si="291"/>
        <v>2836</v>
      </c>
      <c r="U2877" s="89">
        <f t="shared" si="289"/>
        <v>47.266666666666666</v>
      </c>
      <c r="V2877" s="99">
        <f t="shared" si="290"/>
        <v>45.944877057301532</v>
      </c>
      <c r="W2877" s="89">
        <f t="shared" si="293"/>
        <v>0</v>
      </c>
      <c r="X2877" s="88" t="e">
        <f t="shared" si="294"/>
        <v>#VALUE!</v>
      </c>
      <c r="Y2877" s="89" t="e">
        <f t="shared" si="295"/>
        <v>#VALUE!</v>
      </c>
      <c r="Z2877" s="90"/>
      <c r="AA2877" s="91">
        <f t="shared" si="292"/>
        <v>47.266666666666666</v>
      </c>
    </row>
    <row r="2878" spans="19:27" x14ac:dyDescent="0.25">
      <c r="S2878" s="87"/>
      <c r="T2878" s="88">
        <f t="shared" si="291"/>
        <v>2837</v>
      </c>
      <c r="U2878" s="89">
        <f t="shared" si="289"/>
        <v>47.283333333333331</v>
      </c>
      <c r="V2878" s="99">
        <f t="shared" si="290"/>
        <v>45.947695549773634</v>
      </c>
      <c r="W2878" s="89">
        <f t="shared" si="293"/>
        <v>0</v>
      </c>
      <c r="X2878" s="88" t="e">
        <f t="shared" si="294"/>
        <v>#VALUE!</v>
      </c>
      <c r="Y2878" s="89" t="e">
        <f t="shared" si="295"/>
        <v>#VALUE!</v>
      </c>
      <c r="Z2878" s="90"/>
      <c r="AA2878" s="91">
        <f t="shared" si="292"/>
        <v>47.283333333333331</v>
      </c>
    </row>
    <row r="2879" spans="19:27" x14ac:dyDescent="0.25">
      <c r="S2879" s="87"/>
      <c r="T2879" s="88">
        <f t="shared" si="291"/>
        <v>2838</v>
      </c>
      <c r="U2879" s="89">
        <f t="shared" si="289"/>
        <v>47.3</v>
      </c>
      <c r="V2879" s="99">
        <f t="shared" si="290"/>
        <v>45.950513221753674</v>
      </c>
      <c r="W2879" s="89">
        <f t="shared" si="293"/>
        <v>0</v>
      </c>
      <c r="X2879" s="88" t="e">
        <f t="shared" si="294"/>
        <v>#VALUE!</v>
      </c>
      <c r="Y2879" s="89" t="e">
        <f t="shared" si="295"/>
        <v>#VALUE!</v>
      </c>
      <c r="Z2879" s="90"/>
      <c r="AA2879" s="91">
        <f t="shared" si="292"/>
        <v>47.3</v>
      </c>
    </row>
    <row r="2880" spans="19:27" x14ac:dyDescent="0.25">
      <c r="S2880" s="87"/>
      <c r="T2880" s="88">
        <f t="shared" si="291"/>
        <v>2839</v>
      </c>
      <c r="U2880" s="89">
        <f t="shared" si="289"/>
        <v>47.31666666666667</v>
      </c>
      <c r="V2880" s="99">
        <f t="shared" si="290"/>
        <v>45.9533300737695</v>
      </c>
      <c r="W2880" s="89">
        <f t="shared" si="293"/>
        <v>0</v>
      </c>
      <c r="X2880" s="88" t="e">
        <f t="shared" si="294"/>
        <v>#VALUE!</v>
      </c>
      <c r="Y2880" s="89" t="e">
        <f t="shared" si="295"/>
        <v>#VALUE!</v>
      </c>
      <c r="Z2880" s="90"/>
      <c r="AA2880" s="91">
        <f t="shared" si="292"/>
        <v>47.31666666666667</v>
      </c>
    </row>
    <row r="2881" spans="19:27" x14ac:dyDescent="0.25">
      <c r="S2881" s="87"/>
      <c r="T2881" s="88">
        <f t="shared" si="291"/>
        <v>2840</v>
      </c>
      <c r="U2881" s="89">
        <f t="shared" si="289"/>
        <v>47.333333333333336</v>
      </c>
      <c r="V2881" s="99">
        <f t="shared" si="290"/>
        <v>45.956146106348413</v>
      </c>
      <c r="W2881" s="89">
        <f t="shared" si="293"/>
        <v>0</v>
      </c>
      <c r="X2881" s="88" t="e">
        <f t="shared" si="294"/>
        <v>#VALUE!</v>
      </c>
      <c r="Y2881" s="89" t="e">
        <f t="shared" si="295"/>
        <v>#VALUE!</v>
      </c>
      <c r="Z2881" s="90"/>
      <c r="AA2881" s="91">
        <f t="shared" si="292"/>
        <v>47.333333333333336</v>
      </c>
    </row>
    <row r="2882" spans="19:27" x14ac:dyDescent="0.25">
      <c r="S2882" s="87"/>
      <c r="T2882" s="88">
        <f t="shared" si="291"/>
        <v>2841</v>
      </c>
      <c r="U2882" s="89">
        <f t="shared" si="289"/>
        <v>47.35</v>
      </c>
      <c r="V2882" s="99">
        <f t="shared" si="290"/>
        <v>45.958961320017195</v>
      </c>
      <c r="W2882" s="89">
        <f t="shared" si="293"/>
        <v>0</v>
      </c>
      <c r="X2882" s="88" t="e">
        <f t="shared" si="294"/>
        <v>#VALUE!</v>
      </c>
      <c r="Y2882" s="89" t="e">
        <f t="shared" si="295"/>
        <v>#VALUE!</v>
      </c>
      <c r="Z2882" s="90"/>
      <c r="AA2882" s="91">
        <f t="shared" si="292"/>
        <v>47.35</v>
      </c>
    </row>
    <row r="2883" spans="19:27" x14ac:dyDescent="0.25">
      <c r="S2883" s="87"/>
      <c r="T2883" s="88">
        <f t="shared" si="291"/>
        <v>2842</v>
      </c>
      <c r="U2883" s="89">
        <f t="shared" ref="U2883:U2921" si="296">T2883/60</f>
        <v>47.366666666666667</v>
      </c>
      <c r="V2883" s="99">
        <f t="shared" si="290"/>
        <v>45.961775715302117</v>
      </c>
      <c r="W2883" s="89">
        <f t="shared" si="293"/>
        <v>0</v>
      </c>
      <c r="X2883" s="88" t="e">
        <f t="shared" si="294"/>
        <v>#VALUE!</v>
      </c>
      <c r="Y2883" s="89" t="e">
        <f t="shared" si="295"/>
        <v>#VALUE!</v>
      </c>
      <c r="Z2883" s="90"/>
      <c r="AA2883" s="91">
        <f t="shared" si="292"/>
        <v>47.366666666666667</v>
      </c>
    </row>
    <row r="2884" spans="19:27" x14ac:dyDescent="0.25">
      <c r="S2884" s="87"/>
      <c r="T2884" s="88">
        <f t="shared" si="291"/>
        <v>2843</v>
      </c>
      <c r="U2884" s="89">
        <f t="shared" si="296"/>
        <v>47.383333333333333</v>
      </c>
      <c r="V2884" s="99">
        <f t="shared" si="290"/>
        <v>45.964589292728917</v>
      </c>
      <c r="W2884" s="89">
        <f t="shared" si="293"/>
        <v>0</v>
      </c>
      <c r="X2884" s="88" t="e">
        <f t="shared" si="294"/>
        <v>#VALUE!</v>
      </c>
      <c r="Y2884" s="89" t="e">
        <f t="shared" si="295"/>
        <v>#VALUE!</v>
      </c>
      <c r="Z2884" s="90"/>
      <c r="AA2884" s="91">
        <f t="shared" si="292"/>
        <v>47.383333333333333</v>
      </c>
    </row>
    <row r="2885" spans="19:27" x14ac:dyDescent="0.25">
      <c r="S2885" s="87"/>
      <c r="T2885" s="88">
        <f t="shared" si="291"/>
        <v>2844</v>
      </c>
      <c r="U2885" s="89">
        <f t="shared" si="296"/>
        <v>47.4</v>
      </c>
      <c r="V2885" s="99">
        <f t="shared" si="290"/>
        <v>45.96740205282282</v>
      </c>
      <c r="W2885" s="89">
        <f t="shared" si="293"/>
        <v>0</v>
      </c>
      <c r="X2885" s="88" t="e">
        <f t="shared" si="294"/>
        <v>#VALUE!</v>
      </c>
      <c r="Y2885" s="89" t="e">
        <f t="shared" si="295"/>
        <v>#VALUE!</v>
      </c>
      <c r="Z2885" s="90"/>
      <c r="AA2885" s="91">
        <f t="shared" si="292"/>
        <v>47.4</v>
      </c>
    </row>
    <row r="2886" spans="19:27" x14ac:dyDescent="0.25">
      <c r="S2886" s="87"/>
      <c r="T2886" s="88">
        <f t="shared" si="291"/>
        <v>2845</v>
      </c>
      <c r="U2886" s="89">
        <f t="shared" si="296"/>
        <v>47.416666666666664</v>
      </c>
      <c r="V2886" s="99">
        <f t="shared" si="290"/>
        <v>45.970213996108505</v>
      </c>
      <c r="W2886" s="89">
        <f t="shared" si="293"/>
        <v>0</v>
      </c>
      <c r="X2886" s="88" t="e">
        <f t="shared" si="294"/>
        <v>#VALUE!</v>
      </c>
      <c r="Y2886" s="89" t="e">
        <f t="shared" si="295"/>
        <v>#VALUE!</v>
      </c>
      <c r="Z2886" s="90"/>
      <c r="AA2886" s="91">
        <f t="shared" si="292"/>
        <v>47.416666666666664</v>
      </c>
    </row>
    <row r="2887" spans="19:27" x14ac:dyDescent="0.25">
      <c r="S2887" s="87"/>
      <c r="T2887" s="88">
        <f t="shared" si="291"/>
        <v>2846</v>
      </c>
      <c r="U2887" s="89">
        <f t="shared" si="296"/>
        <v>47.43333333333333</v>
      </c>
      <c r="V2887" s="99">
        <f t="shared" si="290"/>
        <v>45.973025123110162</v>
      </c>
      <c r="W2887" s="89">
        <f t="shared" si="293"/>
        <v>0</v>
      </c>
      <c r="X2887" s="88" t="e">
        <f t="shared" si="294"/>
        <v>#VALUE!</v>
      </c>
      <c r="Y2887" s="89" t="e">
        <f t="shared" si="295"/>
        <v>#VALUE!</v>
      </c>
      <c r="Z2887" s="90"/>
      <c r="AA2887" s="91">
        <f t="shared" si="292"/>
        <v>47.43333333333333</v>
      </c>
    </row>
    <row r="2888" spans="19:27" x14ac:dyDescent="0.25">
      <c r="S2888" s="87"/>
      <c r="T2888" s="88">
        <f t="shared" si="291"/>
        <v>2847</v>
      </c>
      <c r="U2888" s="89">
        <f t="shared" si="296"/>
        <v>47.45</v>
      </c>
      <c r="V2888" s="99">
        <f t="shared" si="290"/>
        <v>45.975835434351431</v>
      </c>
      <c r="W2888" s="89">
        <f t="shared" si="293"/>
        <v>0</v>
      </c>
      <c r="X2888" s="88" t="e">
        <f t="shared" si="294"/>
        <v>#VALUE!</v>
      </c>
      <c r="Y2888" s="89" t="e">
        <f t="shared" si="295"/>
        <v>#VALUE!</v>
      </c>
      <c r="Z2888" s="90"/>
      <c r="AA2888" s="91">
        <f t="shared" si="292"/>
        <v>47.45</v>
      </c>
    </row>
    <row r="2889" spans="19:27" x14ac:dyDescent="0.25">
      <c r="S2889" s="87"/>
      <c r="T2889" s="88">
        <f t="shared" si="291"/>
        <v>2848</v>
      </c>
      <c r="U2889" s="89">
        <f t="shared" si="296"/>
        <v>47.466666666666669</v>
      </c>
      <c r="V2889" s="99">
        <f t="shared" si="290"/>
        <v>45.978644930355458</v>
      </c>
      <c r="W2889" s="89">
        <f t="shared" si="293"/>
        <v>0</v>
      </c>
      <c r="X2889" s="88" t="e">
        <f t="shared" si="294"/>
        <v>#VALUE!</v>
      </c>
      <c r="Y2889" s="89" t="e">
        <f t="shared" si="295"/>
        <v>#VALUE!</v>
      </c>
      <c r="Z2889" s="90"/>
      <c r="AA2889" s="91">
        <f t="shared" si="292"/>
        <v>47.466666666666669</v>
      </c>
    </row>
    <row r="2890" spans="19:27" x14ac:dyDescent="0.25">
      <c r="S2890" s="87"/>
      <c r="T2890" s="88">
        <f t="shared" si="291"/>
        <v>2849</v>
      </c>
      <c r="U2890" s="89">
        <f t="shared" si="296"/>
        <v>47.483333333333334</v>
      </c>
      <c r="V2890" s="99">
        <f t="shared" si="290"/>
        <v>45.981453611644852</v>
      </c>
      <c r="W2890" s="89">
        <f t="shared" si="293"/>
        <v>0</v>
      </c>
      <c r="X2890" s="88" t="e">
        <f t="shared" si="294"/>
        <v>#VALUE!</v>
      </c>
      <c r="Y2890" s="89" t="e">
        <f t="shared" si="295"/>
        <v>#VALUE!</v>
      </c>
      <c r="Z2890" s="90"/>
      <c r="AA2890" s="91">
        <f t="shared" si="292"/>
        <v>47.483333333333334</v>
      </c>
    </row>
    <row r="2891" spans="19:27" x14ac:dyDescent="0.25">
      <c r="S2891" s="87"/>
      <c r="T2891" s="88">
        <f t="shared" si="291"/>
        <v>2850</v>
      </c>
      <c r="U2891" s="89">
        <f t="shared" si="296"/>
        <v>47.5</v>
      </c>
      <c r="V2891" s="99">
        <f t="shared" si="290"/>
        <v>45.984261478741708</v>
      </c>
      <c r="W2891" s="89">
        <f t="shared" si="293"/>
        <v>0</v>
      </c>
      <c r="X2891" s="88" t="e">
        <f t="shared" si="294"/>
        <v>#VALUE!</v>
      </c>
      <c r="Y2891" s="89" t="e">
        <f t="shared" si="295"/>
        <v>#VALUE!</v>
      </c>
      <c r="Z2891" s="90"/>
      <c r="AA2891" s="91">
        <f t="shared" si="292"/>
        <v>47.5</v>
      </c>
    </row>
    <row r="2892" spans="19:27" x14ac:dyDescent="0.25">
      <c r="S2892" s="87"/>
      <c r="T2892" s="88">
        <f t="shared" si="291"/>
        <v>2851</v>
      </c>
      <c r="U2892" s="89">
        <f t="shared" si="296"/>
        <v>47.516666666666666</v>
      </c>
      <c r="V2892" s="99">
        <f t="shared" si="290"/>
        <v>45.987068532167612</v>
      </c>
      <c r="W2892" s="89">
        <f t="shared" si="293"/>
        <v>0</v>
      </c>
      <c r="X2892" s="88" t="e">
        <f t="shared" si="294"/>
        <v>#VALUE!</v>
      </c>
      <c r="Y2892" s="89" t="e">
        <f t="shared" si="295"/>
        <v>#VALUE!</v>
      </c>
      <c r="Z2892" s="90"/>
      <c r="AA2892" s="91">
        <f t="shared" si="292"/>
        <v>47.516666666666666</v>
      </c>
    </row>
    <row r="2893" spans="19:27" x14ac:dyDescent="0.25">
      <c r="S2893" s="87"/>
      <c r="T2893" s="88">
        <f t="shared" si="291"/>
        <v>2852</v>
      </c>
      <c r="U2893" s="89">
        <f t="shared" si="296"/>
        <v>47.533333333333331</v>
      </c>
      <c r="V2893" s="99">
        <f t="shared" si="290"/>
        <v>45.989874772443621</v>
      </c>
      <c r="W2893" s="89">
        <f t="shared" si="293"/>
        <v>0</v>
      </c>
      <c r="X2893" s="88" t="e">
        <f t="shared" si="294"/>
        <v>#VALUE!</v>
      </c>
      <c r="Y2893" s="89" t="e">
        <f t="shared" si="295"/>
        <v>#VALUE!</v>
      </c>
      <c r="Z2893" s="90"/>
      <c r="AA2893" s="91">
        <f t="shared" si="292"/>
        <v>47.533333333333331</v>
      </c>
    </row>
    <row r="2894" spans="19:27" x14ac:dyDescent="0.25">
      <c r="S2894" s="87"/>
      <c r="T2894" s="88">
        <f t="shared" si="291"/>
        <v>2853</v>
      </c>
      <c r="U2894" s="89">
        <f t="shared" si="296"/>
        <v>47.55</v>
      </c>
      <c r="V2894" s="99">
        <f t="shared" si="290"/>
        <v>45.99268020009027</v>
      </c>
      <c r="W2894" s="89">
        <f t="shared" si="293"/>
        <v>0</v>
      </c>
      <c r="X2894" s="88" t="e">
        <f t="shared" si="294"/>
        <v>#VALUE!</v>
      </c>
      <c r="Y2894" s="89" t="e">
        <f t="shared" si="295"/>
        <v>#VALUE!</v>
      </c>
      <c r="Z2894" s="90"/>
      <c r="AA2894" s="91">
        <f t="shared" si="292"/>
        <v>47.55</v>
      </c>
    </row>
    <row r="2895" spans="19:27" x14ac:dyDescent="0.25">
      <c r="S2895" s="87"/>
      <c r="T2895" s="88">
        <f t="shared" si="291"/>
        <v>2854</v>
      </c>
      <c r="U2895" s="89">
        <f t="shared" si="296"/>
        <v>47.56666666666667</v>
      </c>
      <c r="V2895" s="99">
        <f t="shared" si="290"/>
        <v>45.995484815627606</v>
      </c>
      <c r="W2895" s="89">
        <f t="shared" si="293"/>
        <v>0</v>
      </c>
      <c r="X2895" s="88" t="e">
        <f t="shared" si="294"/>
        <v>#VALUE!</v>
      </c>
      <c r="Y2895" s="89" t="e">
        <f t="shared" si="295"/>
        <v>#VALUE!</v>
      </c>
      <c r="Z2895" s="90"/>
      <c r="AA2895" s="91">
        <f t="shared" si="292"/>
        <v>47.56666666666667</v>
      </c>
    </row>
    <row r="2896" spans="19:27" x14ac:dyDescent="0.25">
      <c r="S2896" s="87"/>
      <c r="T2896" s="88">
        <f t="shared" si="291"/>
        <v>2855</v>
      </c>
      <c r="U2896" s="89">
        <f t="shared" si="296"/>
        <v>47.583333333333336</v>
      </c>
      <c r="V2896" s="99">
        <f t="shared" si="290"/>
        <v>45.998288619575149</v>
      </c>
      <c r="W2896" s="89">
        <f t="shared" si="293"/>
        <v>0</v>
      </c>
      <c r="X2896" s="88" t="e">
        <f t="shared" si="294"/>
        <v>#VALUE!</v>
      </c>
      <c r="Y2896" s="89" t="e">
        <f t="shared" si="295"/>
        <v>#VALUE!</v>
      </c>
      <c r="Z2896" s="90"/>
      <c r="AA2896" s="91">
        <f t="shared" si="292"/>
        <v>47.583333333333336</v>
      </c>
    </row>
    <row r="2897" spans="19:27" x14ac:dyDescent="0.25">
      <c r="S2897" s="87"/>
      <c r="T2897" s="88">
        <f t="shared" si="291"/>
        <v>2856</v>
      </c>
      <c r="U2897" s="89">
        <f t="shared" si="296"/>
        <v>47.6</v>
      </c>
      <c r="V2897" s="99">
        <f t="shared" si="290"/>
        <v>46.00109161245188</v>
      </c>
      <c r="W2897" s="89">
        <f t="shared" si="293"/>
        <v>0</v>
      </c>
      <c r="X2897" s="88" t="e">
        <f t="shared" si="294"/>
        <v>#VALUE!</v>
      </c>
      <c r="Y2897" s="89" t="e">
        <f t="shared" si="295"/>
        <v>#VALUE!</v>
      </c>
      <c r="Z2897" s="90"/>
      <c r="AA2897" s="91">
        <f t="shared" si="292"/>
        <v>47.6</v>
      </c>
    </row>
    <row r="2898" spans="19:27" x14ac:dyDescent="0.25">
      <c r="S2898" s="87"/>
      <c r="T2898" s="88">
        <f t="shared" si="291"/>
        <v>2857</v>
      </c>
      <c r="U2898" s="89">
        <f t="shared" si="296"/>
        <v>47.616666666666667</v>
      </c>
      <c r="V2898" s="99">
        <f t="shared" ref="V2898:V2921" si="297">$G$12*U2898^(1-$G$13)</f>
        <v>46.003893794776296</v>
      </c>
      <c r="W2898" s="89">
        <f t="shared" si="293"/>
        <v>0</v>
      </c>
      <c r="X2898" s="88" t="e">
        <f t="shared" si="294"/>
        <v>#VALUE!</v>
      </c>
      <c r="Y2898" s="89" t="e">
        <f t="shared" si="295"/>
        <v>#VALUE!</v>
      </c>
      <c r="Z2898" s="90"/>
      <c r="AA2898" s="91">
        <f t="shared" si="292"/>
        <v>47.616666666666667</v>
      </c>
    </row>
    <row r="2899" spans="19:27" x14ac:dyDescent="0.25">
      <c r="S2899" s="87"/>
      <c r="T2899" s="88">
        <f t="shared" si="291"/>
        <v>2858</v>
      </c>
      <c r="U2899" s="89">
        <f t="shared" si="296"/>
        <v>47.633333333333333</v>
      </c>
      <c r="V2899" s="99">
        <f t="shared" si="297"/>
        <v>46.006695167066376</v>
      </c>
      <c r="W2899" s="89">
        <f t="shared" si="293"/>
        <v>0</v>
      </c>
      <c r="X2899" s="88" t="e">
        <f t="shared" si="294"/>
        <v>#VALUE!</v>
      </c>
      <c r="Y2899" s="89" t="e">
        <f t="shared" si="295"/>
        <v>#VALUE!</v>
      </c>
      <c r="Z2899" s="90"/>
      <c r="AA2899" s="91">
        <f t="shared" si="292"/>
        <v>47.633333333333333</v>
      </c>
    </row>
    <row r="2900" spans="19:27" x14ac:dyDescent="0.25">
      <c r="S2900" s="87"/>
      <c r="T2900" s="88">
        <f t="shared" si="291"/>
        <v>2859</v>
      </c>
      <c r="U2900" s="89">
        <f t="shared" si="296"/>
        <v>47.65</v>
      </c>
      <c r="V2900" s="99">
        <f t="shared" si="297"/>
        <v>46.009495729839578</v>
      </c>
      <c r="W2900" s="89">
        <f t="shared" si="293"/>
        <v>0</v>
      </c>
      <c r="X2900" s="88" t="e">
        <f t="shared" si="294"/>
        <v>#VALUE!</v>
      </c>
      <c r="Y2900" s="89" t="e">
        <f t="shared" si="295"/>
        <v>#VALUE!</v>
      </c>
      <c r="Z2900" s="90"/>
      <c r="AA2900" s="91">
        <f t="shared" si="292"/>
        <v>47.65</v>
      </c>
    </row>
    <row r="2901" spans="19:27" x14ac:dyDescent="0.25">
      <c r="S2901" s="87"/>
      <c r="T2901" s="88">
        <f t="shared" si="291"/>
        <v>2860</v>
      </c>
      <c r="U2901" s="89">
        <f t="shared" si="296"/>
        <v>47.666666666666664</v>
      </c>
      <c r="V2901" s="99">
        <f t="shared" si="297"/>
        <v>46.012295483612853</v>
      </c>
      <c r="W2901" s="89">
        <f t="shared" si="293"/>
        <v>0</v>
      </c>
      <c r="X2901" s="88" t="e">
        <f t="shared" si="294"/>
        <v>#VALUE!</v>
      </c>
      <c r="Y2901" s="89" t="e">
        <f t="shared" si="295"/>
        <v>#VALUE!</v>
      </c>
      <c r="Z2901" s="90"/>
      <c r="AA2901" s="91">
        <f t="shared" si="292"/>
        <v>47.666666666666664</v>
      </c>
    </row>
    <row r="2902" spans="19:27" x14ac:dyDescent="0.25">
      <c r="S2902" s="87"/>
      <c r="T2902" s="88">
        <f t="shared" si="291"/>
        <v>2861</v>
      </c>
      <c r="U2902" s="89">
        <f t="shared" si="296"/>
        <v>47.68333333333333</v>
      </c>
      <c r="V2902" s="99">
        <f t="shared" si="297"/>
        <v>46.015094428902657</v>
      </c>
      <c r="W2902" s="89">
        <f t="shared" si="293"/>
        <v>0</v>
      </c>
      <c r="X2902" s="88" t="e">
        <f t="shared" si="294"/>
        <v>#VALUE!</v>
      </c>
      <c r="Y2902" s="89" t="e">
        <f t="shared" si="295"/>
        <v>#VALUE!</v>
      </c>
      <c r="Z2902" s="90"/>
      <c r="AA2902" s="91">
        <f t="shared" si="292"/>
        <v>47.68333333333333</v>
      </c>
    </row>
    <row r="2903" spans="19:27" x14ac:dyDescent="0.25">
      <c r="S2903" s="87"/>
      <c r="T2903" s="88">
        <f t="shared" si="291"/>
        <v>2862</v>
      </c>
      <c r="U2903" s="89">
        <f t="shared" si="296"/>
        <v>47.7</v>
      </c>
      <c r="V2903" s="99">
        <f t="shared" si="297"/>
        <v>46.017892566224894</v>
      </c>
      <c r="W2903" s="89">
        <f t="shared" si="293"/>
        <v>0</v>
      </c>
      <c r="X2903" s="88" t="e">
        <f t="shared" si="294"/>
        <v>#VALUE!</v>
      </c>
      <c r="Y2903" s="89" t="e">
        <f t="shared" si="295"/>
        <v>#VALUE!</v>
      </c>
      <c r="Z2903" s="90"/>
      <c r="AA2903" s="91">
        <f t="shared" si="292"/>
        <v>47.7</v>
      </c>
    </row>
    <row r="2904" spans="19:27" x14ac:dyDescent="0.25">
      <c r="S2904" s="87"/>
      <c r="T2904" s="88">
        <f t="shared" si="291"/>
        <v>2863</v>
      </c>
      <c r="U2904" s="89">
        <f t="shared" si="296"/>
        <v>47.716666666666669</v>
      </c>
      <c r="V2904" s="99">
        <f t="shared" si="297"/>
        <v>46.020689896095007</v>
      </c>
      <c r="W2904" s="89">
        <f t="shared" si="293"/>
        <v>0</v>
      </c>
      <c r="X2904" s="88" t="e">
        <f t="shared" si="294"/>
        <v>#VALUE!</v>
      </c>
      <c r="Y2904" s="89" t="e">
        <f t="shared" si="295"/>
        <v>#VALUE!</v>
      </c>
      <c r="Z2904" s="90"/>
      <c r="AA2904" s="91">
        <f t="shared" si="292"/>
        <v>47.716666666666669</v>
      </c>
    </row>
    <row r="2905" spans="19:27" x14ac:dyDescent="0.25">
      <c r="S2905" s="87"/>
      <c r="T2905" s="88">
        <f t="shared" si="291"/>
        <v>2864</v>
      </c>
      <c r="U2905" s="89">
        <f t="shared" si="296"/>
        <v>47.733333333333334</v>
      </c>
      <c r="V2905" s="99">
        <f t="shared" si="297"/>
        <v>46.023486419027904</v>
      </c>
      <c r="W2905" s="89">
        <f t="shared" si="293"/>
        <v>0</v>
      </c>
      <c r="X2905" s="88" t="e">
        <f t="shared" si="294"/>
        <v>#VALUE!</v>
      </c>
      <c r="Y2905" s="89" t="e">
        <f t="shared" si="295"/>
        <v>#VALUE!</v>
      </c>
      <c r="Z2905" s="90"/>
      <c r="AA2905" s="91">
        <f t="shared" si="292"/>
        <v>47.733333333333334</v>
      </c>
    </row>
    <row r="2906" spans="19:27" x14ac:dyDescent="0.25">
      <c r="S2906" s="87"/>
      <c r="T2906" s="88">
        <f t="shared" si="291"/>
        <v>2865</v>
      </c>
      <c r="U2906" s="89">
        <f t="shared" si="296"/>
        <v>47.75</v>
      </c>
      <c r="V2906" s="99">
        <f t="shared" si="297"/>
        <v>46.026282135537976</v>
      </c>
      <c r="W2906" s="89">
        <f t="shared" si="293"/>
        <v>0</v>
      </c>
      <c r="X2906" s="88" t="e">
        <f t="shared" si="294"/>
        <v>#VALUE!</v>
      </c>
      <c r="Y2906" s="89" t="e">
        <f t="shared" si="295"/>
        <v>#VALUE!</v>
      </c>
      <c r="Z2906" s="90"/>
      <c r="AA2906" s="91">
        <f t="shared" si="292"/>
        <v>47.75</v>
      </c>
    </row>
    <row r="2907" spans="19:27" x14ac:dyDescent="0.25">
      <c r="S2907" s="87"/>
      <c r="T2907" s="88">
        <f t="shared" si="291"/>
        <v>2866</v>
      </c>
      <c r="U2907" s="89">
        <f t="shared" si="296"/>
        <v>47.766666666666666</v>
      </c>
      <c r="V2907" s="99">
        <f t="shared" si="297"/>
        <v>46.029077046139136</v>
      </c>
      <c r="W2907" s="89">
        <f t="shared" si="293"/>
        <v>0</v>
      </c>
      <c r="X2907" s="88" t="e">
        <f t="shared" si="294"/>
        <v>#VALUE!</v>
      </c>
      <c r="Y2907" s="89" t="e">
        <f t="shared" si="295"/>
        <v>#VALUE!</v>
      </c>
      <c r="Z2907" s="90"/>
      <c r="AA2907" s="91">
        <f t="shared" si="292"/>
        <v>47.766666666666666</v>
      </c>
    </row>
    <row r="2908" spans="19:27" x14ac:dyDescent="0.25">
      <c r="S2908" s="87"/>
      <c r="T2908" s="88">
        <f t="shared" si="291"/>
        <v>2867</v>
      </c>
      <c r="U2908" s="89">
        <f t="shared" si="296"/>
        <v>47.783333333333331</v>
      </c>
      <c r="V2908" s="99">
        <f t="shared" si="297"/>
        <v>46.031871151344767</v>
      </c>
      <c r="W2908" s="89">
        <f t="shared" si="293"/>
        <v>0</v>
      </c>
      <c r="X2908" s="88" t="e">
        <f t="shared" si="294"/>
        <v>#VALUE!</v>
      </c>
      <c r="Y2908" s="89" t="e">
        <f t="shared" si="295"/>
        <v>#VALUE!</v>
      </c>
      <c r="Z2908" s="90"/>
      <c r="AA2908" s="91">
        <f t="shared" si="292"/>
        <v>47.783333333333331</v>
      </c>
    </row>
    <row r="2909" spans="19:27" x14ac:dyDescent="0.25">
      <c r="S2909" s="87"/>
      <c r="T2909" s="88">
        <f t="shared" si="291"/>
        <v>2868</v>
      </c>
      <c r="U2909" s="89">
        <f t="shared" si="296"/>
        <v>47.8</v>
      </c>
      <c r="V2909" s="99">
        <f t="shared" si="297"/>
        <v>46.034664451667759</v>
      </c>
      <c r="W2909" s="89">
        <f t="shared" si="293"/>
        <v>0</v>
      </c>
      <c r="X2909" s="88" t="e">
        <f t="shared" si="294"/>
        <v>#VALUE!</v>
      </c>
      <c r="Y2909" s="89" t="e">
        <f t="shared" si="295"/>
        <v>#VALUE!</v>
      </c>
      <c r="Z2909" s="90"/>
      <c r="AA2909" s="91">
        <f t="shared" si="292"/>
        <v>47.8</v>
      </c>
    </row>
    <row r="2910" spans="19:27" x14ac:dyDescent="0.25">
      <c r="S2910" s="87"/>
      <c r="T2910" s="88">
        <f t="shared" si="291"/>
        <v>2869</v>
      </c>
      <c r="U2910" s="89">
        <f t="shared" si="296"/>
        <v>47.81666666666667</v>
      </c>
      <c r="V2910" s="99">
        <f t="shared" si="297"/>
        <v>46.037456947620491</v>
      </c>
      <c r="W2910" s="89">
        <f t="shared" si="293"/>
        <v>0</v>
      </c>
      <c r="X2910" s="88" t="e">
        <f t="shared" si="294"/>
        <v>#VALUE!</v>
      </c>
      <c r="Y2910" s="89" t="e">
        <f t="shared" si="295"/>
        <v>#VALUE!</v>
      </c>
      <c r="Z2910" s="90"/>
      <c r="AA2910" s="91">
        <f t="shared" si="292"/>
        <v>47.81666666666667</v>
      </c>
    </row>
    <row r="2911" spans="19:27" x14ac:dyDescent="0.25">
      <c r="S2911" s="87"/>
      <c r="T2911" s="88">
        <f t="shared" si="291"/>
        <v>2870</v>
      </c>
      <c r="U2911" s="89">
        <f t="shared" si="296"/>
        <v>47.833333333333336</v>
      </c>
      <c r="V2911" s="99">
        <f t="shared" si="297"/>
        <v>46.040248639714839</v>
      </c>
      <c r="W2911" s="89">
        <f t="shared" si="293"/>
        <v>0</v>
      </c>
      <c r="X2911" s="88" t="e">
        <f t="shared" si="294"/>
        <v>#VALUE!</v>
      </c>
      <c r="Y2911" s="89" t="e">
        <f t="shared" si="295"/>
        <v>#VALUE!</v>
      </c>
      <c r="Z2911" s="90"/>
      <c r="AA2911" s="91">
        <f t="shared" si="292"/>
        <v>47.833333333333336</v>
      </c>
    </row>
    <row r="2912" spans="19:27" x14ac:dyDescent="0.25">
      <c r="S2912" s="87"/>
      <c r="T2912" s="88">
        <f t="shared" si="291"/>
        <v>2871</v>
      </c>
      <c r="U2912" s="89">
        <f t="shared" si="296"/>
        <v>47.85</v>
      </c>
      <c r="V2912" s="99">
        <f t="shared" si="297"/>
        <v>46.043039528462167</v>
      </c>
      <c r="W2912" s="89">
        <f t="shared" si="293"/>
        <v>0</v>
      </c>
      <c r="X2912" s="88" t="e">
        <f t="shared" si="294"/>
        <v>#VALUE!</v>
      </c>
      <c r="Y2912" s="89" t="e">
        <f t="shared" si="295"/>
        <v>#VALUE!</v>
      </c>
      <c r="Z2912" s="90"/>
      <c r="AA2912" s="91">
        <f t="shared" si="292"/>
        <v>47.85</v>
      </c>
    </row>
    <row r="2913" spans="19:34" x14ac:dyDescent="0.25">
      <c r="S2913" s="87"/>
      <c r="T2913" s="88">
        <f t="shared" ref="T2913:T2921" si="298">T2912+1</f>
        <v>2872</v>
      </c>
      <c r="U2913" s="89">
        <f t="shared" si="296"/>
        <v>47.866666666666667</v>
      </c>
      <c r="V2913" s="99">
        <f t="shared" si="297"/>
        <v>46.045829614373339</v>
      </c>
      <c r="W2913" s="89">
        <f t="shared" si="293"/>
        <v>0</v>
      </c>
      <c r="X2913" s="88" t="e">
        <f t="shared" si="294"/>
        <v>#VALUE!</v>
      </c>
      <c r="Y2913" s="89" t="e">
        <f t="shared" si="295"/>
        <v>#VALUE!</v>
      </c>
      <c r="Z2913" s="90"/>
      <c r="AA2913" s="91">
        <f t="shared" si="292"/>
        <v>47.866666666666667</v>
      </c>
      <c r="AB2913" s="25"/>
    </row>
    <row r="2914" spans="19:34" x14ac:dyDescent="0.25">
      <c r="S2914" s="87"/>
      <c r="T2914" s="88">
        <f t="shared" si="298"/>
        <v>2873</v>
      </c>
      <c r="U2914" s="89">
        <f t="shared" si="296"/>
        <v>47.883333333333333</v>
      </c>
      <c r="V2914" s="99">
        <f t="shared" si="297"/>
        <v>46.048618897958733</v>
      </c>
      <c r="W2914" s="89">
        <f t="shared" si="293"/>
        <v>0</v>
      </c>
      <c r="X2914" s="88" t="e">
        <f t="shared" si="294"/>
        <v>#VALUE!</v>
      </c>
      <c r="Y2914" s="89" t="e">
        <f t="shared" si="295"/>
        <v>#VALUE!</v>
      </c>
      <c r="Z2914" s="90"/>
      <c r="AA2914" s="91">
        <f t="shared" si="292"/>
        <v>47.883333333333333</v>
      </c>
    </row>
    <row r="2915" spans="19:34" x14ac:dyDescent="0.25">
      <c r="S2915" s="87"/>
      <c r="T2915" s="88">
        <f t="shared" si="298"/>
        <v>2874</v>
      </c>
      <c r="U2915" s="89">
        <f t="shared" si="296"/>
        <v>47.9</v>
      </c>
      <c r="V2915" s="99">
        <f t="shared" si="297"/>
        <v>46.051407379728211</v>
      </c>
      <c r="W2915" s="89">
        <f t="shared" si="293"/>
        <v>0</v>
      </c>
      <c r="X2915" s="88" t="e">
        <f t="shared" si="294"/>
        <v>#VALUE!</v>
      </c>
      <c r="Y2915" s="89" t="e">
        <f t="shared" si="295"/>
        <v>#VALUE!</v>
      </c>
      <c r="Z2915" s="90"/>
      <c r="AA2915" s="91">
        <f t="shared" si="292"/>
        <v>47.9</v>
      </c>
      <c r="AC2915" s="25"/>
      <c r="AD2915" s="25"/>
      <c r="AE2915" s="25"/>
      <c r="AF2915" s="25"/>
      <c r="AG2915" s="25"/>
      <c r="AH2915" s="25"/>
    </row>
    <row r="2916" spans="19:34" x14ac:dyDescent="0.25">
      <c r="S2916" s="87"/>
      <c r="T2916" s="88">
        <f t="shared" si="298"/>
        <v>2875</v>
      </c>
      <c r="U2916" s="89">
        <f t="shared" si="296"/>
        <v>47.916666666666664</v>
      </c>
      <c r="V2916" s="99">
        <f t="shared" si="297"/>
        <v>46.05419506019112</v>
      </c>
      <c r="W2916" s="89">
        <f t="shared" si="293"/>
        <v>0</v>
      </c>
      <c r="X2916" s="88" t="e">
        <f t="shared" si="294"/>
        <v>#VALUE!</v>
      </c>
      <c r="Y2916" s="89" t="e">
        <f t="shared" si="295"/>
        <v>#VALUE!</v>
      </c>
      <c r="Z2916" s="90"/>
      <c r="AA2916" s="91">
        <f t="shared" si="292"/>
        <v>47.916666666666664</v>
      </c>
    </row>
    <row r="2917" spans="19:34" x14ac:dyDescent="0.25">
      <c r="S2917" s="87"/>
      <c r="T2917" s="88">
        <f t="shared" si="298"/>
        <v>2876</v>
      </c>
      <c r="U2917" s="89">
        <f t="shared" si="296"/>
        <v>47.93333333333333</v>
      </c>
      <c r="V2917" s="99">
        <f t="shared" si="297"/>
        <v>46.056981939856335</v>
      </c>
      <c r="W2917" s="89">
        <f t="shared" si="293"/>
        <v>0</v>
      </c>
      <c r="X2917" s="88" t="e">
        <f t="shared" si="294"/>
        <v>#VALUE!</v>
      </c>
      <c r="Y2917" s="89" t="e">
        <f t="shared" si="295"/>
        <v>#VALUE!</v>
      </c>
      <c r="Z2917" s="90"/>
      <c r="AA2917" s="91">
        <f t="shared" si="292"/>
        <v>47.93333333333333</v>
      </c>
    </row>
    <row r="2918" spans="19:34" x14ac:dyDescent="0.25">
      <c r="S2918" s="87"/>
      <c r="T2918" s="88">
        <f t="shared" si="298"/>
        <v>2877</v>
      </c>
      <c r="U2918" s="89">
        <f t="shared" si="296"/>
        <v>47.95</v>
      </c>
      <c r="V2918" s="99">
        <f t="shared" si="297"/>
        <v>46.059768019232216</v>
      </c>
      <c r="W2918" s="89">
        <f t="shared" si="293"/>
        <v>0</v>
      </c>
      <c r="X2918" s="88" t="e">
        <f t="shared" si="294"/>
        <v>#VALUE!</v>
      </c>
      <c r="Y2918" s="89" t="e">
        <f t="shared" si="295"/>
        <v>#VALUE!</v>
      </c>
      <c r="Z2918" s="90"/>
      <c r="AA2918" s="91">
        <f t="shared" si="292"/>
        <v>47.95</v>
      </c>
    </row>
    <row r="2919" spans="19:34" x14ac:dyDescent="0.25">
      <c r="S2919" s="87"/>
      <c r="T2919" s="88">
        <f t="shared" si="298"/>
        <v>2878</v>
      </c>
      <c r="U2919" s="89">
        <f t="shared" si="296"/>
        <v>47.966666666666669</v>
      </c>
      <c r="V2919" s="99">
        <f t="shared" si="297"/>
        <v>46.062553298826614</v>
      </c>
      <c r="W2919" s="89">
        <f t="shared" si="293"/>
        <v>0</v>
      </c>
      <c r="X2919" s="88" t="e">
        <f t="shared" si="294"/>
        <v>#VALUE!</v>
      </c>
      <c r="Y2919" s="89" t="e">
        <f t="shared" si="295"/>
        <v>#VALUE!</v>
      </c>
      <c r="Z2919" s="90"/>
      <c r="AA2919" s="91">
        <f t="shared" si="292"/>
        <v>47.966666666666669</v>
      </c>
    </row>
    <row r="2920" spans="19:34" x14ac:dyDescent="0.25">
      <c r="S2920" s="87"/>
      <c r="T2920" s="88">
        <f t="shared" si="298"/>
        <v>2879</v>
      </c>
      <c r="U2920" s="89">
        <f t="shared" si="296"/>
        <v>47.983333333333334</v>
      </c>
      <c r="V2920" s="99">
        <f t="shared" si="297"/>
        <v>46.065337779146901</v>
      </c>
      <c r="W2920" s="89">
        <f t="shared" si="293"/>
        <v>0</v>
      </c>
      <c r="X2920" s="88" t="e">
        <f t="shared" si="294"/>
        <v>#VALUE!</v>
      </c>
      <c r="Y2920" s="89" t="e">
        <f t="shared" si="295"/>
        <v>#VALUE!</v>
      </c>
      <c r="Z2920" s="90"/>
      <c r="AA2920" s="91">
        <f t="shared" si="292"/>
        <v>47.983333333333334</v>
      </c>
    </row>
    <row r="2921" spans="19:34" ht="15.75" thickBot="1" x14ac:dyDescent="0.3">
      <c r="S2921" s="92"/>
      <c r="T2921" s="93">
        <f t="shared" si="298"/>
        <v>2880</v>
      </c>
      <c r="U2921" s="94">
        <f t="shared" si="296"/>
        <v>48</v>
      </c>
      <c r="V2921" s="99">
        <f t="shared" si="297"/>
        <v>46.068121460699949</v>
      </c>
      <c r="W2921" s="94">
        <f t="shared" si="293"/>
        <v>0</v>
      </c>
      <c r="X2921" s="93" t="e">
        <f t="shared" si="294"/>
        <v>#VALUE!</v>
      </c>
      <c r="Y2921" s="94" t="e">
        <f t="shared" si="295"/>
        <v>#VALUE!</v>
      </c>
      <c r="Z2921" s="95"/>
      <c r="AA2921" s="91">
        <f t="shared" si="292"/>
        <v>48</v>
      </c>
    </row>
    <row r="2922" spans="19:34" x14ac:dyDescent="0.25">
      <c r="T2922" s="25"/>
      <c r="U2922" s="26"/>
    </row>
    <row r="2923" spans="19:34" x14ac:dyDescent="0.25">
      <c r="T2923" s="25"/>
      <c r="U2923" s="26"/>
    </row>
    <row r="2924" spans="19:34" x14ac:dyDescent="0.25">
      <c r="T2924" s="25"/>
      <c r="U2924" s="26"/>
    </row>
    <row r="2925" spans="19:34" x14ac:dyDescent="0.25">
      <c r="T2925" s="25"/>
      <c r="U2925" s="26"/>
    </row>
    <row r="2926" spans="19:34" x14ac:dyDescent="0.25">
      <c r="T2926" s="25"/>
      <c r="U2926" s="26"/>
    </row>
    <row r="2927" spans="19:34" x14ac:dyDescent="0.25">
      <c r="T2927" s="25"/>
      <c r="U2927" s="26"/>
    </row>
    <row r="2928" spans="19:34" x14ac:dyDescent="0.25">
      <c r="T2928" s="25"/>
      <c r="U2928" s="26"/>
    </row>
    <row r="2929" spans="20:21" x14ac:dyDescent="0.25">
      <c r="T2929" s="25"/>
      <c r="U2929" s="26"/>
    </row>
    <row r="2930" spans="20:21" x14ac:dyDescent="0.25">
      <c r="T2930" s="25"/>
      <c r="U2930" s="26"/>
    </row>
    <row r="2931" spans="20:21" x14ac:dyDescent="0.25">
      <c r="T2931" s="25"/>
      <c r="U2931" s="26"/>
    </row>
    <row r="2932" spans="20:21" x14ac:dyDescent="0.25">
      <c r="T2932" s="25"/>
      <c r="U2932" s="26"/>
    </row>
    <row r="2933" spans="20:21" x14ac:dyDescent="0.25">
      <c r="T2933" s="25"/>
      <c r="U2933" s="26"/>
    </row>
    <row r="2934" spans="20:21" x14ac:dyDescent="0.25">
      <c r="T2934" s="25"/>
      <c r="U2934" s="26"/>
    </row>
    <row r="2935" spans="20:21" x14ac:dyDescent="0.25">
      <c r="T2935" s="25"/>
      <c r="U2935" s="26"/>
    </row>
    <row r="2936" spans="20:21" x14ac:dyDescent="0.25">
      <c r="T2936" s="25"/>
      <c r="U2936" s="26"/>
    </row>
    <row r="2937" spans="20:21" x14ac:dyDescent="0.25">
      <c r="T2937" s="25"/>
      <c r="U2937" s="26"/>
    </row>
    <row r="2938" spans="20:21" x14ac:dyDescent="0.25">
      <c r="T2938" s="25"/>
      <c r="U2938" s="26"/>
    </row>
    <row r="2939" spans="20:21" x14ac:dyDescent="0.25">
      <c r="T2939" s="25"/>
      <c r="U2939" s="26"/>
    </row>
    <row r="2940" spans="20:21" x14ac:dyDescent="0.25">
      <c r="T2940" s="25"/>
      <c r="U2940" s="26"/>
    </row>
    <row r="2941" spans="20:21" x14ac:dyDescent="0.25">
      <c r="T2941" s="25"/>
      <c r="U2941" s="26"/>
    </row>
    <row r="2942" spans="20:21" x14ac:dyDescent="0.25">
      <c r="T2942" s="25"/>
      <c r="U2942" s="26"/>
    </row>
    <row r="2943" spans="20:21" x14ac:dyDescent="0.25">
      <c r="T2943" s="25"/>
      <c r="U2943" s="26"/>
    </row>
    <row r="2944" spans="20:21" x14ac:dyDescent="0.25">
      <c r="T2944" s="25"/>
      <c r="U2944" s="26"/>
    </row>
    <row r="2945" spans="20:21" x14ac:dyDescent="0.25">
      <c r="T2945" s="25"/>
      <c r="U2945" s="26"/>
    </row>
    <row r="2946" spans="20:21" x14ac:dyDescent="0.25">
      <c r="T2946" s="25"/>
      <c r="U2946" s="26"/>
    </row>
    <row r="2947" spans="20:21" x14ac:dyDescent="0.25">
      <c r="T2947" s="25"/>
      <c r="U2947" s="26"/>
    </row>
    <row r="2948" spans="20:21" x14ac:dyDescent="0.25">
      <c r="T2948" s="25"/>
      <c r="U2948" s="26"/>
    </row>
    <row r="2949" spans="20:21" x14ac:dyDescent="0.25">
      <c r="T2949" s="25"/>
      <c r="U2949" s="26"/>
    </row>
    <row r="2950" spans="20:21" x14ac:dyDescent="0.25">
      <c r="T2950" s="25"/>
      <c r="U2950" s="26"/>
    </row>
    <row r="2951" spans="20:21" x14ac:dyDescent="0.25">
      <c r="T2951" s="25"/>
      <c r="U2951" s="26"/>
    </row>
    <row r="2952" spans="20:21" x14ac:dyDescent="0.25">
      <c r="T2952" s="25"/>
      <c r="U2952" s="26"/>
    </row>
    <row r="2953" spans="20:21" x14ac:dyDescent="0.25">
      <c r="T2953" s="25"/>
      <c r="U2953" s="26"/>
    </row>
    <row r="2954" spans="20:21" x14ac:dyDescent="0.25">
      <c r="T2954" s="25"/>
      <c r="U2954" s="26"/>
    </row>
    <row r="2955" spans="20:21" x14ac:dyDescent="0.25">
      <c r="T2955" s="25"/>
      <c r="U2955" s="26"/>
    </row>
    <row r="2956" spans="20:21" x14ac:dyDescent="0.25">
      <c r="T2956" s="25"/>
      <c r="U2956" s="26"/>
    </row>
    <row r="2957" spans="20:21" x14ac:dyDescent="0.25">
      <c r="T2957" s="25"/>
      <c r="U2957" s="26"/>
    </row>
    <row r="2958" spans="20:21" x14ac:dyDescent="0.25">
      <c r="T2958" s="25"/>
      <c r="U2958" s="26"/>
    </row>
    <row r="2959" spans="20:21" x14ac:dyDescent="0.25">
      <c r="T2959" s="25"/>
      <c r="U2959" s="26"/>
    </row>
    <row r="2960" spans="20:21" x14ac:dyDescent="0.25">
      <c r="T2960" s="25"/>
      <c r="U2960" s="26"/>
    </row>
    <row r="2961" spans="20:21" x14ac:dyDescent="0.25">
      <c r="T2961" s="25"/>
      <c r="U2961" s="26"/>
    </row>
    <row r="2962" spans="20:21" x14ac:dyDescent="0.25">
      <c r="T2962" s="25"/>
      <c r="U2962" s="26"/>
    </row>
    <row r="2963" spans="20:21" x14ac:dyDescent="0.25">
      <c r="T2963" s="25"/>
      <c r="U2963" s="26"/>
    </row>
    <row r="2964" spans="20:21" x14ac:dyDescent="0.25">
      <c r="T2964" s="25"/>
      <c r="U2964" s="26"/>
    </row>
    <row r="2965" spans="20:21" x14ac:dyDescent="0.25">
      <c r="T2965" s="25"/>
      <c r="U2965" s="26"/>
    </row>
    <row r="2966" spans="20:21" x14ac:dyDescent="0.25">
      <c r="T2966" s="25"/>
      <c r="U2966" s="26"/>
    </row>
    <row r="2967" spans="20:21" x14ac:dyDescent="0.25">
      <c r="T2967" s="25"/>
      <c r="U2967" s="26"/>
    </row>
    <row r="2968" spans="20:21" x14ac:dyDescent="0.25">
      <c r="T2968" s="25"/>
      <c r="U2968" s="26"/>
    </row>
    <row r="2969" spans="20:21" x14ac:dyDescent="0.25">
      <c r="T2969" s="25"/>
      <c r="U2969" s="26"/>
    </row>
    <row r="2970" spans="20:21" x14ac:dyDescent="0.25">
      <c r="T2970" s="25"/>
      <c r="U2970" s="26"/>
    </row>
    <row r="2971" spans="20:21" x14ac:dyDescent="0.25">
      <c r="T2971" s="25"/>
      <c r="U2971" s="26"/>
    </row>
    <row r="2972" spans="20:21" x14ac:dyDescent="0.25">
      <c r="T2972" s="25"/>
      <c r="U2972" s="26"/>
    </row>
    <row r="2973" spans="20:21" x14ac:dyDescent="0.25">
      <c r="T2973" s="25"/>
      <c r="U2973" s="26"/>
    </row>
    <row r="2974" spans="20:21" x14ac:dyDescent="0.25">
      <c r="T2974" s="25"/>
      <c r="U2974" s="26"/>
    </row>
    <row r="2975" spans="20:21" x14ac:dyDescent="0.25">
      <c r="T2975" s="25"/>
      <c r="U2975" s="26"/>
    </row>
    <row r="2976" spans="20:21" x14ac:dyDescent="0.25">
      <c r="T2976" s="25"/>
      <c r="U2976" s="26"/>
    </row>
    <row r="2977" spans="20:21" x14ac:dyDescent="0.25">
      <c r="T2977" s="25"/>
      <c r="U2977" s="26"/>
    </row>
    <row r="2978" spans="20:21" x14ac:dyDescent="0.25">
      <c r="T2978" s="25"/>
      <c r="U2978" s="26"/>
    </row>
    <row r="2979" spans="20:21" x14ac:dyDescent="0.25">
      <c r="T2979" s="25"/>
      <c r="U2979" s="26"/>
    </row>
    <row r="2980" spans="20:21" x14ac:dyDescent="0.25">
      <c r="T2980" s="25"/>
      <c r="U2980" s="26"/>
    </row>
    <row r="2981" spans="20:21" x14ac:dyDescent="0.25">
      <c r="T2981" s="25"/>
      <c r="U2981" s="26"/>
    </row>
    <row r="2982" spans="20:21" x14ac:dyDescent="0.25">
      <c r="T2982" s="25"/>
      <c r="U2982" s="26"/>
    </row>
    <row r="2983" spans="20:21" x14ac:dyDescent="0.25">
      <c r="T2983" s="25"/>
      <c r="U2983" s="26"/>
    </row>
    <row r="2984" spans="20:21" x14ac:dyDescent="0.25">
      <c r="T2984" s="25"/>
      <c r="U2984" s="26"/>
    </row>
    <row r="2985" spans="20:21" x14ac:dyDescent="0.25">
      <c r="T2985" s="25"/>
      <c r="U2985" s="26"/>
    </row>
    <row r="2986" spans="20:21" x14ac:dyDescent="0.25">
      <c r="T2986" s="25"/>
      <c r="U2986" s="26"/>
    </row>
    <row r="2987" spans="20:21" x14ac:dyDescent="0.25">
      <c r="T2987" s="25"/>
      <c r="U2987" s="26"/>
    </row>
    <row r="2988" spans="20:21" x14ac:dyDescent="0.25">
      <c r="T2988" s="25"/>
      <c r="U2988" s="26"/>
    </row>
    <row r="2989" spans="20:21" x14ac:dyDescent="0.25">
      <c r="T2989" s="25"/>
      <c r="U2989" s="26"/>
    </row>
    <row r="2990" spans="20:21" x14ac:dyDescent="0.25">
      <c r="T2990" s="25"/>
      <c r="U2990" s="26"/>
    </row>
    <row r="2991" spans="20:21" x14ac:dyDescent="0.25">
      <c r="T2991" s="25"/>
      <c r="U2991" s="26"/>
    </row>
    <row r="2992" spans="20:21" x14ac:dyDescent="0.25">
      <c r="T2992" s="25"/>
      <c r="U2992" s="26"/>
    </row>
    <row r="2993" spans="20:21" x14ac:dyDescent="0.25">
      <c r="T2993" s="25"/>
      <c r="U2993" s="26"/>
    </row>
    <row r="2994" spans="20:21" x14ac:dyDescent="0.25">
      <c r="T2994" s="25"/>
      <c r="U2994" s="26"/>
    </row>
    <row r="2995" spans="20:21" x14ac:dyDescent="0.25">
      <c r="T2995" s="25"/>
      <c r="U2995" s="26"/>
    </row>
    <row r="2996" spans="20:21" x14ac:dyDescent="0.25">
      <c r="T2996" s="25"/>
      <c r="U2996" s="26"/>
    </row>
    <row r="2997" spans="20:21" x14ac:dyDescent="0.25">
      <c r="T2997" s="25"/>
      <c r="U2997" s="26"/>
    </row>
    <row r="2998" spans="20:21" x14ac:dyDescent="0.25">
      <c r="T2998" s="25"/>
      <c r="U2998" s="26"/>
    </row>
    <row r="2999" spans="20:21" x14ac:dyDescent="0.25">
      <c r="T2999" s="25"/>
      <c r="U2999" s="26"/>
    </row>
    <row r="3000" spans="20:21" x14ac:dyDescent="0.25">
      <c r="T3000" s="25"/>
      <c r="U3000" s="26"/>
    </row>
    <row r="3001" spans="20:21" x14ac:dyDescent="0.25">
      <c r="T3001" s="25"/>
      <c r="U3001" s="26"/>
    </row>
    <row r="3002" spans="20:21" x14ac:dyDescent="0.25">
      <c r="T3002" s="25"/>
      <c r="U3002" s="26"/>
    </row>
    <row r="3003" spans="20:21" x14ac:dyDescent="0.25">
      <c r="T3003" s="25"/>
      <c r="U3003" s="26"/>
    </row>
    <row r="3004" spans="20:21" x14ac:dyDescent="0.25">
      <c r="T3004" s="25"/>
      <c r="U3004" s="26"/>
    </row>
    <row r="3005" spans="20:21" x14ac:dyDescent="0.25">
      <c r="T3005" s="25"/>
      <c r="U3005" s="26"/>
    </row>
    <row r="3006" spans="20:21" x14ac:dyDescent="0.25">
      <c r="T3006" s="25"/>
      <c r="U3006" s="26"/>
    </row>
    <row r="3007" spans="20:21" x14ac:dyDescent="0.25">
      <c r="T3007" s="25"/>
      <c r="U3007" s="26"/>
    </row>
    <row r="3008" spans="20:21" x14ac:dyDescent="0.25">
      <c r="T3008" s="25"/>
      <c r="U3008" s="26"/>
    </row>
    <row r="3009" spans="20:21" x14ac:dyDescent="0.25">
      <c r="T3009" s="25"/>
      <c r="U3009" s="26"/>
    </row>
    <row r="3010" spans="20:21" x14ac:dyDescent="0.25">
      <c r="T3010" s="25"/>
      <c r="U3010" s="26"/>
    </row>
    <row r="3011" spans="20:21" x14ac:dyDescent="0.25">
      <c r="T3011" s="25"/>
      <c r="U3011" s="26"/>
    </row>
    <row r="3012" spans="20:21" x14ac:dyDescent="0.25">
      <c r="T3012" s="25"/>
      <c r="U3012" s="26"/>
    </row>
    <row r="3013" spans="20:21" x14ac:dyDescent="0.25">
      <c r="T3013" s="25"/>
      <c r="U3013" s="26"/>
    </row>
    <row r="3014" spans="20:21" x14ac:dyDescent="0.25">
      <c r="T3014" s="25"/>
      <c r="U3014" s="26"/>
    </row>
    <row r="3015" spans="20:21" x14ac:dyDescent="0.25">
      <c r="T3015" s="25"/>
      <c r="U3015" s="26"/>
    </row>
    <row r="3016" spans="20:21" x14ac:dyDescent="0.25">
      <c r="T3016" s="25"/>
      <c r="U3016" s="26"/>
    </row>
    <row r="3017" spans="20:21" x14ac:dyDescent="0.25">
      <c r="T3017" s="25"/>
      <c r="U3017" s="26"/>
    </row>
    <row r="3018" spans="20:21" x14ac:dyDescent="0.25">
      <c r="T3018" s="25"/>
      <c r="U3018" s="26"/>
    </row>
    <row r="3019" spans="20:21" x14ac:dyDescent="0.25">
      <c r="T3019" s="25"/>
      <c r="U3019" s="26"/>
    </row>
    <row r="3020" spans="20:21" x14ac:dyDescent="0.25">
      <c r="T3020" s="25"/>
      <c r="U3020" s="26"/>
    </row>
    <row r="3021" spans="20:21" x14ac:dyDescent="0.25">
      <c r="T3021" s="25"/>
      <c r="U3021" s="26"/>
    </row>
    <row r="3022" spans="20:21" x14ac:dyDescent="0.25">
      <c r="T3022" s="25"/>
      <c r="U3022" s="26"/>
    </row>
    <row r="3023" spans="20:21" x14ac:dyDescent="0.25">
      <c r="T3023" s="25"/>
      <c r="U3023" s="26"/>
    </row>
    <row r="3024" spans="20:21" x14ac:dyDescent="0.25">
      <c r="T3024" s="25"/>
      <c r="U3024" s="26"/>
    </row>
    <row r="3025" spans="20:21" x14ac:dyDescent="0.25">
      <c r="T3025" s="25"/>
      <c r="U3025" s="26"/>
    </row>
    <row r="3026" spans="20:21" x14ac:dyDescent="0.25">
      <c r="T3026" s="25"/>
      <c r="U3026" s="26"/>
    </row>
    <row r="3027" spans="20:21" x14ac:dyDescent="0.25">
      <c r="T3027" s="25"/>
      <c r="U3027" s="26"/>
    </row>
    <row r="3028" spans="20:21" x14ac:dyDescent="0.25">
      <c r="T3028" s="25"/>
      <c r="U3028" s="26"/>
    </row>
    <row r="3029" spans="20:21" x14ac:dyDescent="0.25">
      <c r="T3029" s="25"/>
      <c r="U3029" s="26"/>
    </row>
    <row r="3030" spans="20:21" x14ac:dyDescent="0.25">
      <c r="T3030" s="25"/>
      <c r="U3030" s="26"/>
    </row>
    <row r="3031" spans="20:21" x14ac:dyDescent="0.25">
      <c r="T3031" s="25"/>
      <c r="U3031" s="26"/>
    </row>
    <row r="3032" spans="20:21" x14ac:dyDescent="0.25">
      <c r="T3032" s="25"/>
      <c r="U3032" s="26"/>
    </row>
    <row r="3033" spans="20:21" x14ac:dyDescent="0.25">
      <c r="T3033" s="25"/>
      <c r="U3033" s="26"/>
    </row>
    <row r="3034" spans="20:21" x14ac:dyDescent="0.25">
      <c r="T3034" s="25"/>
      <c r="U3034" s="26"/>
    </row>
    <row r="3035" spans="20:21" x14ac:dyDescent="0.25">
      <c r="T3035" s="25"/>
      <c r="U3035" s="26"/>
    </row>
    <row r="3036" spans="20:21" x14ac:dyDescent="0.25">
      <c r="T3036" s="25"/>
      <c r="U3036" s="26"/>
    </row>
    <row r="3037" spans="20:21" x14ac:dyDescent="0.25">
      <c r="T3037" s="25"/>
      <c r="U3037" s="26"/>
    </row>
    <row r="3038" spans="20:21" x14ac:dyDescent="0.25">
      <c r="T3038" s="25"/>
      <c r="U3038" s="26"/>
    </row>
    <row r="3039" spans="20:21" x14ac:dyDescent="0.25">
      <c r="T3039" s="25"/>
      <c r="U3039" s="26"/>
    </row>
    <row r="3040" spans="20:21" x14ac:dyDescent="0.25">
      <c r="T3040" s="25"/>
      <c r="U3040" s="26"/>
    </row>
    <row r="3041" spans="20:21" x14ac:dyDescent="0.25">
      <c r="T3041" s="25"/>
      <c r="U3041" s="26"/>
    </row>
    <row r="3042" spans="20:21" x14ac:dyDescent="0.25">
      <c r="T3042" s="25"/>
      <c r="U3042" s="26"/>
    </row>
    <row r="3043" spans="20:21" x14ac:dyDescent="0.25">
      <c r="T3043" s="25"/>
      <c r="U3043" s="26"/>
    </row>
    <row r="3044" spans="20:21" x14ac:dyDescent="0.25">
      <c r="T3044" s="25"/>
      <c r="U3044" s="26"/>
    </row>
    <row r="3045" spans="20:21" x14ac:dyDescent="0.25">
      <c r="T3045" s="25"/>
      <c r="U3045" s="26"/>
    </row>
    <row r="3046" spans="20:21" x14ac:dyDescent="0.25">
      <c r="T3046" s="25"/>
      <c r="U3046" s="26"/>
    </row>
    <row r="3047" spans="20:21" x14ac:dyDescent="0.25">
      <c r="T3047" s="25"/>
      <c r="U3047" s="26"/>
    </row>
    <row r="3048" spans="20:21" x14ac:dyDescent="0.25">
      <c r="T3048" s="25"/>
      <c r="U3048" s="26"/>
    </row>
    <row r="3049" spans="20:21" x14ac:dyDescent="0.25">
      <c r="T3049" s="25"/>
      <c r="U3049" s="26"/>
    </row>
    <row r="3050" spans="20:21" x14ac:dyDescent="0.25">
      <c r="T3050" s="25"/>
      <c r="U3050" s="26"/>
    </row>
    <row r="3051" spans="20:21" x14ac:dyDescent="0.25">
      <c r="T3051" s="25"/>
      <c r="U3051" s="26"/>
    </row>
    <row r="3052" spans="20:21" x14ac:dyDescent="0.25">
      <c r="T3052" s="25"/>
      <c r="U3052" s="26"/>
    </row>
    <row r="3053" spans="20:21" x14ac:dyDescent="0.25">
      <c r="T3053" s="25"/>
      <c r="U3053" s="26"/>
    </row>
    <row r="3054" spans="20:21" x14ac:dyDescent="0.25">
      <c r="T3054" s="25"/>
      <c r="U3054" s="26"/>
    </row>
    <row r="3055" spans="20:21" x14ac:dyDescent="0.25">
      <c r="T3055" s="25"/>
      <c r="U3055" s="26"/>
    </row>
    <row r="3056" spans="20:21" x14ac:dyDescent="0.25">
      <c r="T3056" s="25"/>
      <c r="U3056" s="26"/>
    </row>
    <row r="3057" spans="20:21" x14ac:dyDescent="0.25">
      <c r="T3057" s="25"/>
      <c r="U3057" s="26"/>
    </row>
    <row r="3058" spans="20:21" x14ac:dyDescent="0.25">
      <c r="T3058" s="25"/>
      <c r="U3058" s="26"/>
    </row>
    <row r="3059" spans="20:21" x14ac:dyDescent="0.25">
      <c r="T3059" s="25"/>
      <c r="U3059" s="26"/>
    </row>
    <row r="3060" spans="20:21" x14ac:dyDescent="0.25">
      <c r="T3060" s="25"/>
      <c r="U3060" s="26"/>
    </row>
    <row r="3061" spans="20:21" x14ac:dyDescent="0.25">
      <c r="T3061" s="25"/>
      <c r="U3061" s="26"/>
    </row>
    <row r="3062" spans="20:21" x14ac:dyDescent="0.25">
      <c r="T3062" s="25"/>
      <c r="U3062" s="26"/>
    </row>
    <row r="3063" spans="20:21" x14ac:dyDescent="0.25">
      <c r="T3063" s="25"/>
      <c r="U3063" s="26"/>
    </row>
    <row r="3064" spans="20:21" x14ac:dyDescent="0.25">
      <c r="T3064" s="25"/>
      <c r="U3064" s="26"/>
    </row>
    <row r="3065" spans="20:21" x14ac:dyDescent="0.25">
      <c r="T3065" s="25"/>
      <c r="U3065" s="26"/>
    </row>
    <row r="3066" spans="20:21" x14ac:dyDescent="0.25">
      <c r="T3066" s="25"/>
      <c r="U3066" s="26"/>
    </row>
    <row r="3067" spans="20:21" x14ac:dyDescent="0.25">
      <c r="T3067" s="25"/>
      <c r="U3067" s="26"/>
    </row>
    <row r="3068" spans="20:21" x14ac:dyDescent="0.25">
      <c r="T3068" s="25"/>
      <c r="U3068" s="26"/>
    </row>
    <row r="3069" spans="20:21" x14ac:dyDescent="0.25">
      <c r="T3069" s="25"/>
      <c r="U3069" s="26"/>
    </row>
    <row r="3070" spans="20:21" x14ac:dyDescent="0.25">
      <c r="T3070" s="25"/>
      <c r="U3070" s="26"/>
    </row>
    <row r="3071" spans="20:21" x14ac:dyDescent="0.25">
      <c r="T3071" s="25"/>
      <c r="U3071" s="26"/>
    </row>
    <row r="3072" spans="20:21" x14ac:dyDescent="0.25">
      <c r="T3072" s="25"/>
      <c r="U3072" s="26"/>
    </row>
    <row r="3073" spans="20:21" x14ac:dyDescent="0.25">
      <c r="T3073" s="25"/>
      <c r="U3073" s="26"/>
    </row>
    <row r="3074" spans="20:21" x14ac:dyDescent="0.25">
      <c r="T3074" s="25"/>
      <c r="U3074" s="26"/>
    </row>
    <row r="3075" spans="20:21" x14ac:dyDescent="0.25">
      <c r="T3075" s="25"/>
      <c r="U3075" s="26"/>
    </row>
    <row r="3076" spans="20:21" x14ac:dyDescent="0.25">
      <c r="T3076" s="25"/>
      <c r="U3076" s="26"/>
    </row>
    <row r="3077" spans="20:21" x14ac:dyDescent="0.25">
      <c r="T3077" s="25"/>
      <c r="U3077" s="26"/>
    </row>
    <row r="3078" spans="20:21" x14ac:dyDescent="0.25">
      <c r="T3078" s="25"/>
      <c r="U3078" s="26"/>
    </row>
    <row r="3079" spans="20:21" x14ac:dyDescent="0.25">
      <c r="T3079" s="25"/>
      <c r="U3079" s="26"/>
    </row>
    <row r="3080" spans="20:21" x14ac:dyDescent="0.25">
      <c r="T3080" s="25"/>
      <c r="U3080" s="26"/>
    </row>
    <row r="3081" spans="20:21" x14ac:dyDescent="0.25">
      <c r="T3081" s="25"/>
      <c r="U3081" s="26"/>
    </row>
    <row r="3082" spans="20:21" x14ac:dyDescent="0.25">
      <c r="T3082" s="25"/>
      <c r="U3082" s="26"/>
    </row>
    <row r="3083" spans="20:21" x14ac:dyDescent="0.25">
      <c r="T3083" s="25"/>
      <c r="U3083" s="26"/>
    </row>
    <row r="3084" spans="20:21" x14ac:dyDescent="0.25">
      <c r="T3084" s="25"/>
      <c r="U3084" s="26"/>
    </row>
    <row r="3085" spans="20:21" x14ac:dyDescent="0.25">
      <c r="T3085" s="25"/>
      <c r="U3085" s="26"/>
    </row>
    <row r="3086" spans="20:21" x14ac:dyDescent="0.25">
      <c r="T3086" s="25"/>
      <c r="U3086" s="26"/>
    </row>
    <row r="3087" spans="20:21" x14ac:dyDescent="0.25">
      <c r="T3087" s="25"/>
      <c r="U3087" s="26"/>
    </row>
    <row r="3088" spans="20:21" x14ac:dyDescent="0.25">
      <c r="T3088" s="25"/>
      <c r="U3088" s="26"/>
    </row>
    <row r="3089" spans="20:21" x14ac:dyDescent="0.25">
      <c r="T3089" s="25"/>
      <c r="U3089" s="26"/>
    </row>
    <row r="3090" spans="20:21" x14ac:dyDescent="0.25">
      <c r="T3090" s="25"/>
      <c r="U3090" s="26"/>
    </row>
    <row r="3091" spans="20:21" x14ac:dyDescent="0.25">
      <c r="T3091" s="25"/>
      <c r="U3091" s="26"/>
    </row>
    <row r="3092" spans="20:21" x14ac:dyDescent="0.25">
      <c r="T3092" s="25"/>
      <c r="U3092" s="26"/>
    </row>
    <row r="3093" spans="20:21" x14ac:dyDescent="0.25">
      <c r="T3093" s="25"/>
      <c r="U3093" s="26"/>
    </row>
    <row r="3094" spans="20:21" x14ac:dyDescent="0.25">
      <c r="T3094" s="25"/>
      <c r="U3094" s="26"/>
    </row>
    <row r="3095" spans="20:21" x14ac:dyDescent="0.25">
      <c r="T3095" s="25"/>
      <c r="U3095" s="26"/>
    </row>
    <row r="3096" spans="20:21" x14ac:dyDescent="0.25">
      <c r="T3096" s="25"/>
      <c r="U3096" s="26"/>
    </row>
    <row r="3097" spans="20:21" x14ac:dyDescent="0.25">
      <c r="T3097" s="25"/>
      <c r="U3097" s="26"/>
    </row>
    <row r="3098" spans="20:21" x14ac:dyDescent="0.25">
      <c r="T3098" s="25"/>
      <c r="U3098" s="26"/>
    </row>
    <row r="3099" spans="20:21" x14ac:dyDescent="0.25">
      <c r="T3099" s="25"/>
      <c r="U3099" s="26"/>
    </row>
    <row r="3100" spans="20:21" x14ac:dyDescent="0.25">
      <c r="T3100" s="25"/>
      <c r="U3100" s="26"/>
    </row>
    <row r="3101" spans="20:21" x14ac:dyDescent="0.25">
      <c r="T3101" s="25"/>
      <c r="U3101" s="26"/>
    </row>
    <row r="3102" spans="20:21" x14ac:dyDescent="0.25">
      <c r="T3102" s="25"/>
      <c r="U3102" s="26"/>
    </row>
    <row r="3103" spans="20:21" x14ac:dyDescent="0.25">
      <c r="T3103" s="25"/>
      <c r="U3103" s="26"/>
    </row>
    <row r="3104" spans="20:21" x14ac:dyDescent="0.25">
      <c r="T3104" s="25"/>
      <c r="U3104" s="26"/>
    </row>
    <row r="3105" spans="20:21" x14ac:dyDescent="0.25">
      <c r="T3105" s="25"/>
      <c r="U3105" s="26"/>
    </row>
    <row r="3106" spans="20:21" x14ac:dyDescent="0.25">
      <c r="T3106" s="25"/>
      <c r="U3106" s="26"/>
    </row>
    <row r="3107" spans="20:21" x14ac:dyDescent="0.25">
      <c r="T3107" s="25"/>
      <c r="U3107" s="26"/>
    </row>
    <row r="3108" spans="20:21" x14ac:dyDescent="0.25">
      <c r="T3108" s="25"/>
      <c r="U3108" s="26"/>
    </row>
    <row r="3109" spans="20:21" x14ac:dyDescent="0.25">
      <c r="T3109" s="25"/>
      <c r="U3109" s="26"/>
    </row>
    <row r="3110" spans="20:21" x14ac:dyDescent="0.25">
      <c r="T3110" s="25"/>
      <c r="U3110" s="26"/>
    </row>
    <row r="3111" spans="20:21" x14ac:dyDescent="0.25">
      <c r="T3111" s="25"/>
      <c r="U3111" s="26"/>
    </row>
    <row r="3112" spans="20:21" x14ac:dyDescent="0.25">
      <c r="T3112" s="25"/>
      <c r="U3112" s="26"/>
    </row>
    <row r="3113" spans="20:21" x14ac:dyDescent="0.25">
      <c r="T3113" s="25"/>
      <c r="U3113" s="26"/>
    </row>
    <row r="3114" spans="20:21" x14ac:dyDescent="0.25">
      <c r="T3114" s="25"/>
      <c r="U3114" s="26"/>
    </row>
    <row r="3115" spans="20:21" x14ac:dyDescent="0.25">
      <c r="T3115" s="25"/>
      <c r="U3115" s="26"/>
    </row>
    <row r="3116" spans="20:21" x14ac:dyDescent="0.25">
      <c r="T3116" s="25"/>
      <c r="U3116" s="26"/>
    </row>
    <row r="3117" spans="20:21" x14ac:dyDescent="0.25">
      <c r="T3117" s="25"/>
      <c r="U3117" s="26"/>
    </row>
    <row r="3118" spans="20:21" x14ac:dyDescent="0.25">
      <c r="T3118" s="25"/>
      <c r="U3118" s="26"/>
    </row>
    <row r="3119" spans="20:21" x14ac:dyDescent="0.25">
      <c r="T3119" s="25"/>
      <c r="U3119" s="26"/>
    </row>
    <row r="3120" spans="20:21" x14ac:dyDescent="0.25">
      <c r="T3120" s="25"/>
      <c r="U3120" s="26"/>
    </row>
    <row r="3121" spans="20:21" x14ac:dyDescent="0.25">
      <c r="T3121" s="25"/>
      <c r="U3121" s="26"/>
    </row>
    <row r="3122" spans="20:21" x14ac:dyDescent="0.25">
      <c r="T3122" s="25"/>
      <c r="U3122" s="26"/>
    </row>
    <row r="3123" spans="20:21" x14ac:dyDescent="0.25">
      <c r="T3123" s="25"/>
      <c r="U3123" s="26"/>
    </row>
    <row r="3124" spans="20:21" x14ac:dyDescent="0.25">
      <c r="T3124" s="25"/>
      <c r="U3124" s="26"/>
    </row>
    <row r="3125" spans="20:21" x14ac:dyDescent="0.25">
      <c r="T3125" s="25"/>
      <c r="U3125" s="26"/>
    </row>
    <row r="3126" spans="20:21" x14ac:dyDescent="0.25">
      <c r="T3126" s="25"/>
      <c r="U3126" s="26"/>
    </row>
    <row r="3127" spans="20:21" x14ac:dyDescent="0.25">
      <c r="T3127" s="25"/>
      <c r="U3127" s="26"/>
    </row>
    <row r="3128" spans="20:21" x14ac:dyDescent="0.25">
      <c r="T3128" s="25"/>
      <c r="U3128" s="26"/>
    </row>
    <row r="3129" spans="20:21" x14ac:dyDescent="0.25">
      <c r="T3129" s="25"/>
      <c r="U3129" s="26"/>
    </row>
    <row r="3130" spans="20:21" x14ac:dyDescent="0.25">
      <c r="T3130" s="25"/>
      <c r="U3130" s="26"/>
    </row>
    <row r="3131" spans="20:21" x14ac:dyDescent="0.25">
      <c r="T3131" s="25"/>
      <c r="U3131" s="26"/>
    </row>
    <row r="3132" spans="20:21" x14ac:dyDescent="0.25">
      <c r="T3132" s="25"/>
      <c r="U3132" s="26"/>
    </row>
    <row r="3133" spans="20:21" x14ac:dyDescent="0.25">
      <c r="T3133" s="25"/>
      <c r="U3133" s="26"/>
    </row>
    <row r="3134" spans="20:21" x14ac:dyDescent="0.25">
      <c r="T3134" s="25"/>
      <c r="U3134" s="26"/>
    </row>
    <row r="3135" spans="20:21" x14ac:dyDescent="0.25">
      <c r="T3135" s="25"/>
      <c r="U3135" s="26"/>
    </row>
    <row r="3136" spans="20:21" x14ac:dyDescent="0.25">
      <c r="T3136" s="25"/>
      <c r="U3136" s="26"/>
    </row>
    <row r="3137" spans="20:21" x14ac:dyDescent="0.25">
      <c r="T3137" s="25"/>
      <c r="U3137" s="26"/>
    </row>
    <row r="3138" spans="20:21" x14ac:dyDescent="0.25">
      <c r="T3138" s="25"/>
      <c r="U3138" s="26"/>
    </row>
    <row r="3139" spans="20:21" x14ac:dyDescent="0.25">
      <c r="T3139" s="25"/>
      <c r="U3139" s="26"/>
    </row>
    <row r="3140" spans="20:21" x14ac:dyDescent="0.25">
      <c r="T3140" s="25"/>
      <c r="U3140" s="26"/>
    </row>
    <row r="3141" spans="20:21" x14ac:dyDescent="0.25">
      <c r="T3141" s="25"/>
      <c r="U3141" s="26"/>
    </row>
    <row r="3142" spans="20:21" x14ac:dyDescent="0.25">
      <c r="T3142" s="25"/>
      <c r="U3142" s="26"/>
    </row>
    <row r="3143" spans="20:21" x14ac:dyDescent="0.25">
      <c r="T3143" s="25"/>
      <c r="U3143" s="26"/>
    </row>
    <row r="3144" spans="20:21" x14ac:dyDescent="0.25">
      <c r="T3144" s="25"/>
      <c r="U3144" s="26"/>
    </row>
    <row r="3145" spans="20:21" x14ac:dyDescent="0.25">
      <c r="T3145" s="25"/>
      <c r="U3145" s="26"/>
    </row>
    <row r="3146" spans="20:21" x14ac:dyDescent="0.25">
      <c r="T3146" s="25"/>
      <c r="U3146" s="26"/>
    </row>
    <row r="3147" spans="20:21" x14ac:dyDescent="0.25">
      <c r="T3147" s="25"/>
      <c r="U3147" s="26"/>
    </row>
    <row r="3148" spans="20:21" x14ac:dyDescent="0.25">
      <c r="T3148" s="25"/>
      <c r="U3148" s="26"/>
    </row>
    <row r="3149" spans="20:21" x14ac:dyDescent="0.25">
      <c r="T3149" s="25"/>
      <c r="U3149" s="26"/>
    </row>
    <row r="3150" spans="20:21" x14ac:dyDescent="0.25">
      <c r="T3150" s="25"/>
      <c r="U3150" s="26"/>
    </row>
    <row r="3151" spans="20:21" x14ac:dyDescent="0.25">
      <c r="T3151" s="25"/>
      <c r="U3151" s="26"/>
    </row>
    <row r="3152" spans="20:21" x14ac:dyDescent="0.25">
      <c r="T3152" s="25"/>
      <c r="U3152" s="26"/>
    </row>
    <row r="3153" spans="20:21" x14ac:dyDescent="0.25">
      <c r="T3153" s="25"/>
      <c r="U3153" s="26"/>
    </row>
    <row r="3154" spans="20:21" x14ac:dyDescent="0.25">
      <c r="T3154" s="25"/>
      <c r="U3154" s="26"/>
    </row>
    <row r="3155" spans="20:21" x14ac:dyDescent="0.25">
      <c r="T3155" s="25"/>
      <c r="U3155" s="26"/>
    </row>
    <row r="3156" spans="20:21" x14ac:dyDescent="0.25">
      <c r="T3156" s="25"/>
      <c r="U3156" s="26"/>
    </row>
    <row r="3157" spans="20:21" x14ac:dyDescent="0.25">
      <c r="T3157" s="25"/>
      <c r="U3157" s="26"/>
    </row>
    <row r="3158" spans="20:21" x14ac:dyDescent="0.25">
      <c r="T3158" s="25"/>
      <c r="U3158" s="26"/>
    </row>
    <row r="3159" spans="20:21" x14ac:dyDescent="0.25">
      <c r="T3159" s="25"/>
      <c r="U3159" s="26"/>
    </row>
    <row r="3160" spans="20:21" x14ac:dyDescent="0.25">
      <c r="T3160" s="25"/>
      <c r="U3160" s="26"/>
    </row>
    <row r="3161" spans="20:21" x14ac:dyDescent="0.25">
      <c r="T3161" s="25"/>
      <c r="U3161" s="26"/>
    </row>
    <row r="3162" spans="20:21" x14ac:dyDescent="0.25">
      <c r="T3162" s="25"/>
      <c r="U3162" s="26"/>
    </row>
    <row r="3163" spans="20:21" x14ac:dyDescent="0.25">
      <c r="T3163" s="25"/>
      <c r="U3163" s="26"/>
    </row>
    <row r="3164" spans="20:21" x14ac:dyDescent="0.25">
      <c r="T3164" s="25"/>
      <c r="U3164" s="26"/>
    </row>
    <row r="3165" spans="20:21" x14ac:dyDescent="0.25">
      <c r="T3165" s="25"/>
      <c r="U3165" s="26"/>
    </row>
    <row r="3166" spans="20:21" x14ac:dyDescent="0.25">
      <c r="T3166" s="25"/>
      <c r="U3166" s="26"/>
    </row>
    <row r="3167" spans="20:21" x14ac:dyDescent="0.25">
      <c r="T3167" s="25"/>
      <c r="U3167" s="26"/>
    </row>
    <row r="3168" spans="20:21" x14ac:dyDescent="0.25">
      <c r="T3168" s="25"/>
      <c r="U3168" s="26"/>
    </row>
    <row r="3169" spans="20:21" x14ac:dyDescent="0.25">
      <c r="T3169" s="25"/>
      <c r="U3169" s="26"/>
    </row>
    <row r="3170" spans="20:21" x14ac:dyDescent="0.25">
      <c r="T3170" s="25"/>
      <c r="U3170" s="26"/>
    </row>
    <row r="3171" spans="20:21" x14ac:dyDescent="0.25">
      <c r="T3171" s="25"/>
      <c r="U3171" s="26"/>
    </row>
    <row r="3172" spans="20:21" x14ac:dyDescent="0.25">
      <c r="T3172" s="25"/>
      <c r="U3172" s="26"/>
    </row>
    <row r="3173" spans="20:21" x14ac:dyDescent="0.25">
      <c r="T3173" s="25"/>
      <c r="U3173" s="26"/>
    </row>
    <row r="3174" spans="20:21" x14ac:dyDescent="0.25">
      <c r="T3174" s="25"/>
      <c r="U3174" s="26"/>
    </row>
    <row r="3175" spans="20:21" x14ac:dyDescent="0.25">
      <c r="T3175" s="25"/>
      <c r="U3175" s="26"/>
    </row>
    <row r="3176" spans="20:21" x14ac:dyDescent="0.25">
      <c r="T3176" s="25"/>
      <c r="U3176" s="26"/>
    </row>
    <row r="3177" spans="20:21" x14ac:dyDescent="0.25">
      <c r="T3177" s="25"/>
      <c r="U3177" s="26"/>
    </row>
    <row r="3178" spans="20:21" x14ac:dyDescent="0.25">
      <c r="T3178" s="25"/>
      <c r="U3178" s="26"/>
    </row>
    <row r="3179" spans="20:21" x14ac:dyDescent="0.25">
      <c r="T3179" s="25"/>
      <c r="U3179" s="26"/>
    </row>
    <row r="3180" spans="20:21" x14ac:dyDescent="0.25">
      <c r="T3180" s="25"/>
      <c r="U3180" s="26"/>
    </row>
    <row r="3181" spans="20:21" x14ac:dyDescent="0.25">
      <c r="T3181" s="25"/>
      <c r="U3181" s="26"/>
    </row>
    <row r="3182" spans="20:21" x14ac:dyDescent="0.25">
      <c r="T3182" s="25"/>
      <c r="U3182" s="26"/>
    </row>
    <row r="3183" spans="20:21" x14ac:dyDescent="0.25">
      <c r="T3183" s="25"/>
      <c r="U3183" s="26"/>
    </row>
    <row r="3184" spans="20:21" x14ac:dyDescent="0.25">
      <c r="T3184" s="25"/>
      <c r="U3184" s="26"/>
    </row>
    <row r="3185" spans="20:21" x14ac:dyDescent="0.25">
      <c r="T3185" s="25"/>
      <c r="U3185" s="26"/>
    </row>
    <row r="3186" spans="20:21" x14ac:dyDescent="0.25">
      <c r="T3186" s="25"/>
      <c r="U3186" s="26"/>
    </row>
    <row r="3187" spans="20:21" x14ac:dyDescent="0.25">
      <c r="T3187" s="25"/>
      <c r="U3187" s="26"/>
    </row>
    <row r="3188" spans="20:21" x14ac:dyDescent="0.25">
      <c r="T3188" s="25"/>
      <c r="U3188" s="26"/>
    </row>
    <row r="3189" spans="20:21" x14ac:dyDescent="0.25">
      <c r="T3189" s="25"/>
      <c r="U3189" s="26"/>
    </row>
    <row r="3190" spans="20:21" x14ac:dyDescent="0.25">
      <c r="T3190" s="25"/>
      <c r="U3190" s="26"/>
    </row>
    <row r="3191" spans="20:21" x14ac:dyDescent="0.25">
      <c r="T3191" s="25"/>
      <c r="U3191" s="26"/>
    </row>
    <row r="3192" spans="20:21" x14ac:dyDescent="0.25">
      <c r="T3192" s="25"/>
      <c r="U3192" s="26"/>
    </row>
    <row r="3193" spans="20:21" x14ac:dyDescent="0.25">
      <c r="T3193" s="25"/>
      <c r="U3193" s="26"/>
    </row>
    <row r="3194" spans="20:21" x14ac:dyDescent="0.25">
      <c r="T3194" s="25"/>
      <c r="U3194" s="26"/>
    </row>
    <row r="3195" spans="20:21" x14ac:dyDescent="0.25">
      <c r="T3195" s="25"/>
      <c r="U3195" s="26"/>
    </row>
    <row r="3196" spans="20:21" x14ac:dyDescent="0.25">
      <c r="T3196" s="25"/>
      <c r="U3196" s="26"/>
    </row>
    <row r="3197" spans="20:21" x14ac:dyDescent="0.25">
      <c r="T3197" s="25"/>
      <c r="U3197" s="26"/>
    </row>
    <row r="3198" spans="20:21" x14ac:dyDescent="0.25">
      <c r="T3198" s="25"/>
      <c r="U3198" s="26"/>
    </row>
    <row r="3199" spans="20:21" x14ac:dyDescent="0.25">
      <c r="T3199" s="25"/>
      <c r="U3199" s="26"/>
    </row>
    <row r="3200" spans="20:21" x14ac:dyDescent="0.25">
      <c r="T3200" s="25"/>
      <c r="U3200" s="26"/>
    </row>
    <row r="3201" spans="20:21" x14ac:dyDescent="0.25">
      <c r="T3201" s="25"/>
      <c r="U3201" s="26"/>
    </row>
    <row r="3202" spans="20:21" x14ac:dyDescent="0.25">
      <c r="T3202" s="25"/>
      <c r="U3202" s="26"/>
    </row>
    <row r="3203" spans="20:21" x14ac:dyDescent="0.25">
      <c r="T3203" s="25"/>
      <c r="U3203" s="26"/>
    </row>
  </sheetData>
  <sheetProtection selectLockedCells="1" selectUnlockedCells="1"/>
  <mergeCells count="13">
    <mergeCell ref="K6:O6"/>
    <mergeCell ref="B4:F4"/>
    <mergeCell ref="K4:O4"/>
    <mergeCell ref="AE4:AK4"/>
    <mergeCell ref="B5:F5"/>
    <mergeCell ref="K5:O5"/>
    <mergeCell ref="B13:F13"/>
    <mergeCell ref="B7:F7"/>
    <mergeCell ref="B8:F8"/>
    <mergeCell ref="B9:F9"/>
    <mergeCell ref="B10:F10"/>
    <mergeCell ref="B11:F11"/>
    <mergeCell ref="B12:F12"/>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D12CB-9941-4D48-B0A4-BB101BE826FA}">
  <sheetPr codeName="Feuil19">
    <tabColor rgb="FF92D050"/>
  </sheetPr>
  <dimension ref="A1:AK3203"/>
  <sheetViews>
    <sheetView zoomScaleNormal="100" workbookViewId="0">
      <selection activeCell="P4" sqref="P4"/>
    </sheetView>
  </sheetViews>
  <sheetFormatPr baseColWidth="10" defaultRowHeight="15" x14ac:dyDescent="0.25"/>
  <cols>
    <col min="1" max="1" width="4.28515625" customWidth="1"/>
    <col min="2" max="7" width="11.140625" customWidth="1"/>
    <col min="8" max="8" width="4.28515625" customWidth="1"/>
    <col min="9" max="9" width="4.42578125" customWidth="1"/>
    <col min="10" max="10" width="4.7109375" customWidth="1"/>
    <col min="11" max="11" width="12.140625" customWidth="1"/>
    <col min="12" max="17" width="11.140625" customWidth="1"/>
    <col min="18" max="18" width="4.7109375" customWidth="1"/>
    <col min="19" max="19" width="4.42578125" customWidth="1"/>
    <col min="20" max="25" width="11.140625" customWidth="1"/>
    <col min="26" max="26" width="4.140625" customWidth="1"/>
    <col min="27" max="29" width="11.140625" customWidth="1"/>
    <col min="30" max="30" width="13.42578125" customWidth="1"/>
    <col min="31" max="31" width="13.140625" customWidth="1"/>
  </cols>
  <sheetData>
    <row r="1" spans="1:37" ht="15.75" thickBot="1" x14ac:dyDescent="0.3"/>
    <row r="2" spans="1:37" x14ac:dyDescent="0.25">
      <c r="A2" s="10"/>
      <c r="B2" s="21" t="s">
        <v>9</v>
      </c>
      <c r="C2" s="11"/>
      <c r="D2" s="11"/>
      <c r="E2" s="11"/>
      <c r="F2" s="11"/>
      <c r="G2" s="11"/>
      <c r="H2" s="12"/>
      <c r="J2" s="10"/>
      <c r="K2" s="21" t="s">
        <v>8</v>
      </c>
      <c r="L2" s="11"/>
      <c r="M2" s="11"/>
      <c r="N2" s="11"/>
      <c r="O2" s="11"/>
      <c r="P2" s="11"/>
      <c r="Q2" s="12"/>
    </row>
    <row r="3" spans="1:37" s="1" customFormat="1" ht="15.75" thickBot="1" x14ac:dyDescent="0.3">
      <c r="A3" s="13"/>
      <c r="H3" s="14"/>
      <c r="J3" s="13"/>
      <c r="Q3" s="14"/>
      <c r="S3"/>
      <c r="T3"/>
      <c r="U3"/>
      <c r="V3"/>
      <c r="W3"/>
      <c r="X3"/>
      <c r="Y3"/>
      <c r="Z3"/>
    </row>
    <row r="4" spans="1:37" x14ac:dyDescent="0.25">
      <c r="A4" s="15"/>
      <c r="B4" s="253" t="s">
        <v>16</v>
      </c>
      <c r="C4" s="254"/>
      <c r="D4" s="254"/>
      <c r="E4" s="254"/>
      <c r="F4" s="254"/>
      <c r="G4" s="50">
        <f>'Sa classique'!E8+IF('Surface imperméabilisée &gt; 240m²'!E49="oui",'Surface imperméabilisée &gt; 240m²'!E54,0)</f>
        <v>0</v>
      </c>
      <c r="H4" s="16"/>
      <c r="J4" s="15"/>
      <c r="K4" s="255" t="s">
        <v>7</v>
      </c>
      <c r="L4" s="256"/>
      <c r="M4" s="256"/>
      <c r="N4" s="256"/>
      <c r="O4" s="256"/>
      <c r="P4" s="7" t="e">
        <f>MAX(Y42:Y1481)</f>
        <v>#VALUE!</v>
      </c>
      <c r="Q4" s="16"/>
      <c r="AD4" s="2"/>
      <c r="AE4" s="257"/>
      <c r="AF4" s="257"/>
      <c r="AG4" s="257"/>
      <c r="AH4" s="257"/>
      <c r="AI4" s="257"/>
      <c r="AJ4" s="257"/>
      <c r="AK4" s="257"/>
    </row>
    <row r="5" spans="1:37" ht="15.75" customHeight="1" thickBot="1" x14ac:dyDescent="0.3">
      <c r="A5" s="15"/>
      <c r="B5" s="258" t="s">
        <v>17</v>
      </c>
      <c r="C5" s="259"/>
      <c r="D5" s="259"/>
      <c r="E5" s="259"/>
      <c r="F5" s="259"/>
      <c r="G5" s="98" t="str">
        <f>'Surface imperméabilisée &gt; 240m²'!K51</f>
        <v/>
      </c>
      <c r="H5" s="16"/>
      <c r="J5" s="15"/>
      <c r="K5" s="260" t="s">
        <v>13</v>
      </c>
      <c r="L5" s="261"/>
      <c r="M5" s="261"/>
      <c r="N5" s="261"/>
      <c r="O5" s="261"/>
      <c r="P5" s="37" t="e">
        <f>VLOOKUP(P4,Y41:AA1481,3,FALSE)</f>
        <v>#VALUE!</v>
      </c>
      <c r="Q5" s="16"/>
      <c r="AF5" s="3"/>
      <c r="AG5" s="3"/>
      <c r="AH5" s="3"/>
      <c r="AI5" s="3"/>
      <c r="AJ5" s="3"/>
      <c r="AK5" s="3"/>
    </row>
    <row r="6" spans="1:37" ht="15.75" thickBot="1" x14ac:dyDescent="0.3">
      <c r="A6" s="15"/>
      <c r="H6" s="16"/>
      <c r="J6" s="15"/>
      <c r="K6" s="251" t="s">
        <v>11</v>
      </c>
      <c r="L6" s="252"/>
      <c r="M6" s="252"/>
      <c r="N6" s="252"/>
      <c r="O6" s="252"/>
      <c r="P6" s="38" t="e">
        <f>(P4*1000/G5)/3600</f>
        <v>#VALUE!</v>
      </c>
      <c r="Q6" s="16"/>
      <c r="AF6" s="8"/>
      <c r="AG6" s="8"/>
      <c r="AH6" s="8"/>
      <c r="AI6" s="8"/>
      <c r="AJ6" s="8"/>
      <c r="AK6" s="8"/>
    </row>
    <row r="7" spans="1:37" ht="15.75" thickBot="1" x14ac:dyDescent="0.3">
      <c r="A7" s="15"/>
      <c r="B7" s="244" t="s">
        <v>6</v>
      </c>
      <c r="C7" s="245"/>
      <c r="D7" s="245"/>
      <c r="E7" s="245"/>
      <c r="F7" s="246"/>
      <c r="G7" s="4"/>
      <c r="H7" s="16"/>
      <c r="J7" s="15"/>
      <c r="K7" s="35"/>
      <c r="L7" s="35"/>
      <c r="M7" s="35"/>
      <c r="N7" s="35"/>
      <c r="O7" s="39"/>
      <c r="P7" s="22"/>
      <c r="Q7" s="16"/>
      <c r="R7" s="4"/>
      <c r="AA7" s="4"/>
      <c r="AB7" s="4"/>
      <c r="AF7" s="8"/>
      <c r="AG7" s="8"/>
      <c r="AH7" s="8"/>
      <c r="AI7" s="8"/>
      <c r="AJ7" s="8"/>
      <c r="AK7" s="8"/>
    </row>
    <row r="8" spans="1:37" x14ac:dyDescent="0.25">
      <c r="A8" s="15"/>
      <c r="B8" s="247" t="s">
        <v>95</v>
      </c>
      <c r="C8" s="248"/>
      <c r="D8" s="248"/>
      <c r="E8" s="248"/>
      <c r="F8" s="248"/>
      <c r="G8" s="9">
        <v>10.192</v>
      </c>
      <c r="H8" s="16"/>
      <c r="J8" s="15"/>
      <c r="K8" s="35"/>
      <c r="L8" s="35"/>
      <c r="M8" s="35"/>
      <c r="N8" s="35"/>
      <c r="O8" s="39"/>
      <c r="P8" s="40"/>
      <c r="Q8" s="16"/>
      <c r="AF8" s="8"/>
      <c r="AG8" s="8"/>
      <c r="AH8" s="8"/>
      <c r="AI8" s="8"/>
      <c r="AJ8" s="8"/>
      <c r="AK8" s="8"/>
    </row>
    <row r="9" spans="1:37" x14ac:dyDescent="0.25">
      <c r="A9" s="15"/>
      <c r="B9" s="249" t="s">
        <v>98</v>
      </c>
      <c r="C9" s="250"/>
      <c r="D9" s="250"/>
      <c r="E9" s="250"/>
      <c r="F9" s="250"/>
      <c r="G9" s="5">
        <v>0.68400000000000005</v>
      </c>
      <c r="H9" s="16"/>
      <c r="J9" s="15"/>
      <c r="K9" s="35"/>
      <c r="L9" s="35"/>
      <c r="M9" s="35"/>
      <c r="N9" s="35"/>
      <c r="O9" s="35"/>
      <c r="P9" s="22"/>
      <c r="Q9" s="16"/>
      <c r="AF9" s="8"/>
      <c r="AG9" s="8"/>
      <c r="AH9" s="8"/>
      <c r="AI9" s="8"/>
      <c r="AJ9" s="8"/>
      <c r="AK9" s="8"/>
    </row>
    <row r="10" spans="1:37" x14ac:dyDescent="0.25">
      <c r="A10" s="15"/>
      <c r="B10" s="249" t="s">
        <v>96</v>
      </c>
      <c r="C10" s="250"/>
      <c r="D10" s="250"/>
      <c r="E10" s="250"/>
      <c r="F10" s="250"/>
      <c r="G10" s="5">
        <v>12.114000000000001</v>
      </c>
      <c r="H10" s="16"/>
      <c r="J10" s="15"/>
      <c r="K10" s="35"/>
      <c r="L10" s="35"/>
      <c r="M10" s="35"/>
      <c r="N10" s="35"/>
      <c r="O10" s="35"/>
      <c r="P10" s="22"/>
      <c r="Q10" s="16"/>
      <c r="AF10" s="8"/>
      <c r="AG10" s="8"/>
      <c r="AH10" s="8"/>
      <c r="AI10" s="8"/>
      <c r="AJ10" s="8"/>
      <c r="AK10" s="8"/>
    </row>
    <row r="11" spans="1:37" x14ac:dyDescent="0.25">
      <c r="A11" s="15"/>
      <c r="B11" s="249" t="s">
        <v>99</v>
      </c>
      <c r="C11" s="250"/>
      <c r="D11" s="250"/>
      <c r="E11" s="250"/>
      <c r="F11" s="250"/>
      <c r="G11" s="5">
        <v>0.72</v>
      </c>
      <c r="H11" s="16"/>
      <c r="J11" s="15"/>
      <c r="K11" s="35"/>
      <c r="L11" s="35"/>
      <c r="M11" s="35"/>
      <c r="N11" s="35"/>
      <c r="O11" s="35"/>
      <c r="P11" s="22"/>
      <c r="Q11" s="16"/>
      <c r="AF11" s="8"/>
      <c r="AG11" s="8"/>
      <c r="AH11" s="8"/>
      <c r="AI11" s="8"/>
      <c r="AJ11" s="8"/>
      <c r="AK11" s="8"/>
    </row>
    <row r="12" spans="1:37" x14ac:dyDescent="0.25">
      <c r="A12" s="15"/>
      <c r="B12" s="249" t="s">
        <v>97</v>
      </c>
      <c r="C12" s="250"/>
      <c r="D12" s="250"/>
      <c r="E12" s="250"/>
      <c r="F12" s="250"/>
      <c r="G12" s="5">
        <v>23.489000000000001</v>
      </c>
      <c r="H12" s="16"/>
      <c r="J12" s="15"/>
      <c r="K12" s="35"/>
      <c r="L12" s="35"/>
      <c r="M12" s="35"/>
      <c r="N12" s="35"/>
      <c r="O12" s="35"/>
      <c r="P12" s="22"/>
      <c r="Q12" s="16"/>
      <c r="AF12" s="8"/>
      <c r="AG12" s="8"/>
      <c r="AH12" s="8"/>
      <c r="AI12" s="8"/>
      <c r="AJ12" s="8"/>
      <c r="AK12" s="8"/>
    </row>
    <row r="13" spans="1:37" ht="15.75" thickBot="1" x14ac:dyDescent="0.3">
      <c r="A13" s="15"/>
      <c r="B13" s="242" t="s">
        <v>100</v>
      </c>
      <c r="C13" s="243"/>
      <c r="D13" s="243"/>
      <c r="E13" s="243"/>
      <c r="F13" s="243"/>
      <c r="G13" s="6">
        <v>0.82599999999999996</v>
      </c>
      <c r="H13" s="16"/>
      <c r="J13" s="15"/>
      <c r="K13" s="35"/>
      <c r="L13" s="35"/>
      <c r="M13" s="35"/>
      <c r="N13" s="35"/>
      <c r="O13" s="35"/>
      <c r="P13" s="22"/>
      <c r="Q13" s="16"/>
    </row>
    <row r="14" spans="1:37" ht="15.75" thickBot="1" x14ac:dyDescent="0.3">
      <c r="A14" s="17"/>
      <c r="B14" s="18"/>
      <c r="C14" s="18"/>
      <c r="D14" s="18"/>
      <c r="E14" s="18"/>
      <c r="F14" s="18"/>
      <c r="G14" s="20"/>
      <c r="H14" s="19"/>
      <c r="J14" s="15"/>
      <c r="K14" s="35"/>
      <c r="L14" s="35"/>
      <c r="M14" s="35"/>
      <c r="N14" s="35"/>
      <c r="O14" s="35"/>
      <c r="P14" s="22"/>
      <c r="Q14" s="16"/>
    </row>
    <row r="15" spans="1:37" x14ac:dyDescent="0.25">
      <c r="G15" s="4"/>
      <c r="J15" s="15"/>
      <c r="K15" s="35"/>
      <c r="L15" s="35"/>
      <c r="M15" s="35"/>
      <c r="N15" s="35"/>
      <c r="O15" s="35"/>
      <c r="P15" s="22"/>
      <c r="Q15" s="16"/>
      <c r="AD15" s="2"/>
    </row>
    <row r="16" spans="1:37" x14ac:dyDescent="0.25">
      <c r="J16" s="15"/>
      <c r="K16" s="35"/>
      <c r="L16" s="35"/>
      <c r="M16" s="35"/>
      <c r="N16" s="35"/>
      <c r="O16" s="35"/>
      <c r="P16" s="22"/>
      <c r="Q16" s="16"/>
    </row>
    <row r="17" spans="9:33" x14ac:dyDescent="0.25">
      <c r="J17" s="15"/>
      <c r="K17" s="35"/>
      <c r="L17" s="35"/>
      <c r="M17" s="35"/>
      <c r="N17" s="35"/>
      <c r="O17" s="35"/>
      <c r="P17" s="22"/>
      <c r="Q17" s="16"/>
      <c r="AF17" s="8"/>
      <c r="AG17" s="8"/>
    </row>
    <row r="18" spans="9:33" x14ac:dyDescent="0.25">
      <c r="J18" s="15"/>
      <c r="K18" s="35"/>
      <c r="L18" s="35"/>
      <c r="M18" s="35"/>
      <c r="N18" s="35"/>
      <c r="O18" s="35"/>
      <c r="P18" s="22"/>
      <c r="Q18" s="16"/>
      <c r="AF18" s="8"/>
      <c r="AG18" s="8"/>
    </row>
    <row r="19" spans="9:33" x14ac:dyDescent="0.25">
      <c r="J19" s="15"/>
      <c r="K19" s="35"/>
      <c r="L19" s="35"/>
      <c r="M19" s="35"/>
      <c r="N19" s="35"/>
      <c r="O19" s="35"/>
      <c r="P19" s="22"/>
      <c r="Q19" s="16"/>
      <c r="AF19" s="8"/>
      <c r="AG19" s="8"/>
    </row>
    <row r="20" spans="9:33" ht="15.75" thickBot="1" x14ac:dyDescent="0.3">
      <c r="J20" s="53"/>
      <c r="K20" s="41"/>
      <c r="L20" s="41"/>
      <c r="M20" s="41"/>
      <c r="N20" s="41"/>
      <c r="O20" s="41"/>
      <c r="P20" s="41"/>
      <c r="Q20" s="42"/>
      <c r="AF20" s="8"/>
      <c r="AG20" s="8"/>
    </row>
    <row r="21" spans="9:33" x14ac:dyDescent="0.25">
      <c r="AF21" s="8"/>
      <c r="AG21" s="8"/>
    </row>
    <row r="22" spans="9:33" ht="15.75" thickBot="1" x14ac:dyDescent="0.3">
      <c r="M22" s="2"/>
      <c r="AF22" s="8"/>
      <c r="AG22" s="8"/>
    </row>
    <row r="23" spans="9:33" x14ac:dyDescent="0.25">
      <c r="M23" s="51"/>
      <c r="N23" s="51"/>
      <c r="S23" s="10"/>
      <c r="T23" s="21" t="s">
        <v>10</v>
      </c>
      <c r="U23" s="11"/>
      <c r="V23" s="11"/>
      <c r="W23" s="11"/>
      <c r="X23" s="11"/>
      <c r="Y23" s="11"/>
      <c r="Z23" s="12"/>
      <c r="AF23" s="8"/>
      <c r="AG23" s="8"/>
    </row>
    <row r="24" spans="9:33" x14ac:dyDescent="0.25">
      <c r="M24" s="3"/>
      <c r="N24" s="52"/>
      <c r="S24" s="15"/>
      <c r="Z24" s="16"/>
    </row>
    <row r="25" spans="9:33" x14ac:dyDescent="0.25">
      <c r="M25" s="3"/>
      <c r="N25" s="52"/>
      <c r="R25" s="1"/>
      <c r="S25" s="15"/>
      <c r="Z25" s="16"/>
      <c r="AA25" s="1"/>
      <c r="AB25" s="1"/>
    </row>
    <row r="26" spans="9:33" x14ac:dyDescent="0.25">
      <c r="M26" s="3"/>
      <c r="N26" s="52"/>
      <c r="R26" s="8"/>
      <c r="S26" s="15"/>
      <c r="Z26" s="16"/>
      <c r="AA26" s="8"/>
      <c r="AB26" s="8"/>
      <c r="AD26" s="2"/>
    </row>
    <row r="27" spans="9:33" ht="15" customHeight="1" x14ac:dyDescent="0.25">
      <c r="I27" s="1"/>
      <c r="M27" s="3"/>
      <c r="N27" s="52"/>
      <c r="R27" s="8"/>
      <c r="S27" s="15"/>
      <c r="Z27" s="16"/>
      <c r="AA27" s="8"/>
      <c r="AB27" s="8"/>
    </row>
    <row r="28" spans="9:33" x14ac:dyDescent="0.25">
      <c r="M28" s="3"/>
      <c r="N28" s="52"/>
      <c r="R28" s="8"/>
      <c r="S28" s="15"/>
      <c r="Z28" s="16"/>
      <c r="AA28" s="8"/>
      <c r="AB28" s="8"/>
    </row>
    <row r="29" spans="9:33" x14ac:dyDescent="0.25">
      <c r="I29" s="8"/>
      <c r="M29" s="3"/>
      <c r="N29" s="52"/>
      <c r="R29" s="8"/>
      <c r="S29" s="15"/>
      <c r="Z29" s="16"/>
      <c r="AA29" s="8"/>
      <c r="AB29" s="8"/>
    </row>
    <row r="30" spans="9:33" x14ac:dyDescent="0.25">
      <c r="I30" s="8"/>
      <c r="M30" s="3"/>
      <c r="N30" s="52"/>
      <c r="R30" s="8"/>
      <c r="S30" s="15"/>
      <c r="Z30" s="16"/>
      <c r="AA30" s="8"/>
      <c r="AB30" s="8"/>
    </row>
    <row r="31" spans="9:33" x14ac:dyDescent="0.25">
      <c r="I31" s="8"/>
      <c r="R31" s="8"/>
      <c r="S31" s="15"/>
      <c r="Z31" s="16"/>
      <c r="AA31" s="8"/>
      <c r="AB31" s="8"/>
    </row>
    <row r="32" spans="9:33" x14ac:dyDescent="0.25">
      <c r="I32" s="8"/>
      <c r="R32" s="8"/>
      <c r="S32" s="15"/>
      <c r="Z32" s="16"/>
      <c r="AA32" s="8"/>
      <c r="AB32" s="8"/>
    </row>
    <row r="33" spans="9:28" x14ac:dyDescent="0.25">
      <c r="I33" s="8"/>
      <c r="R33" s="8"/>
      <c r="S33" s="13"/>
      <c r="Z33" s="14"/>
      <c r="AA33" s="8"/>
      <c r="AB33" s="8"/>
    </row>
    <row r="34" spans="9:28" x14ac:dyDescent="0.25">
      <c r="I34" s="8"/>
      <c r="R34" s="8"/>
      <c r="S34" s="23"/>
      <c r="Z34" s="24"/>
      <c r="AA34" s="8"/>
      <c r="AB34" s="8"/>
    </row>
    <row r="35" spans="9:28" x14ac:dyDescent="0.25">
      <c r="I35" s="8"/>
      <c r="R35" s="8"/>
      <c r="S35" s="23"/>
      <c r="Z35" s="24"/>
      <c r="AA35" s="8"/>
      <c r="AB35" s="8"/>
    </row>
    <row r="36" spans="9:28" x14ac:dyDescent="0.25">
      <c r="I36" s="8"/>
      <c r="R36" s="8"/>
      <c r="S36" s="23"/>
      <c r="Z36" s="24"/>
      <c r="AA36" s="8"/>
      <c r="AB36" s="8"/>
    </row>
    <row r="37" spans="9:28" x14ac:dyDescent="0.25">
      <c r="I37" s="8"/>
      <c r="J37" s="1"/>
      <c r="K37" s="1"/>
      <c r="L37" s="1"/>
      <c r="M37" s="1"/>
      <c r="N37" s="1"/>
      <c r="O37" s="1"/>
      <c r="P37" s="1"/>
      <c r="Q37" s="1"/>
      <c r="R37" s="8"/>
      <c r="S37" s="23"/>
      <c r="Z37" s="24"/>
      <c r="AA37" s="8"/>
      <c r="AB37" s="8"/>
    </row>
    <row r="38" spans="9:28" x14ac:dyDescent="0.25">
      <c r="I38" s="8"/>
      <c r="J38" s="8"/>
      <c r="K38" s="8"/>
      <c r="L38" s="8"/>
      <c r="M38" s="8"/>
      <c r="N38" s="8"/>
      <c r="O38" s="8"/>
      <c r="P38" s="8"/>
      <c r="Q38" s="8"/>
      <c r="R38" s="8"/>
      <c r="S38" s="23"/>
      <c r="Z38" s="24"/>
      <c r="AA38" s="8"/>
      <c r="AB38" s="8"/>
    </row>
    <row r="39" spans="9:28" x14ac:dyDescent="0.25">
      <c r="I39" s="8"/>
      <c r="J39" s="8"/>
      <c r="K39" s="8"/>
      <c r="L39" s="8"/>
      <c r="M39" s="8"/>
      <c r="N39" s="8"/>
      <c r="O39" s="8"/>
      <c r="P39" s="8"/>
      <c r="Q39" s="8"/>
      <c r="R39" s="8"/>
      <c r="S39" s="23"/>
      <c r="T39" s="1"/>
      <c r="U39" s="1"/>
      <c r="V39" s="1"/>
      <c r="W39" s="1"/>
      <c r="X39" s="1"/>
      <c r="Y39" s="1"/>
      <c r="Z39" s="24"/>
      <c r="AA39" s="8"/>
      <c r="AB39" s="8"/>
    </row>
    <row r="40" spans="9:28" ht="36.75" thickBot="1" x14ac:dyDescent="0.3">
      <c r="I40" s="8"/>
      <c r="J40" s="8"/>
      <c r="K40" s="8"/>
      <c r="L40" s="8"/>
      <c r="M40" s="8"/>
      <c r="N40" s="8"/>
      <c r="O40" s="8"/>
      <c r="P40" s="8"/>
      <c r="Q40" s="8"/>
      <c r="R40" s="8"/>
      <c r="S40" s="23"/>
      <c r="T40" s="43" t="s">
        <v>0</v>
      </c>
      <c r="U40" s="43" t="s">
        <v>1</v>
      </c>
      <c r="V40" s="43" t="s">
        <v>2</v>
      </c>
      <c r="W40" s="43" t="s">
        <v>3</v>
      </c>
      <c r="X40" s="43" t="s">
        <v>4</v>
      </c>
      <c r="Y40" s="43" t="s">
        <v>5</v>
      </c>
      <c r="Z40" s="24"/>
      <c r="AA40" s="36" t="s">
        <v>12</v>
      </c>
      <c r="AB40" s="8"/>
    </row>
    <row r="41" spans="9:28" x14ac:dyDescent="0.25">
      <c r="I41" s="8"/>
      <c r="J41" s="8"/>
      <c r="K41" s="8"/>
      <c r="L41" s="8"/>
      <c r="M41" s="8"/>
      <c r="N41" s="8"/>
      <c r="O41" s="8"/>
      <c r="P41" s="8"/>
      <c r="Q41" s="8"/>
      <c r="R41" s="8"/>
      <c r="S41" s="44"/>
      <c r="T41" s="45">
        <v>0</v>
      </c>
      <c r="U41" s="46">
        <f>T41/60</f>
        <v>0</v>
      </c>
      <c r="V41" s="47"/>
      <c r="W41" s="47"/>
      <c r="X41" s="47"/>
      <c r="Y41" s="47"/>
      <c r="Z41" s="48"/>
      <c r="AA41" s="36">
        <f t="shared" ref="AA41:AA104" si="0">U41</f>
        <v>0</v>
      </c>
      <c r="AB41" s="8"/>
    </row>
    <row r="42" spans="9:28" x14ac:dyDescent="0.25">
      <c r="I42" s="8"/>
      <c r="J42" s="8"/>
      <c r="K42" s="8"/>
      <c r="L42" s="8"/>
      <c r="M42" s="8"/>
      <c r="N42" s="8"/>
      <c r="O42" s="8"/>
      <c r="P42" s="8"/>
      <c r="Q42" s="8"/>
      <c r="R42" s="8"/>
      <c r="S42" s="23"/>
      <c r="T42" s="25">
        <v>1</v>
      </c>
      <c r="U42" s="26">
        <f t="shared" ref="U42:U105" si="1">T42/60</f>
        <v>1.6666666666666666E-2</v>
      </c>
      <c r="V42" s="28">
        <f>$V$71</f>
        <v>8.187172414947689</v>
      </c>
      <c r="W42" s="28">
        <f>V42*0.001*$G$4</f>
        <v>0</v>
      </c>
      <c r="X42" s="27" t="e">
        <f t="shared" ref="X42:X105" si="2">($G$5/1000)*U42*3600</f>
        <v>#VALUE!</v>
      </c>
      <c r="Y42" s="28" t="e">
        <f>MAX(0,W42-X42)</f>
        <v>#VALUE!</v>
      </c>
      <c r="Z42" s="24"/>
      <c r="AA42" s="36">
        <f t="shared" si="0"/>
        <v>1.6666666666666666E-2</v>
      </c>
      <c r="AB42" s="8"/>
    </row>
    <row r="43" spans="9:28" x14ac:dyDescent="0.25">
      <c r="I43" s="8"/>
      <c r="J43" s="8"/>
      <c r="K43" s="8"/>
      <c r="L43" s="8"/>
      <c r="M43" s="8"/>
      <c r="N43" s="8"/>
      <c r="O43" s="8"/>
      <c r="P43" s="8"/>
      <c r="Q43" s="8"/>
      <c r="R43" s="8"/>
      <c r="S43" s="23"/>
      <c r="T43" s="25">
        <v>2</v>
      </c>
      <c r="U43" s="26">
        <f t="shared" si="1"/>
        <v>3.3333333333333333E-2</v>
      </c>
      <c r="V43" s="28">
        <f t="shared" ref="V43:V70" si="3">$V$71</f>
        <v>8.187172414947689</v>
      </c>
      <c r="W43" s="28">
        <f t="shared" ref="W43:W105" si="4">V43*0.001*$G$4</f>
        <v>0</v>
      </c>
      <c r="X43" s="27" t="e">
        <f t="shared" si="2"/>
        <v>#VALUE!</v>
      </c>
      <c r="Y43" s="28" t="e">
        <f t="shared" ref="Y43:Y106" si="5">MAX(0,W43-X43)</f>
        <v>#VALUE!</v>
      </c>
      <c r="Z43" s="24"/>
      <c r="AA43" s="36">
        <f t="shared" si="0"/>
        <v>3.3333333333333333E-2</v>
      </c>
      <c r="AB43" s="8"/>
    </row>
    <row r="44" spans="9:28" x14ac:dyDescent="0.25">
      <c r="I44" s="8"/>
      <c r="J44" s="8"/>
      <c r="K44" s="8"/>
      <c r="L44" s="8"/>
      <c r="M44" s="8"/>
      <c r="N44" s="8"/>
      <c r="O44" s="8"/>
      <c r="P44" s="8"/>
      <c r="Q44" s="8"/>
      <c r="R44" s="8"/>
      <c r="S44" s="23"/>
      <c r="T44" s="25">
        <v>3</v>
      </c>
      <c r="U44" s="26">
        <f t="shared" si="1"/>
        <v>0.05</v>
      </c>
      <c r="V44" s="28">
        <f t="shared" si="3"/>
        <v>8.187172414947689</v>
      </c>
      <c r="W44" s="28">
        <f t="shared" si="4"/>
        <v>0</v>
      </c>
      <c r="X44" s="27" t="e">
        <f t="shared" si="2"/>
        <v>#VALUE!</v>
      </c>
      <c r="Y44" s="28" t="e">
        <f t="shared" si="5"/>
        <v>#VALUE!</v>
      </c>
      <c r="Z44" s="24"/>
      <c r="AA44" s="36">
        <f t="shared" si="0"/>
        <v>0.05</v>
      </c>
      <c r="AB44" s="8"/>
    </row>
    <row r="45" spans="9:28" x14ac:dyDescent="0.25">
      <c r="I45" s="8"/>
      <c r="J45" s="8"/>
      <c r="K45" s="8"/>
      <c r="L45" s="8"/>
      <c r="M45" s="8"/>
      <c r="N45" s="8"/>
      <c r="O45" s="8"/>
      <c r="P45" s="8"/>
      <c r="Q45" s="8"/>
      <c r="R45" s="8"/>
      <c r="S45" s="23"/>
      <c r="T45" s="25">
        <v>4</v>
      </c>
      <c r="U45" s="26">
        <f t="shared" si="1"/>
        <v>6.6666666666666666E-2</v>
      </c>
      <c r="V45" s="28">
        <f t="shared" si="3"/>
        <v>8.187172414947689</v>
      </c>
      <c r="W45" s="28">
        <f t="shared" si="4"/>
        <v>0</v>
      </c>
      <c r="X45" s="27" t="e">
        <f t="shared" si="2"/>
        <v>#VALUE!</v>
      </c>
      <c r="Y45" s="28" t="e">
        <f t="shared" si="5"/>
        <v>#VALUE!</v>
      </c>
      <c r="Z45" s="24"/>
      <c r="AA45" s="36">
        <f t="shared" si="0"/>
        <v>6.6666666666666666E-2</v>
      </c>
      <c r="AB45" s="8"/>
    </row>
    <row r="46" spans="9:28" x14ac:dyDescent="0.25">
      <c r="I46" s="8"/>
      <c r="J46" s="8"/>
      <c r="K46" s="8"/>
      <c r="L46" s="8"/>
      <c r="M46" s="8"/>
      <c r="N46" s="8"/>
      <c r="O46" s="8"/>
      <c r="P46" s="8"/>
      <c r="Q46" s="8"/>
      <c r="R46" s="8"/>
      <c r="S46" s="23"/>
      <c r="T46" s="25">
        <v>5</v>
      </c>
      <c r="U46" s="26">
        <f t="shared" si="1"/>
        <v>8.3333333333333329E-2</v>
      </c>
      <c r="V46" s="28">
        <f t="shared" si="3"/>
        <v>8.187172414947689</v>
      </c>
      <c r="W46" s="28">
        <f t="shared" si="4"/>
        <v>0</v>
      </c>
      <c r="X46" s="27" t="e">
        <f t="shared" si="2"/>
        <v>#VALUE!</v>
      </c>
      <c r="Y46" s="28" t="e">
        <f t="shared" si="5"/>
        <v>#VALUE!</v>
      </c>
      <c r="Z46" s="24"/>
      <c r="AA46" s="36">
        <f t="shared" si="0"/>
        <v>8.3333333333333329E-2</v>
      </c>
      <c r="AB46" s="8"/>
    </row>
    <row r="47" spans="9:28" x14ac:dyDescent="0.25">
      <c r="I47" s="8"/>
      <c r="J47" s="8"/>
      <c r="K47" s="8"/>
      <c r="L47" s="8"/>
      <c r="M47" s="8"/>
      <c r="N47" s="8"/>
      <c r="O47" s="8"/>
      <c r="P47" s="8"/>
      <c r="Q47" s="8"/>
      <c r="R47" s="8"/>
      <c r="S47" s="23"/>
      <c r="T47" s="25">
        <v>6</v>
      </c>
      <c r="U47" s="26">
        <f t="shared" si="1"/>
        <v>0.1</v>
      </c>
      <c r="V47" s="28">
        <f t="shared" si="3"/>
        <v>8.187172414947689</v>
      </c>
      <c r="W47" s="28">
        <f t="shared" si="4"/>
        <v>0</v>
      </c>
      <c r="X47" s="27" t="e">
        <f t="shared" si="2"/>
        <v>#VALUE!</v>
      </c>
      <c r="Y47" s="28" t="e">
        <f t="shared" si="5"/>
        <v>#VALUE!</v>
      </c>
      <c r="Z47" s="24"/>
      <c r="AA47" s="36">
        <f t="shared" si="0"/>
        <v>0.1</v>
      </c>
      <c r="AB47" s="8"/>
    </row>
    <row r="48" spans="9:28" x14ac:dyDescent="0.25">
      <c r="I48" s="8"/>
      <c r="J48" s="8"/>
      <c r="K48" s="8"/>
      <c r="L48" s="8"/>
      <c r="M48" s="8"/>
      <c r="N48" s="8"/>
      <c r="O48" s="8"/>
      <c r="P48" s="8"/>
      <c r="Q48" s="8"/>
      <c r="R48" s="8"/>
      <c r="S48" s="23"/>
      <c r="T48" s="25">
        <v>7</v>
      </c>
      <c r="U48" s="26">
        <f t="shared" si="1"/>
        <v>0.11666666666666667</v>
      </c>
      <c r="V48" s="28">
        <f t="shared" si="3"/>
        <v>8.187172414947689</v>
      </c>
      <c r="W48" s="28">
        <f t="shared" si="4"/>
        <v>0</v>
      </c>
      <c r="X48" s="27" t="e">
        <f t="shared" si="2"/>
        <v>#VALUE!</v>
      </c>
      <c r="Y48" s="28" t="e">
        <f t="shared" si="5"/>
        <v>#VALUE!</v>
      </c>
      <c r="Z48" s="24"/>
      <c r="AA48" s="36">
        <f t="shared" si="0"/>
        <v>0.11666666666666667</v>
      </c>
      <c r="AB48" s="8"/>
    </row>
    <row r="49" spans="9:28" x14ac:dyDescent="0.25">
      <c r="I49" s="8"/>
      <c r="J49" s="8"/>
      <c r="K49" s="8"/>
      <c r="L49" s="8"/>
      <c r="M49" s="8"/>
      <c r="N49" s="8"/>
      <c r="O49" s="8"/>
      <c r="P49" s="8"/>
      <c r="Q49" s="8"/>
      <c r="R49" s="8"/>
      <c r="S49" s="23"/>
      <c r="T49" s="25">
        <v>8</v>
      </c>
      <c r="U49" s="26">
        <f t="shared" si="1"/>
        <v>0.13333333333333333</v>
      </c>
      <c r="V49" s="28">
        <f t="shared" si="3"/>
        <v>8.187172414947689</v>
      </c>
      <c r="W49" s="28">
        <f t="shared" si="4"/>
        <v>0</v>
      </c>
      <c r="X49" s="27" t="e">
        <f t="shared" si="2"/>
        <v>#VALUE!</v>
      </c>
      <c r="Y49" s="28" t="e">
        <f t="shared" si="5"/>
        <v>#VALUE!</v>
      </c>
      <c r="Z49" s="24"/>
      <c r="AA49" s="36">
        <f t="shared" si="0"/>
        <v>0.13333333333333333</v>
      </c>
      <c r="AB49" s="8"/>
    </row>
    <row r="50" spans="9:28" x14ac:dyDescent="0.25">
      <c r="I50" s="8"/>
      <c r="J50" s="8"/>
      <c r="K50" s="8"/>
      <c r="L50" s="8"/>
      <c r="M50" s="8"/>
      <c r="N50" s="8"/>
      <c r="O50" s="8"/>
      <c r="P50" s="8"/>
      <c r="Q50" s="8"/>
      <c r="R50" s="8"/>
      <c r="S50" s="23"/>
      <c r="T50" s="25">
        <v>9</v>
      </c>
      <c r="U50" s="26">
        <f t="shared" si="1"/>
        <v>0.15</v>
      </c>
      <c r="V50" s="28">
        <f t="shared" si="3"/>
        <v>8.187172414947689</v>
      </c>
      <c r="W50" s="28">
        <f t="shared" si="4"/>
        <v>0</v>
      </c>
      <c r="X50" s="27" t="e">
        <f t="shared" si="2"/>
        <v>#VALUE!</v>
      </c>
      <c r="Y50" s="28" t="e">
        <f t="shared" si="5"/>
        <v>#VALUE!</v>
      </c>
      <c r="Z50" s="24"/>
      <c r="AA50" s="36">
        <f t="shared" si="0"/>
        <v>0.15</v>
      </c>
      <c r="AB50" s="8"/>
    </row>
    <row r="51" spans="9:28" x14ac:dyDescent="0.25">
      <c r="I51" s="8"/>
      <c r="J51" s="8"/>
      <c r="K51" s="8"/>
      <c r="L51" s="8"/>
      <c r="M51" s="8"/>
      <c r="N51" s="8"/>
      <c r="O51" s="8"/>
      <c r="P51" s="8"/>
      <c r="Q51" s="8"/>
      <c r="R51" s="8"/>
      <c r="S51" s="23"/>
      <c r="T51" s="25">
        <v>10</v>
      </c>
      <c r="U51" s="26">
        <f t="shared" si="1"/>
        <v>0.16666666666666666</v>
      </c>
      <c r="V51" s="28">
        <f t="shared" si="3"/>
        <v>8.187172414947689</v>
      </c>
      <c r="W51" s="28">
        <f t="shared" si="4"/>
        <v>0</v>
      </c>
      <c r="X51" s="27" t="e">
        <f t="shared" si="2"/>
        <v>#VALUE!</v>
      </c>
      <c r="Y51" s="28" t="e">
        <f t="shared" si="5"/>
        <v>#VALUE!</v>
      </c>
      <c r="Z51" s="24"/>
      <c r="AA51" s="36">
        <f t="shared" si="0"/>
        <v>0.16666666666666666</v>
      </c>
      <c r="AB51" s="8"/>
    </row>
    <row r="52" spans="9:28" x14ac:dyDescent="0.25">
      <c r="I52" s="8"/>
      <c r="J52" s="8"/>
      <c r="K52" s="8"/>
      <c r="L52" s="8"/>
      <c r="M52" s="8"/>
      <c r="N52" s="8"/>
      <c r="O52" s="8"/>
      <c r="P52" s="8"/>
      <c r="Q52" s="8"/>
      <c r="R52" s="8"/>
      <c r="S52" s="23"/>
      <c r="T52" s="25">
        <v>11</v>
      </c>
      <c r="U52" s="26">
        <f t="shared" si="1"/>
        <v>0.18333333333333332</v>
      </c>
      <c r="V52" s="28">
        <f t="shared" si="3"/>
        <v>8.187172414947689</v>
      </c>
      <c r="W52" s="28">
        <f t="shared" si="4"/>
        <v>0</v>
      </c>
      <c r="X52" s="27" t="e">
        <f t="shared" si="2"/>
        <v>#VALUE!</v>
      </c>
      <c r="Y52" s="28" t="e">
        <f t="shared" si="5"/>
        <v>#VALUE!</v>
      </c>
      <c r="Z52" s="24"/>
      <c r="AA52" s="36">
        <f t="shared" si="0"/>
        <v>0.18333333333333332</v>
      </c>
      <c r="AB52" s="8"/>
    </row>
    <row r="53" spans="9:28" x14ac:dyDescent="0.25">
      <c r="I53" s="8"/>
      <c r="J53" s="8"/>
      <c r="K53" s="8"/>
      <c r="L53" s="8"/>
      <c r="M53" s="8"/>
      <c r="N53" s="8"/>
      <c r="O53" s="8"/>
      <c r="P53" s="8"/>
      <c r="Q53" s="8"/>
      <c r="R53" s="8"/>
      <c r="S53" s="23"/>
      <c r="T53" s="25">
        <v>12</v>
      </c>
      <c r="U53" s="26">
        <f t="shared" si="1"/>
        <v>0.2</v>
      </c>
      <c r="V53" s="28">
        <f t="shared" si="3"/>
        <v>8.187172414947689</v>
      </c>
      <c r="W53" s="28">
        <f t="shared" si="4"/>
        <v>0</v>
      </c>
      <c r="X53" s="27" t="e">
        <f t="shared" si="2"/>
        <v>#VALUE!</v>
      </c>
      <c r="Y53" s="28" t="e">
        <f t="shared" si="5"/>
        <v>#VALUE!</v>
      </c>
      <c r="Z53" s="24"/>
      <c r="AA53" s="36">
        <f t="shared" si="0"/>
        <v>0.2</v>
      </c>
      <c r="AB53" s="8"/>
    </row>
    <row r="54" spans="9:28" x14ac:dyDescent="0.25">
      <c r="I54" s="8"/>
      <c r="J54" s="8"/>
      <c r="K54" s="8"/>
      <c r="L54" s="8"/>
      <c r="M54" s="8"/>
      <c r="N54" s="8"/>
      <c r="O54" s="8"/>
      <c r="P54" s="8"/>
      <c r="Q54" s="8"/>
      <c r="R54" s="8"/>
      <c r="S54" s="23"/>
      <c r="T54" s="25">
        <v>13</v>
      </c>
      <c r="U54" s="26">
        <f t="shared" si="1"/>
        <v>0.21666666666666667</v>
      </c>
      <c r="V54" s="28">
        <f t="shared" si="3"/>
        <v>8.187172414947689</v>
      </c>
      <c r="W54" s="28">
        <f t="shared" si="4"/>
        <v>0</v>
      </c>
      <c r="X54" s="27" t="e">
        <f t="shared" si="2"/>
        <v>#VALUE!</v>
      </c>
      <c r="Y54" s="28" t="e">
        <f t="shared" si="5"/>
        <v>#VALUE!</v>
      </c>
      <c r="Z54" s="24"/>
      <c r="AA54" s="36">
        <f t="shared" si="0"/>
        <v>0.21666666666666667</v>
      </c>
      <c r="AB54" s="8"/>
    </row>
    <row r="55" spans="9:28" x14ac:dyDescent="0.25">
      <c r="I55" s="8"/>
      <c r="J55" s="8"/>
      <c r="K55" s="8"/>
      <c r="L55" s="8"/>
      <c r="M55" s="8"/>
      <c r="N55" s="8"/>
      <c r="O55" s="8"/>
      <c r="P55" s="8"/>
      <c r="Q55" s="8"/>
      <c r="R55" s="8"/>
      <c r="S55" s="23"/>
      <c r="T55" s="25">
        <v>14</v>
      </c>
      <c r="U55" s="26">
        <f t="shared" si="1"/>
        <v>0.23333333333333334</v>
      </c>
      <c r="V55" s="28">
        <f t="shared" si="3"/>
        <v>8.187172414947689</v>
      </c>
      <c r="W55" s="28">
        <f t="shared" si="4"/>
        <v>0</v>
      </c>
      <c r="X55" s="27" t="e">
        <f t="shared" si="2"/>
        <v>#VALUE!</v>
      </c>
      <c r="Y55" s="28" t="e">
        <f t="shared" si="5"/>
        <v>#VALUE!</v>
      </c>
      <c r="Z55" s="24"/>
      <c r="AA55" s="36">
        <f t="shared" si="0"/>
        <v>0.23333333333333334</v>
      </c>
      <c r="AB55" s="8"/>
    </row>
    <row r="56" spans="9:28" x14ac:dyDescent="0.25">
      <c r="I56" s="8"/>
      <c r="J56" s="8"/>
      <c r="K56" s="8"/>
      <c r="L56" s="8"/>
      <c r="M56" s="8"/>
      <c r="N56" s="8"/>
      <c r="O56" s="8"/>
      <c r="P56" s="8"/>
      <c r="Q56" s="8"/>
      <c r="R56" s="8"/>
      <c r="S56" s="23"/>
      <c r="T56" s="25">
        <v>15</v>
      </c>
      <c r="U56" s="26">
        <f t="shared" si="1"/>
        <v>0.25</v>
      </c>
      <c r="V56" s="28">
        <f t="shared" si="3"/>
        <v>8.187172414947689</v>
      </c>
      <c r="W56" s="28">
        <f t="shared" si="4"/>
        <v>0</v>
      </c>
      <c r="X56" s="27" t="e">
        <f t="shared" si="2"/>
        <v>#VALUE!</v>
      </c>
      <c r="Y56" s="28" t="e">
        <f t="shared" si="5"/>
        <v>#VALUE!</v>
      </c>
      <c r="Z56" s="24"/>
      <c r="AA56" s="36">
        <f t="shared" si="0"/>
        <v>0.25</v>
      </c>
      <c r="AB56" s="8"/>
    </row>
    <row r="57" spans="9:28" x14ac:dyDescent="0.25">
      <c r="I57" s="8"/>
      <c r="J57" s="8"/>
      <c r="K57" s="8"/>
      <c r="L57" s="8"/>
      <c r="M57" s="8"/>
      <c r="N57" s="8"/>
      <c r="O57" s="8"/>
      <c r="P57" s="8"/>
      <c r="Q57" s="8"/>
      <c r="R57" s="8"/>
      <c r="S57" s="23"/>
      <c r="T57" s="25">
        <v>16</v>
      </c>
      <c r="U57" s="26">
        <f t="shared" si="1"/>
        <v>0.26666666666666666</v>
      </c>
      <c r="V57" s="28">
        <f t="shared" si="3"/>
        <v>8.187172414947689</v>
      </c>
      <c r="W57" s="28">
        <f t="shared" si="4"/>
        <v>0</v>
      </c>
      <c r="X57" s="27" t="e">
        <f t="shared" si="2"/>
        <v>#VALUE!</v>
      </c>
      <c r="Y57" s="28" t="e">
        <f t="shared" si="5"/>
        <v>#VALUE!</v>
      </c>
      <c r="Z57" s="24"/>
      <c r="AA57" s="36">
        <f t="shared" si="0"/>
        <v>0.26666666666666666</v>
      </c>
      <c r="AB57" s="8"/>
    </row>
    <row r="58" spans="9:28" x14ac:dyDescent="0.25">
      <c r="I58" s="8"/>
      <c r="J58" s="8"/>
      <c r="K58" s="8"/>
      <c r="L58" s="8"/>
      <c r="M58" s="8"/>
      <c r="N58" s="8"/>
      <c r="O58" s="8"/>
      <c r="P58" s="8"/>
      <c r="Q58" s="8"/>
      <c r="R58" s="8"/>
      <c r="S58" s="23"/>
      <c r="T58" s="25">
        <v>17</v>
      </c>
      <c r="U58" s="26">
        <f t="shared" si="1"/>
        <v>0.28333333333333333</v>
      </c>
      <c r="V58" s="28">
        <f t="shared" si="3"/>
        <v>8.187172414947689</v>
      </c>
      <c r="W58" s="28">
        <f t="shared" si="4"/>
        <v>0</v>
      </c>
      <c r="X58" s="27" t="e">
        <f t="shared" si="2"/>
        <v>#VALUE!</v>
      </c>
      <c r="Y58" s="28" t="e">
        <f t="shared" si="5"/>
        <v>#VALUE!</v>
      </c>
      <c r="Z58" s="24"/>
      <c r="AA58" s="36">
        <f t="shared" si="0"/>
        <v>0.28333333333333333</v>
      </c>
      <c r="AB58" s="8"/>
    </row>
    <row r="59" spans="9:28" x14ac:dyDescent="0.25">
      <c r="I59" s="8"/>
      <c r="J59" s="8"/>
      <c r="K59" s="8"/>
      <c r="L59" s="8"/>
      <c r="M59" s="8"/>
      <c r="N59" s="8"/>
      <c r="O59" s="8"/>
      <c r="P59" s="8"/>
      <c r="Q59" s="8"/>
      <c r="R59" s="8"/>
      <c r="S59" s="23"/>
      <c r="T59" s="25">
        <v>18</v>
      </c>
      <c r="U59" s="26">
        <f t="shared" si="1"/>
        <v>0.3</v>
      </c>
      <c r="V59" s="28">
        <f t="shared" si="3"/>
        <v>8.187172414947689</v>
      </c>
      <c r="W59" s="28">
        <f t="shared" si="4"/>
        <v>0</v>
      </c>
      <c r="X59" s="27" t="e">
        <f t="shared" si="2"/>
        <v>#VALUE!</v>
      </c>
      <c r="Y59" s="28" t="e">
        <f t="shared" si="5"/>
        <v>#VALUE!</v>
      </c>
      <c r="Z59" s="24"/>
      <c r="AA59" s="36">
        <f t="shared" si="0"/>
        <v>0.3</v>
      </c>
      <c r="AB59" s="8"/>
    </row>
    <row r="60" spans="9:28" x14ac:dyDescent="0.25">
      <c r="I60" s="8"/>
      <c r="J60" s="8"/>
      <c r="K60" s="8"/>
      <c r="L60" s="8"/>
      <c r="M60" s="8"/>
      <c r="N60" s="8"/>
      <c r="O60" s="8"/>
      <c r="P60" s="8"/>
      <c r="Q60" s="8"/>
      <c r="R60" s="8"/>
      <c r="S60" s="23"/>
      <c r="T60" s="25">
        <v>19</v>
      </c>
      <c r="U60" s="26">
        <f t="shared" si="1"/>
        <v>0.31666666666666665</v>
      </c>
      <c r="V60" s="28">
        <f t="shared" si="3"/>
        <v>8.187172414947689</v>
      </c>
      <c r="W60" s="28">
        <f t="shared" si="4"/>
        <v>0</v>
      </c>
      <c r="X60" s="27" t="e">
        <f t="shared" si="2"/>
        <v>#VALUE!</v>
      </c>
      <c r="Y60" s="28" t="e">
        <f t="shared" si="5"/>
        <v>#VALUE!</v>
      </c>
      <c r="Z60" s="24"/>
      <c r="AA60" s="36">
        <f t="shared" si="0"/>
        <v>0.31666666666666665</v>
      </c>
      <c r="AB60" s="8"/>
    </row>
    <row r="61" spans="9:28" x14ac:dyDescent="0.25">
      <c r="I61" s="8"/>
      <c r="J61" s="8"/>
      <c r="K61" s="8"/>
      <c r="L61" s="8"/>
      <c r="M61" s="8"/>
      <c r="N61" s="8"/>
      <c r="O61" s="8"/>
      <c r="P61" s="8"/>
      <c r="Q61" s="8"/>
      <c r="R61" s="8"/>
      <c r="S61" s="23"/>
      <c r="T61" s="25">
        <v>20</v>
      </c>
      <c r="U61" s="26">
        <f t="shared" si="1"/>
        <v>0.33333333333333331</v>
      </c>
      <c r="V61" s="28">
        <f t="shared" si="3"/>
        <v>8.187172414947689</v>
      </c>
      <c r="W61" s="28">
        <f t="shared" si="4"/>
        <v>0</v>
      </c>
      <c r="X61" s="27" t="e">
        <f t="shared" si="2"/>
        <v>#VALUE!</v>
      </c>
      <c r="Y61" s="28" t="e">
        <f t="shared" si="5"/>
        <v>#VALUE!</v>
      </c>
      <c r="Z61" s="24"/>
      <c r="AA61" s="36">
        <f t="shared" si="0"/>
        <v>0.33333333333333331</v>
      </c>
      <c r="AB61" s="8"/>
    </row>
    <row r="62" spans="9:28" x14ac:dyDescent="0.25">
      <c r="I62" s="8"/>
      <c r="J62" s="8"/>
      <c r="K62" s="8"/>
      <c r="L62" s="8"/>
      <c r="M62" s="8"/>
      <c r="N62" s="8"/>
      <c r="O62" s="8"/>
      <c r="P62" s="8"/>
      <c r="Q62" s="8"/>
      <c r="R62" s="8"/>
      <c r="S62" s="23"/>
      <c r="T62" s="25">
        <v>21</v>
      </c>
      <c r="U62" s="26">
        <f t="shared" si="1"/>
        <v>0.35</v>
      </c>
      <c r="V62" s="28">
        <f t="shared" si="3"/>
        <v>8.187172414947689</v>
      </c>
      <c r="W62" s="28">
        <f t="shared" si="4"/>
        <v>0</v>
      </c>
      <c r="X62" s="27" t="e">
        <f t="shared" si="2"/>
        <v>#VALUE!</v>
      </c>
      <c r="Y62" s="28" t="e">
        <f t="shared" si="5"/>
        <v>#VALUE!</v>
      </c>
      <c r="Z62" s="24"/>
      <c r="AA62" s="36">
        <f t="shared" si="0"/>
        <v>0.35</v>
      </c>
      <c r="AB62" s="8"/>
    </row>
    <row r="63" spans="9:28" x14ac:dyDescent="0.25">
      <c r="I63" s="8"/>
      <c r="J63" s="8"/>
      <c r="K63" s="8"/>
      <c r="L63" s="8"/>
      <c r="M63" s="8"/>
      <c r="N63" s="8"/>
      <c r="O63" s="8"/>
      <c r="P63" s="8"/>
      <c r="Q63" s="8"/>
      <c r="R63" s="8"/>
      <c r="S63" s="23"/>
      <c r="T63" s="25">
        <v>22</v>
      </c>
      <c r="U63" s="26">
        <f t="shared" si="1"/>
        <v>0.36666666666666664</v>
      </c>
      <c r="V63" s="28">
        <f t="shared" si="3"/>
        <v>8.187172414947689</v>
      </c>
      <c r="W63" s="28">
        <f t="shared" si="4"/>
        <v>0</v>
      </c>
      <c r="X63" s="27" t="e">
        <f t="shared" si="2"/>
        <v>#VALUE!</v>
      </c>
      <c r="Y63" s="28" t="e">
        <f t="shared" si="5"/>
        <v>#VALUE!</v>
      </c>
      <c r="Z63" s="24"/>
      <c r="AA63" s="36">
        <f t="shared" si="0"/>
        <v>0.36666666666666664</v>
      </c>
      <c r="AB63" s="8"/>
    </row>
    <row r="64" spans="9:28" x14ac:dyDescent="0.25">
      <c r="I64" s="8"/>
      <c r="J64" s="8"/>
      <c r="K64" s="8"/>
      <c r="L64" s="8"/>
      <c r="M64" s="8"/>
      <c r="N64" s="8"/>
      <c r="O64" s="8"/>
      <c r="P64" s="8"/>
      <c r="Q64" s="8"/>
      <c r="R64" s="8"/>
      <c r="S64" s="23"/>
      <c r="T64" s="25">
        <v>23</v>
      </c>
      <c r="U64" s="26">
        <f t="shared" si="1"/>
        <v>0.38333333333333336</v>
      </c>
      <c r="V64" s="28">
        <f t="shared" si="3"/>
        <v>8.187172414947689</v>
      </c>
      <c r="W64" s="28">
        <f t="shared" si="4"/>
        <v>0</v>
      </c>
      <c r="X64" s="27" t="e">
        <f t="shared" si="2"/>
        <v>#VALUE!</v>
      </c>
      <c r="Y64" s="28" t="e">
        <f t="shared" si="5"/>
        <v>#VALUE!</v>
      </c>
      <c r="Z64" s="24"/>
      <c r="AA64" s="36">
        <f t="shared" si="0"/>
        <v>0.38333333333333336</v>
      </c>
      <c r="AB64" s="8"/>
    </row>
    <row r="65" spans="9:28" x14ac:dyDescent="0.25">
      <c r="I65" s="8"/>
      <c r="J65" s="8"/>
      <c r="K65" s="8"/>
      <c r="L65" s="8"/>
      <c r="M65" s="8"/>
      <c r="N65" s="8"/>
      <c r="O65" s="8"/>
      <c r="P65" s="8"/>
      <c r="Q65" s="8"/>
      <c r="R65" s="8"/>
      <c r="S65" s="23"/>
      <c r="T65" s="25">
        <v>24</v>
      </c>
      <c r="U65" s="26">
        <f t="shared" si="1"/>
        <v>0.4</v>
      </c>
      <c r="V65" s="28">
        <f t="shared" si="3"/>
        <v>8.187172414947689</v>
      </c>
      <c r="W65" s="28">
        <f t="shared" si="4"/>
        <v>0</v>
      </c>
      <c r="X65" s="27" t="e">
        <f t="shared" si="2"/>
        <v>#VALUE!</v>
      </c>
      <c r="Y65" s="28" t="e">
        <f t="shared" si="5"/>
        <v>#VALUE!</v>
      </c>
      <c r="Z65" s="24"/>
      <c r="AA65" s="36">
        <f t="shared" si="0"/>
        <v>0.4</v>
      </c>
      <c r="AB65" s="8"/>
    </row>
    <row r="66" spans="9:28" x14ac:dyDescent="0.25">
      <c r="I66" s="8"/>
      <c r="J66" s="8"/>
      <c r="K66" s="8"/>
      <c r="L66" s="8"/>
      <c r="M66" s="8"/>
      <c r="N66" s="8"/>
      <c r="O66" s="8"/>
      <c r="P66" s="8"/>
      <c r="Q66" s="8"/>
      <c r="R66" s="8"/>
      <c r="S66" s="23"/>
      <c r="T66" s="25">
        <v>25</v>
      </c>
      <c r="U66" s="26">
        <f t="shared" si="1"/>
        <v>0.41666666666666669</v>
      </c>
      <c r="V66" s="28">
        <f t="shared" si="3"/>
        <v>8.187172414947689</v>
      </c>
      <c r="W66" s="28">
        <f t="shared" si="4"/>
        <v>0</v>
      </c>
      <c r="X66" s="27" t="e">
        <f t="shared" si="2"/>
        <v>#VALUE!</v>
      </c>
      <c r="Y66" s="28" t="e">
        <f t="shared" si="5"/>
        <v>#VALUE!</v>
      </c>
      <c r="Z66" s="24"/>
      <c r="AA66" s="36">
        <f t="shared" si="0"/>
        <v>0.41666666666666669</v>
      </c>
      <c r="AB66" s="8"/>
    </row>
    <row r="67" spans="9:28" x14ac:dyDescent="0.25">
      <c r="I67" s="8"/>
      <c r="J67" s="8"/>
      <c r="K67" s="8"/>
      <c r="L67" s="8"/>
      <c r="M67" s="8"/>
      <c r="N67" s="8"/>
      <c r="O67" s="8"/>
      <c r="P67" s="8"/>
      <c r="Q67" s="8"/>
      <c r="R67" s="8"/>
      <c r="S67" s="23"/>
      <c r="T67" s="25">
        <v>26</v>
      </c>
      <c r="U67" s="26">
        <f t="shared" si="1"/>
        <v>0.43333333333333335</v>
      </c>
      <c r="V67" s="28">
        <f t="shared" si="3"/>
        <v>8.187172414947689</v>
      </c>
      <c r="W67" s="28">
        <f t="shared" si="4"/>
        <v>0</v>
      </c>
      <c r="X67" s="27" t="e">
        <f t="shared" si="2"/>
        <v>#VALUE!</v>
      </c>
      <c r="Y67" s="28" t="e">
        <f t="shared" si="5"/>
        <v>#VALUE!</v>
      </c>
      <c r="Z67" s="24"/>
      <c r="AA67" s="36">
        <f t="shared" si="0"/>
        <v>0.43333333333333335</v>
      </c>
      <c r="AB67" s="8"/>
    </row>
    <row r="68" spans="9:28" x14ac:dyDescent="0.25">
      <c r="I68" s="8"/>
      <c r="J68" s="8"/>
      <c r="K68" s="8"/>
      <c r="L68" s="8"/>
      <c r="M68" s="8"/>
      <c r="N68" s="8"/>
      <c r="O68" s="8"/>
      <c r="P68" s="8"/>
      <c r="Q68" s="8"/>
      <c r="R68" s="8"/>
      <c r="S68" s="23"/>
      <c r="T68" s="25">
        <v>27</v>
      </c>
      <c r="U68" s="26">
        <f t="shared" si="1"/>
        <v>0.45</v>
      </c>
      <c r="V68" s="28">
        <f t="shared" si="3"/>
        <v>8.187172414947689</v>
      </c>
      <c r="W68" s="28">
        <f t="shared" si="4"/>
        <v>0</v>
      </c>
      <c r="X68" s="27" t="e">
        <f t="shared" si="2"/>
        <v>#VALUE!</v>
      </c>
      <c r="Y68" s="28" t="e">
        <f t="shared" si="5"/>
        <v>#VALUE!</v>
      </c>
      <c r="Z68" s="24"/>
      <c r="AA68" s="36">
        <f t="shared" si="0"/>
        <v>0.45</v>
      </c>
      <c r="AB68" s="8"/>
    </row>
    <row r="69" spans="9:28" x14ac:dyDescent="0.25">
      <c r="I69" s="8"/>
      <c r="J69" s="8"/>
      <c r="K69" s="8"/>
      <c r="L69" s="8"/>
      <c r="M69" s="8"/>
      <c r="N69" s="8"/>
      <c r="O69" s="8"/>
      <c r="P69" s="8"/>
      <c r="Q69" s="8"/>
      <c r="R69" s="8"/>
      <c r="S69" s="23"/>
      <c r="T69" s="25">
        <v>28</v>
      </c>
      <c r="U69" s="26">
        <f t="shared" si="1"/>
        <v>0.46666666666666667</v>
      </c>
      <c r="V69" s="28">
        <f t="shared" si="3"/>
        <v>8.187172414947689</v>
      </c>
      <c r="W69" s="28">
        <f t="shared" si="4"/>
        <v>0</v>
      </c>
      <c r="X69" s="27" t="e">
        <f t="shared" si="2"/>
        <v>#VALUE!</v>
      </c>
      <c r="Y69" s="28" t="e">
        <f t="shared" si="5"/>
        <v>#VALUE!</v>
      </c>
      <c r="Z69" s="24"/>
      <c r="AA69" s="36">
        <f t="shared" si="0"/>
        <v>0.46666666666666667</v>
      </c>
      <c r="AB69" s="8"/>
    </row>
    <row r="70" spans="9:28" ht="15.75" thickBot="1" x14ac:dyDescent="0.3">
      <c r="I70" s="8"/>
      <c r="J70" s="8"/>
      <c r="K70" s="8"/>
      <c r="L70" s="8"/>
      <c r="M70" s="8"/>
      <c r="N70" s="8"/>
      <c r="O70" s="8"/>
      <c r="P70" s="8"/>
      <c r="Q70" s="8"/>
      <c r="R70" s="8"/>
      <c r="S70" s="33"/>
      <c r="T70" s="29">
        <v>29</v>
      </c>
      <c r="U70" s="30">
        <f t="shared" si="1"/>
        <v>0.48333333333333334</v>
      </c>
      <c r="V70" s="31">
        <f t="shared" si="3"/>
        <v>8.187172414947689</v>
      </c>
      <c r="W70" s="31">
        <f t="shared" si="4"/>
        <v>0</v>
      </c>
      <c r="X70" s="32" t="e">
        <f t="shared" si="2"/>
        <v>#VALUE!</v>
      </c>
      <c r="Y70" s="31" t="e">
        <f t="shared" si="5"/>
        <v>#VALUE!</v>
      </c>
      <c r="Z70" s="34"/>
      <c r="AA70" s="36">
        <f t="shared" si="0"/>
        <v>0.48333333333333334</v>
      </c>
      <c r="AB70" s="8"/>
    </row>
    <row r="71" spans="9:28" x14ac:dyDescent="0.25">
      <c r="I71" s="8"/>
      <c r="J71" s="8"/>
      <c r="K71" s="8"/>
      <c r="L71" s="8"/>
      <c r="M71" s="8"/>
      <c r="N71" s="8"/>
      <c r="O71" s="8"/>
      <c r="P71" s="8"/>
      <c r="Q71" s="8"/>
      <c r="R71" s="8"/>
      <c r="S71" s="23"/>
      <c r="T71" s="25">
        <v>30</v>
      </c>
      <c r="U71" s="26">
        <f t="shared" si="1"/>
        <v>0.5</v>
      </c>
      <c r="V71" s="28">
        <f>$G$8*U71^(1-$G$9)</f>
        <v>8.187172414947689</v>
      </c>
      <c r="W71" s="28">
        <f t="shared" si="4"/>
        <v>0</v>
      </c>
      <c r="X71" s="27" t="e">
        <f t="shared" si="2"/>
        <v>#VALUE!</v>
      </c>
      <c r="Y71" s="28" t="e">
        <f t="shared" si="5"/>
        <v>#VALUE!</v>
      </c>
      <c r="Z71" s="24"/>
      <c r="AA71" s="36">
        <f t="shared" si="0"/>
        <v>0.5</v>
      </c>
      <c r="AB71" s="8"/>
    </row>
    <row r="72" spans="9:28" x14ac:dyDescent="0.25">
      <c r="I72" s="8"/>
      <c r="J72" s="8"/>
      <c r="K72" s="8"/>
      <c r="L72" s="8"/>
      <c r="M72" s="8"/>
      <c r="N72" s="8"/>
      <c r="O72" s="8"/>
      <c r="P72" s="8"/>
      <c r="Q72" s="8"/>
      <c r="R72" s="8"/>
      <c r="S72" s="23"/>
      <c r="T72" s="25">
        <v>31</v>
      </c>
      <c r="U72" s="26">
        <f t="shared" si="1"/>
        <v>0.51666666666666672</v>
      </c>
      <c r="V72" s="28">
        <f>$G$8*U72^(1-$G$9)</f>
        <v>8.2724455089845446</v>
      </c>
      <c r="W72" s="28">
        <f t="shared" si="4"/>
        <v>0</v>
      </c>
      <c r="X72" s="27" t="e">
        <f t="shared" si="2"/>
        <v>#VALUE!</v>
      </c>
      <c r="Y72" s="28" t="e">
        <f t="shared" si="5"/>
        <v>#VALUE!</v>
      </c>
      <c r="Z72" s="24"/>
      <c r="AA72" s="36">
        <f t="shared" si="0"/>
        <v>0.51666666666666672</v>
      </c>
      <c r="AB72" s="8"/>
    </row>
    <row r="73" spans="9:28" x14ac:dyDescent="0.25">
      <c r="I73" s="8"/>
      <c r="J73" s="8"/>
      <c r="K73" s="8"/>
      <c r="L73" s="8"/>
      <c r="M73" s="8"/>
      <c r="N73" s="8"/>
      <c r="O73" s="8"/>
      <c r="P73" s="8"/>
      <c r="Q73" s="8"/>
      <c r="R73" s="8"/>
      <c r="S73" s="23"/>
      <c r="T73" s="25">
        <v>32</v>
      </c>
      <c r="U73" s="26">
        <f t="shared" si="1"/>
        <v>0.53333333333333333</v>
      </c>
      <c r="V73" s="28">
        <f t="shared" ref="V73:V136" si="6">$G$8*U73^(1-$G$9)</f>
        <v>8.3558572703610015</v>
      </c>
      <c r="W73" s="28">
        <f t="shared" si="4"/>
        <v>0</v>
      </c>
      <c r="X73" s="27" t="e">
        <f t="shared" si="2"/>
        <v>#VALUE!</v>
      </c>
      <c r="Y73" s="28" t="e">
        <f t="shared" si="5"/>
        <v>#VALUE!</v>
      </c>
      <c r="Z73" s="24"/>
      <c r="AA73" s="36">
        <f t="shared" si="0"/>
        <v>0.53333333333333333</v>
      </c>
      <c r="AB73" s="8"/>
    </row>
    <row r="74" spans="9:28" x14ac:dyDescent="0.25">
      <c r="I74" s="8"/>
      <c r="J74" s="8"/>
      <c r="K74" s="8"/>
      <c r="L74" s="8"/>
      <c r="M74" s="8"/>
      <c r="N74" s="8"/>
      <c r="O74" s="8"/>
      <c r="P74" s="8"/>
      <c r="Q74" s="8"/>
      <c r="R74" s="8"/>
      <c r="S74" s="23"/>
      <c r="T74" s="25">
        <v>33</v>
      </c>
      <c r="U74" s="26">
        <f t="shared" si="1"/>
        <v>0.55000000000000004</v>
      </c>
      <c r="V74" s="28">
        <f t="shared" si="6"/>
        <v>8.4375046439370127</v>
      </c>
      <c r="W74" s="28">
        <f t="shared" si="4"/>
        <v>0</v>
      </c>
      <c r="X74" s="27" t="e">
        <f t="shared" si="2"/>
        <v>#VALUE!</v>
      </c>
      <c r="Y74" s="28" t="e">
        <f t="shared" si="5"/>
        <v>#VALUE!</v>
      </c>
      <c r="Z74" s="24"/>
      <c r="AA74" s="36">
        <f t="shared" si="0"/>
        <v>0.55000000000000004</v>
      </c>
      <c r="AB74" s="8"/>
    </row>
    <row r="75" spans="9:28" x14ac:dyDescent="0.25">
      <c r="I75" s="8"/>
      <c r="J75" s="8"/>
      <c r="K75" s="8"/>
      <c r="L75" s="8"/>
      <c r="M75" s="8"/>
      <c r="N75" s="8"/>
      <c r="O75" s="8"/>
      <c r="P75" s="8"/>
      <c r="Q75" s="8"/>
      <c r="R75" s="8"/>
      <c r="S75" s="23"/>
      <c r="T75" s="25">
        <v>34</v>
      </c>
      <c r="U75" s="26">
        <f t="shared" si="1"/>
        <v>0.56666666666666665</v>
      </c>
      <c r="V75" s="28">
        <f t="shared" si="6"/>
        <v>8.5174767676420107</v>
      </c>
      <c r="W75" s="28">
        <f t="shared" si="4"/>
        <v>0</v>
      </c>
      <c r="X75" s="27" t="e">
        <f t="shared" si="2"/>
        <v>#VALUE!</v>
      </c>
      <c r="Y75" s="28" t="e">
        <f t="shared" si="5"/>
        <v>#VALUE!</v>
      </c>
      <c r="Z75" s="24"/>
      <c r="AA75" s="36">
        <f t="shared" si="0"/>
        <v>0.56666666666666665</v>
      </c>
      <c r="AB75" s="8"/>
    </row>
    <row r="76" spans="9:28" x14ac:dyDescent="0.25">
      <c r="I76" s="8"/>
      <c r="J76" s="8"/>
      <c r="K76" s="8"/>
      <c r="L76" s="8"/>
      <c r="M76" s="8"/>
      <c r="N76" s="8"/>
      <c r="O76" s="8"/>
      <c r="P76" s="8"/>
      <c r="Q76" s="8"/>
      <c r="R76" s="8"/>
      <c r="S76" s="23"/>
      <c r="T76" s="25">
        <v>35</v>
      </c>
      <c r="U76" s="26">
        <f t="shared" si="1"/>
        <v>0.58333333333333337</v>
      </c>
      <c r="V76" s="28">
        <f t="shared" si="6"/>
        <v>8.5958558103409892</v>
      </c>
      <c r="W76" s="28">
        <f t="shared" si="4"/>
        <v>0</v>
      </c>
      <c r="X76" s="27" t="e">
        <f t="shared" si="2"/>
        <v>#VALUE!</v>
      </c>
      <c r="Y76" s="28" t="e">
        <f t="shared" si="5"/>
        <v>#VALUE!</v>
      </c>
      <c r="Z76" s="24"/>
      <c r="AA76" s="36">
        <f t="shared" si="0"/>
        <v>0.58333333333333337</v>
      </c>
      <c r="AB76" s="8"/>
    </row>
    <row r="77" spans="9:28" x14ac:dyDescent="0.25">
      <c r="I77" s="8"/>
      <c r="J77" s="8"/>
      <c r="K77" s="8"/>
      <c r="L77" s="8"/>
      <c r="M77" s="8"/>
      <c r="N77" s="8"/>
      <c r="O77" s="8"/>
      <c r="P77" s="8"/>
      <c r="Q77" s="8"/>
      <c r="R77" s="8"/>
      <c r="S77" s="23"/>
      <c r="T77" s="25">
        <v>36</v>
      </c>
      <c r="U77" s="26">
        <f t="shared" si="1"/>
        <v>0.6</v>
      </c>
      <c r="V77" s="28">
        <f t="shared" si="6"/>
        <v>8.6727176985956991</v>
      </c>
      <c r="W77" s="28">
        <f t="shared" si="4"/>
        <v>0</v>
      </c>
      <c r="X77" s="27" t="e">
        <f t="shared" si="2"/>
        <v>#VALUE!</v>
      </c>
      <c r="Y77" s="28" t="e">
        <f t="shared" si="5"/>
        <v>#VALUE!</v>
      </c>
      <c r="Z77" s="24"/>
      <c r="AA77" s="36">
        <f t="shared" si="0"/>
        <v>0.6</v>
      </c>
      <c r="AB77" s="8"/>
    </row>
    <row r="78" spans="9:28" x14ac:dyDescent="0.25">
      <c r="I78" s="8"/>
      <c r="J78" s="8"/>
      <c r="K78" s="8"/>
      <c r="L78" s="8"/>
      <c r="M78" s="8"/>
      <c r="N78" s="8"/>
      <c r="O78" s="8"/>
      <c r="P78" s="8"/>
      <c r="Q78" s="8"/>
      <c r="R78" s="8"/>
      <c r="S78" s="23"/>
      <c r="T78" s="25">
        <v>37</v>
      </c>
      <c r="U78" s="26">
        <f t="shared" si="1"/>
        <v>0.6166666666666667</v>
      </c>
      <c r="V78" s="28">
        <f t="shared" si="6"/>
        <v>8.7481327497086472</v>
      </c>
      <c r="W78" s="28">
        <f t="shared" si="4"/>
        <v>0</v>
      </c>
      <c r="X78" s="27" t="e">
        <f t="shared" si="2"/>
        <v>#VALUE!</v>
      </c>
      <c r="Y78" s="28" t="e">
        <f t="shared" si="5"/>
        <v>#VALUE!</v>
      </c>
      <c r="Z78" s="24"/>
      <c r="AA78" s="36">
        <f t="shared" si="0"/>
        <v>0.6166666666666667</v>
      </c>
      <c r="AB78" s="8"/>
    </row>
    <row r="79" spans="9:28" x14ac:dyDescent="0.25">
      <c r="I79" s="8"/>
      <c r="J79" s="8"/>
      <c r="K79" s="8"/>
      <c r="L79" s="8"/>
      <c r="M79" s="8"/>
      <c r="N79" s="8"/>
      <c r="O79" s="8"/>
      <c r="P79" s="8"/>
      <c r="Q79" s="8"/>
      <c r="R79" s="8"/>
      <c r="S79" s="23"/>
      <c r="T79" s="25">
        <v>38</v>
      </c>
      <c r="U79" s="26">
        <f t="shared" si="1"/>
        <v>0.6333333333333333</v>
      </c>
      <c r="V79" s="28">
        <f t="shared" si="6"/>
        <v>8.8221662253231266</v>
      </c>
      <c r="W79" s="28">
        <f t="shared" si="4"/>
        <v>0</v>
      </c>
      <c r="X79" s="27" t="e">
        <f t="shared" si="2"/>
        <v>#VALUE!</v>
      </c>
      <c r="Y79" s="28" t="e">
        <f t="shared" si="5"/>
        <v>#VALUE!</v>
      </c>
      <c r="Z79" s="24"/>
      <c r="AA79" s="36">
        <f t="shared" si="0"/>
        <v>0.6333333333333333</v>
      </c>
      <c r="AB79" s="8"/>
    </row>
    <row r="80" spans="9:28" x14ac:dyDescent="0.25">
      <c r="I80" s="8"/>
      <c r="J80" s="8"/>
      <c r="K80" s="8"/>
      <c r="L80" s="8"/>
      <c r="M80" s="8"/>
      <c r="N80" s="8"/>
      <c r="O80" s="8"/>
      <c r="P80" s="8"/>
      <c r="Q80" s="8"/>
      <c r="R80" s="8"/>
      <c r="S80" s="23"/>
      <c r="T80" s="25">
        <v>39</v>
      </c>
      <c r="U80" s="26">
        <f t="shared" si="1"/>
        <v>0.65</v>
      </c>
      <c r="V80" s="28">
        <f t="shared" si="6"/>
        <v>8.8948788173628142</v>
      </c>
      <c r="W80" s="28">
        <f t="shared" si="4"/>
        <v>0</v>
      </c>
      <c r="X80" s="27" t="e">
        <f t="shared" si="2"/>
        <v>#VALUE!</v>
      </c>
      <c r="Y80" s="28" t="e">
        <f t="shared" si="5"/>
        <v>#VALUE!</v>
      </c>
      <c r="Z80" s="24"/>
      <c r="AA80" s="36">
        <f t="shared" si="0"/>
        <v>0.65</v>
      </c>
      <c r="AB80" s="8"/>
    </row>
    <row r="81" spans="9:28" x14ac:dyDescent="0.25">
      <c r="I81" s="8"/>
      <c r="J81" s="8"/>
      <c r="K81" s="8"/>
      <c r="L81" s="8"/>
      <c r="M81" s="8"/>
      <c r="N81" s="8"/>
      <c r="O81" s="8"/>
      <c r="P81" s="8"/>
      <c r="Q81" s="8"/>
      <c r="R81" s="8"/>
      <c r="S81" s="23"/>
      <c r="T81" s="25">
        <v>40</v>
      </c>
      <c r="U81" s="26">
        <f t="shared" si="1"/>
        <v>0.66666666666666663</v>
      </c>
      <c r="V81" s="28">
        <f t="shared" si="6"/>
        <v>8.9663270760913072</v>
      </c>
      <c r="W81" s="28">
        <f t="shared" si="4"/>
        <v>0</v>
      </c>
      <c r="X81" s="27" t="e">
        <f t="shared" si="2"/>
        <v>#VALUE!</v>
      </c>
      <c r="Y81" s="28" t="e">
        <f t="shared" si="5"/>
        <v>#VALUE!</v>
      </c>
      <c r="Z81" s="24"/>
      <c r="AA81" s="36">
        <f t="shared" si="0"/>
        <v>0.66666666666666663</v>
      </c>
      <c r="AB81" s="8"/>
    </row>
    <row r="82" spans="9:28" x14ac:dyDescent="0.25">
      <c r="I82" s="8"/>
      <c r="J82" s="8"/>
      <c r="K82" s="8"/>
      <c r="L82" s="8"/>
      <c r="M82" s="8"/>
      <c r="N82" s="8"/>
      <c r="O82" s="8"/>
      <c r="P82" s="8"/>
      <c r="Q82" s="8"/>
      <c r="R82" s="8"/>
      <c r="S82" s="23"/>
      <c r="T82" s="25">
        <v>41</v>
      </c>
      <c r="U82" s="26">
        <f t="shared" si="1"/>
        <v>0.68333333333333335</v>
      </c>
      <c r="V82" s="28">
        <f t="shared" si="6"/>
        <v>9.0365637884505681</v>
      </c>
      <c r="W82" s="28">
        <f t="shared" si="4"/>
        <v>0</v>
      </c>
      <c r="X82" s="27" t="e">
        <f t="shared" si="2"/>
        <v>#VALUE!</v>
      </c>
      <c r="Y82" s="28" t="e">
        <f t="shared" si="5"/>
        <v>#VALUE!</v>
      </c>
      <c r="Z82" s="24"/>
      <c r="AA82" s="36">
        <f t="shared" si="0"/>
        <v>0.68333333333333335</v>
      </c>
      <c r="AB82" s="8"/>
    </row>
    <row r="83" spans="9:28" x14ac:dyDescent="0.25">
      <c r="I83" s="8"/>
      <c r="J83" s="8"/>
      <c r="K83" s="8"/>
      <c r="L83" s="8"/>
      <c r="M83" s="8"/>
      <c r="N83" s="8"/>
      <c r="O83" s="8"/>
      <c r="P83" s="8"/>
      <c r="Q83" s="8"/>
      <c r="R83" s="8"/>
      <c r="S83" s="23"/>
      <c r="T83" s="25">
        <v>42</v>
      </c>
      <c r="U83" s="26">
        <f t="shared" si="1"/>
        <v>0.7</v>
      </c>
      <c r="V83" s="28">
        <f t="shared" si="6"/>
        <v>9.1056383135174599</v>
      </c>
      <c r="W83" s="28">
        <f t="shared" si="4"/>
        <v>0</v>
      </c>
      <c r="X83" s="27" t="e">
        <f t="shared" si="2"/>
        <v>#VALUE!</v>
      </c>
      <c r="Y83" s="28" t="e">
        <f t="shared" si="5"/>
        <v>#VALUE!</v>
      </c>
      <c r="Z83" s="24"/>
      <c r="AA83" s="36">
        <f t="shared" si="0"/>
        <v>0.7</v>
      </c>
      <c r="AB83" s="8"/>
    </row>
    <row r="84" spans="9:28" x14ac:dyDescent="0.25">
      <c r="I84" s="8"/>
      <c r="J84" s="8"/>
      <c r="K84" s="8"/>
      <c r="L84" s="8"/>
      <c r="M84" s="8"/>
      <c r="N84" s="8"/>
      <c r="O84" s="8"/>
      <c r="P84" s="8"/>
      <c r="Q84" s="8"/>
      <c r="R84" s="8"/>
      <c r="S84" s="23"/>
      <c r="T84" s="25">
        <v>43</v>
      </c>
      <c r="U84" s="26">
        <f t="shared" si="1"/>
        <v>0.71666666666666667</v>
      </c>
      <c r="V84" s="28">
        <f t="shared" si="6"/>
        <v>9.1735968808373833</v>
      </c>
      <c r="W84" s="28">
        <f t="shared" si="4"/>
        <v>0</v>
      </c>
      <c r="X84" s="27" t="e">
        <f t="shared" si="2"/>
        <v>#VALUE!</v>
      </c>
      <c r="Y84" s="28" t="e">
        <f t="shared" si="5"/>
        <v>#VALUE!</v>
      </c>
      <c r="Z84" s="24"/>
      <c r="AA84" s="36">
        <f t="shared" si="0"/>
        <v>0.71666666666666667</v>
      </c>
      <c r="AB84" s="8"/>
    </row>
    <row r="85" spans="9:28" x14ac:dyDescent="0.25">
      <c r="I85" s="8"/>
      <c r="J85" s="8"/>
      <c r="K85" s="8"/>
      <c r="L85" s="8"/>
      <c r="M85" s="8"/>
      <c r="N85" s="8"/>
      <c r="O85" s="8"/>
      <c r="P85" s="8"/>
      <c r="Q85" s="8"/>
      <c r="R85" s="8"/>
      <c r="S85" s="23"/>
      <c r="T85" s="25">
        <v>44</v>
      </c>
      <c r="U85" s="26">
        <f t="shared" si="1"/>
        <v>0.73333333333333328</v>
      </c>
      <c r="V85" s="28">
        <f t="shared" si="6"/>
        <v>9.2404828565054657</v>
      </c>
      <c r="W85" s="28">
        <f t="shared" si="4"/>
        <v>0</v>
      </c>
      <c r="X85" s="27" t="e">
        <f t="shared" si="2"/>
        <v>#VALUE!</v>
      </c>
      <c r="Y85" s="28" t="e">
        <f t="shared" si="5"/>
        <v>#VALUE!</v>
      </c>
      <c r="Z85" s="24"/>
      <c r="AA85" s="36">
        <f t="shared" si="0"/>
        <v>0.73333333333333328</v>
      </c>
      <c r="AB85" s="8"/>
    </row>
    <row r="86" spans="9:28" x14ac:dyDescent="0.25">
      <c r="I86" s="8"/>
      <c r="J86" s="8"/>
      <c r="K86" s="8"/>
      <c r="L86" s="8"/>
      <c r="M86" s="8"/>
      <c r="N86" s="8"/>
      <c r="O86" s="8"/>
      <c r="P86" s="8"/>
      <c r="Q86" s="8"/>
      <c r="R86" s="8"/>
      <c r="S86" s="23"/>
      <c r="T86" s="25">
        <v>45</v>
      </c>
      <c r="U86" s="26">
        <f t="shared" si="1"/>
        <v>0.75</v>
      </c>
      <c r="V86" s="28">
        <f t="shared" si="6"/>
        <v>9.3063369811312366</v>
      </c>
      <c r="W86" s="28">
        <f t="shared" si="4"/>
        <v>0</v>
      </c>
      <c r="X86" s="27" t="e">
        <f t="shared" si="2"/>
        <v>#VALUE!</v>
      </c>
      <c r="Y86" s="28" t="e">
        <f t="shared" si="5"/>
        <v>#VALUE!</v>
      </c>
      <c r="Z86" s="24"/>
      <c r="AA86" s="36">
        <f t="shared" si="0"/>
        <v>0.75</v>
      </c>
      <c r="AB86" s="8"/>
    </row>
    <row r="87" spans="9:28" x14ac:dyDescent="0.25">
      <c r="I87" s="8"/>
      <c r="J87" s="8"/>
      <c r="K87" s="8"/>
      <c r="L87" s="8"/>
      <c r="M87" s="8"/>
      <c r="N87" s="8"/>
      <c r="O87" s="8"/>
      <c r="P87" s="8"/>
      <c r="Q87" s="8"/>
      <c r="R87" s="8"/>
      <c r="S87" s="23"/>
      <c r="T87" s="25">
        <v>46</v>
      </c>
      <c r="U87" s="26">
        <f t="shared" si="1"/>
        <v>0.76666666666666672</v>
      </c>
      <c r="V87" s="28">
        <f t="shared" si="6"/>
        <v>9.3711975832127852</v>
      </c>
      <c r="W87" s="28">
        <f t="shared" si="4"/>
        <v>0</v>
      </c>
      <c r="X87" s="27" t="e">
        <f t="shared" si="2"/>
        <v>#VALUE!</v>
      </c>
      <c r="Y87" s="28" t="e">
        <f t="shared" si="5"/>
        <v>#VALUE!</v>
      </c>
      <c r="Z87" s="24"/>
      <c r="AA87" s="36">
        <f t="shared" si="0"/>
        <v>0.76666666666666672</v>
      </c>
      <c r="AB87" s="8"/>
    </row>
    <row r="88" spans="9:28" x14ac:dyDescent="0.25">
      <c r="I88" s="8"/>
      <c r="J88" s="8"/>
      <c r="K88" s="8"/>
      <c r="L88" s="8"/>
      <c r="M88" s="8"/>
      <c r="N88" s="8"/>
      <c r="O88" s="8"/>
      <c r="P88" s="8"/>
      <c r="Q88" s="8"/>
      <c r="R88" s="8"/>
      <c r="S88" s="23"/>
      <c r="T88" s="25">
        <v>47</v>
      </c>
      <c r="U88" s="26">
        <f t="shared" si="1"/>
        <v>0.78333333333333333</v>
      </c>
      <c r="V88" s="28">
        <f t="shared" si="6"/>
        <v>9.4351007709375967</v>
      </c>
      <c r="W88" s="28">
        <f t="shared" si="4"/>
        <v>0</v>
      </c>
      <c r="X88" s="27" t="e">
        <f t="shared" si="2"/>
        <v>#VALUE!</v>
      </c>
      <c r="Y88" s="28" t="e">
        <f t="shared" si="5"/>
        <v>#VALUE!</v>
      </c>
      <c r="Z88" s="24"/>
      <c r="AA88" s="36">
        <f t="shared" si="0"/>
        <v>0.78333333333333333</v>
      </c>
      <c r="AB88" s="8"/>
    </row>
    <row r="89" spans="9:28" x14ac:dyDescent="0.25">
      <c r="I89" s="8"/>
      <c r="J89" s="8"/>
      <c r="K89" s="8"/>
      <c r="L89" s="8"/>
      <c r="M89" s="8"/>
      <c r="N89" s="8"/>
      <c r="O89" s="8"/>
      <c r="P89" s="8"/>
      <c r="Q89" s="8"/>
      <c r="R89" s="8"/>
      <c r="S89" s="23"/>
      <c r="T89" s="25">
        <v>48</v>
      </c>
      <c r="U89" s="26">
        <f t="shared" si="1"/>
        <v>0.8</v>
      </c>
      <c r="V89" s="28">
        <f t="shared" si="6"/>
        <v>9.4980806050011282</v>
      </c>
      <c r="W89" s="28">
        <f t="shared" si="4"/>
        <v>0</v>
      </c>
      <c r="X89" s="27" t="e">
        <f t="shared" si="2"/>
        <v>#VALUE!</v>
      </c>
      <c r="Y89" s="28" t="e">
        <f t="shared" si="5"/>
        <v>#VALUE!</v>
      </c>
      <c r="Z89" s="24"/>
      <c r="AA89" s="36">
        <f t="shared" si="0"/>
        <v>0.8</v>
      </c>
      <c r="AB89" s="8"/>
    </row>
    <row r="90" spans="9:28" x14ac:dyDescent="0.25">
      <c r="I90" s="8"/>
      <c r="J90" s="8"/>
      <c r="K90" s="8"/>
      <c r="L90" s="8"/>
      <c r="M90" s="8"/>
      <c r="N90" s="8"/>
      <c r="O90" s="8"/>
      <c r="P90" s="8"/>
      <c r="Q90" s="8"/>
      <c r="R90" s="8"/>
      <c r="S90" s="23"/>
      <c r="T90" s="25">
        <v>49</v>
      </c>
      <c r="U90" s="26">
        <f t="shared" si="1"/>
        <v>0.81666666666666665</v>
      </c>
      <c r="V90" s="28">
        <f t="shared" si="6"/>
        <v>9.5601692546757828</v>
      </c>
      <c r="W90" s="28">
        <f t="shared" si="4"/>
        <v>0</v>
      </c>
      <c r="X90" s="27" t="e">
        <f t="shared" si="2"/>
        <v>#VALUE!</v>
      </c>
      <c r="Y90" s="28" t="e">
        <f t="shared" si="5"/>
        <v>#VALUE!</v>
      </c>
      <c r="Z90" s="24"/>
      <c r="AA90" s="36">
        <f t="shared" si="0"/>
        <v>0.81666666666666665</v>
      </c>
      <c r="AB90" s="8"/>
    </row>
    <row r="91" spans="9:28" x14ac:dyDescent="0.25">
      <c r="I91" s="8"/>
      <c r="J91" s="8"/>
      <c r="K91" s="8"/>
      <c r="L91" s="8"/>
      <c r="M91" s="8"/>
      <c r="N91" s="8"/>
      <c r="O91" s="8"/>
      <c r="P91" s="8"/>
      <c r="Q91" s="8"/>
      <c r="R91" s="8"/>
      <c r="S91" s="23"/>
      <c r="T91" s="25">
        <v>50</v>
      </c>
      <c r="U91" s="26">
        <f t="shared" si="1"/>
        <v>0.83333333333333337</v>
      </c>
      <c r="V91" s="28">
        <f t="shared" si="6"/>
        <v>9.621397139060365</v>
      </c>
      <c r="W91" s="28">
        <f t="shared" si="4"/>
        <v>0</v>
      </c>
      <c r="X91" s="27" t="e">
        <f t="shared" si="2"/>
        <v>#VALUE!</v>
      </c>
      <c r="Y91" s="28" t="e">
        <f t="shared" si="5"/>
        <v>#VALUE!</v>
      </c>
      <c r="Z91" s="24"/>
      <c r="AA91" s="36">
        <f t="shared" si="0"/>
        <v>0.83333333333333337</v>
      </c>
      <c r="AB91" s="8"/>
    </row>
    <row r="92" spans="9:28" x14ac:dyDescent="0.25">
      <c r="I92" s="8"/>
      <c r="J92" s="8"/>
      <c r="K92" s="8"/>
      <c r="L92" s="8"/>
      <c r="M92" s="8"/>
      <c r="N92" s="8"/>
      <c r="O92" s="8"/>
      <c r="P92" s="8"/>
      <c r="Q92" s="8"/>
      <c r="R92" s="8"/>
      <c r="S92" s="23"/>
      <c r="T92" s="25">
        <v>51</v>
      </c>
      <c r="U92" s="26">
        <f t="shared" si="1"/>
        <v>0.85</v>
      </c>
      <c r="V92" s="28">
        <f t="shared" si="6"/>
        <v>9.6817930551838103</v>
      </c>
      <c r="W92" s="28">
        <f t="shared" si="4"/>
        <v>0</v>
      </c>
      <c r="X92" s="27" t="e">
        <f t="shared" si="2"/>
        <v>#VALUE!</v>
      </c>
      <c r="Y92" s="28" t="e">
        <f t="shared" si="5"/>
        <v>#VALUE!</v>
      </c>
      <c r="Z92" s="24"/>
      <c r="AA92" s="36">
        <f t="shared" si="0"/>
        <v>0.85</v>
      </c>
      <c r="AB92" s="8"/>
    </row>
    <row r="93" spans="9:28" x14ac:dyDescent="0.25">
      <c r="I93" s="8"/>
      <c r="J93" s="8"/>
      <c r="K93" s="8"/>
      <c r="L93" s="8"/>
      <c r="M93" s="8"/>
      <c r="N93" s="8"/>
      <c r="O93" s="8"/>
      <c r="P93" s="8"/>
      <c r="Q93" s="8"/>
      <c r="R93" s="8"/>
      <c r="S93" s="23"/>
      <c r="T93" s="25">
        <v>52</v>
      </c>
      <c r="U93" s="26">
        <f t="shared" si="1"/>
        <v>0.8666666666666667</v>
      </c>
      <c r="V93" s="28">
        <f t="shared" si="6"/>
        <v>9.7413842944189177</v>
      </c>
      <c r="W93" s="28">
        <f t="shared" si="4"/>
        <v>0</v>
      </c>
      <c r="X93" s="27" t="e">
        <f t="shared" si="2"/>
        <v>#VALUE!</v>
      </c>
      <c r="Y93" s="28" t="e">
        <f t="shared" si="5"/>
        <v>#VALUE!</v>
      </c>
      <c r="Z93" s="24"/>
      <c r="AA93" s="36">
        <f t="shared" si="0"/>
        <v>0.8666666666666667</v>
      </c>
      <c r="AB93" s="8"/>
    </row>
    <row r="94" spans="9:28" x14ac:dyDescent="0.25">
      <c r="I94" s="8"/>
      <c r="J94" s="8"/>
      <c r="K94" s="8"/>
      <c r="L94" s="8"/>
      <c r="M94" s="8"/>
      <c r="N94" s="8"/>
      <c r="O94" s="8"/>
      <c r="P94" s="8"/>
      <c r="Q94" s="8"/>
      <c r="R94" s="8"/>
      <c r="S94" s="23"/>
      <c r="T94" s="25">
        <v>53</v>
      </c>
      <c r="U94" s="26">
        <f t="shared" si="1"/>
        <v>0.8833333333333333</v>
      </c>
      <c r="V94" s="28">
        <f t="shared" si="6"/>
        <v>9.8001967484759369</v>
      </c>
      <c r="W94" s="28">
        <f t="shared" si="4"/>
        <v>0</v>
      </c>
      <c r="X94" s="27" t="e">
        <f t="shared" si="2"/>
        <v>#VALUE!</v>
      </c>
      <c r="Y94" s="28" t="e">
        <f t="shared" si="5"/>
        <v>#VALUE!</v>
      </c>
      <c r="Z94" s="24"/>
      <c r="AA94" s="36">
        <f t="shared" si="0"/>
        <v>0.8833333333333333</v>
      </c>
      <c r="AB94" s="8"/>
    </row>
    <row r="95" spans="9:28" x14ac:dyDescent="0.25">
      <c r="I95" s="8"/>
      <c r="J95" s="8"/>
      <c r="K95" s="8"/>
      <c r="L95" s="8"/>
      <c r="M95" s="8"/>
      <c r="N95" s="8"/>
      <c r="O95" s="8"/>
      <c r="P95" s="8"/>
      <c r="Q95" s="8"/>
      <c r="R95" s="8"/>
      <c r="S95" s="23"/>
      <c r="T95" s="25">
        <v>54</v>
      </c>
      <c r="U95" s="26">
        <f t="shared" si="1"/>
        <v>0.9</v>
      </c>
      <c r="V95" s="28">
        <f t="shared" si="6"/>
        <v>9.8582550060866456</v>
      </c>
      <c r="W95" s="28">
        <f t="shared" si="4"/>
        <v>0</v>
      </c>
      <c r="X95" s="27" t="e">
        <f t="shared" si="2"/>
        <v>#VALUE!</v>
      </c>
      <c r="Y95" s="28" t="e">
        <f t="shared" si="5"/>
        <v>#VALUE!</v>
      </c>
      <c r="Z95" s="24"/>
      <c r="AA95" s="36">
        <f t="shared" si="0"/>
        <v>0.9</v>
      </c>
      <c r="AB95" s="8"/>
    </row>
    <row r="96" spans="9:28" x14ac:dyDescent="0.25">
      <c r="I96" s="8"/>
      <c r="J96" s="8"/>
      <c r="K96" s="8"/>
      <c r="L96" s="8"/>
      <c r="M96" s="8"/>
      <c r="N96" s="8"/>
      <c r="O96" s="8"/>
      <c r="P96" s="8"/>
      <c r="Q96" s="8"/>
      <c r="R96" s="8"/>
      <c r="S96" s="23"/>
      <c r="T96" s="25">
        <v>55</v>
      </c>
      <c r="U96" s="26">
        <f t="shared" si="1"/>
        <v>0.91666666666666663</v>
      </c>
      <c r="V96" s="28">
        <f t="shared" si="6"/>
        <v>9.9155824413528979</v>
      </c>
      <c r="W96" s="28">
        <f t="shared" si="4"/>
        <v>0</v>
      </c>
      <c r="X96" s="27" t="e">
        <f t="shared" si="2"/>
        <v>#VALUE!</v>
      </c>
      <c r="Y96" s="28" t="e">
        <f t="shared" si="5"/>
        <v>#VALUE!</v>
      </c>
      <c r="Z96" s="24"/>
      <c r="AA96" s="36">
        <f t="shared" si="0"/>
        <v>0.91666666666666663</v>
      </c>
      <c r="AB96" s="8"/>
    </row>
    <row r="97" spans="9:28" x14ac:dyDescent="0.25">
      <c r="I97" s="8"/>
      <c r="J97" s="8"/>
      <c r="K97" s="8"/>
      <c r="L97" s="8"/>
      <c r="M97" s="8"/>
      <c r="N97" s="8"/>
      <c r="O97" s="8"/>
      <c r="P97" s="8"/>
      <c r="Q97" s="8"/>
      <c r="R97" s="8"/>
      <c r="S97" s="23"/>
      <c r="T97" s="25">
        <v>56</v>
      </c>
      <c r="U97" s="26">
        <f t="shared" si="1"/>
        <v>0.93333333333333335</v>
      </c>
      <c r="V97" s="28">
        <f t="shared" si="6"/>
        <v>9.9722012946160312</v>
      </c>
      <c r="W97" s="28">
        <f t="shared" si="4"/>
        <v>0</v>
      </c>
      <c r="X97" s="27" t="e">
        <f t="shared" si="2"/>
        <v>#VALUE!</v>
      </c>
      <c r="Y97" s="28" t="e">
        <f t="shared" si="5"/>
        <v>#VALUE!</v>
      </c>
      <c r="Z97" s="24"/>
      <c r="AA97" s="36">
        <f t="shared" si="0"/>
        <v>0.93333333333333335</v>
      </c>
      <c r="AB97" s="8"/>
    </row>
    <row r="98" spans="9:28" x14ac:dyDescent="0.25">
      <c r="I98" s="8"/>
      <c r="J98" s="8"/>
      <c r="K98" s="8"/>
      <c r="L98" s="8"/>
      <c r="M98" s="8"/>
      <c r="N98" s="8"/>
      <c r="O98" s="8"/>
      <c r="P98" s="8"/>
      <c r="Q98" s="8"/>
      <c r="R98" s="8"/>
      <c r="S98" s="23"/>
      <c r="T98" s="25">
        <v>57</v>
      </c>
      <c r="U98" s="26">
        <f t="shared" si="1"/>
        <v>0.95</v>
      </c>
      <c r="V98" s="28">
        <f t="shared" si="6"/>
        <v>10.028132746601765</v>
      </c>
      <c r="W98" s="28">
        <f t="shared" si="4"/>
        <v>0</v>
      </c>
      <c r="X98" s="27" t="e">
        <f t="shared" si="2"/>
        <v>#VALUE!</v>
      </c>
      <c r="Y98" s="28" t="e">
        <f t="shared" si="5"/>
        <v>#VALUE!</v>
      </c>
      <c r="Z98" s="24"/>
      <c r="AA98" s="36">
        <f t="shared" si="0"/>
        <v>0.95</v>
      </c>
      <c r="AB98" s="8"/>
    </row>
    <row r="99" spans="9:28" x14ac:dyDescent="0.25">
      <c r="I99" s="8"/>
      <c r="J99" s="8"/>
      <c r="K99" s="8"/>
      <c r="L99" s="8"/>
      <c r="M99" s="8"/>
      <c r="N99" s="8"/>
      <c r="O99" s="8"/>
      <c r="P99" s="8"/>
      <c r="Q99" s="8"/>
      <c r="R99" s="8"/>
      <c r="S99" s="23"/>
      <c r="T99" s="25">
        <v>58</v>
      </c>
      <c r="U99" s="26">
        <f t="shared" si="1"/>
        <v>0.96666666666666667</v>
      </c>
      <c r="V99" s="28">
        <f t="shared" si="6"/>
        <v>10.083396986507388</v>
      </c>
      <c r="W99" s="28">
        <f t="shared" si="4"/>
        <v>0</v>
      </c>
      <c r="X99" s="27" t="e">
        <f t="shared" si="2"/>
        <v>#VALUE!</v>
      </c>
      <c r="Y99" s="28" t="e">
        <f t="shared" si="5"/>
        <v>#VALUE!</v>
      </c>
      <c r="Z99" s="24"/>
      <c r="AA99" s="36">
        <f t="shared" si="0"/>
        <v>0.96666666666666667</v>
      </c>
      <c r="AB99" s="8"/>
    </row>
    <row r="100" spans="9:28" x14ac:dyDescent="0.25">
      <c r="I100" s="8"/>
      <c r="J100" s="8"/>
      <c r="K100" s="8"/>
      <c r="L100" s="8"/>
      <c r="M100" s="8"/>
      <c r="N100" s="8"/>
      <c r="O100" s="8"/>
      <c r="P100" s="8"/>
      <c r="Q100" s="8"/>
      <c r="R100" s="8"/>
      <c r="S100" s="23"/>
      <c r="T100" s="25">
        <v>59</v>
      </c>
      <c r="U100" s="26">
        <f t="shared" si="1"/>
        <v>0.98333333333333328</v>
      </c>
      <c r="V100" s="28">
        <f t="shared" si="6"/>
        <v>10.138013274621477</v>
      </c>
      <c r="W100" s="28">
        <f t="shared" si="4"/>
        <v>0</v>
      </c>
      <c r="X100" s="27" t="e">
        <f t="shared" si="2"/>
        <v>#VALUE!</v>
      </c>
      <c r="Y100" s="28" t="e">
        <f t="shared" si="5"/>
        <v>#VALUE!</v>
      </c>
      <c r="Z100" s="24"/>
      <c r="AA100" s="36">
        <f t="shared" si="0"/>
        <v>0.98333333333333328</v>
      </c>
      <c r="AB100" s="8"/>
    </row>
    <row r="101" spans="9:28" x14ac:dyDescent="0.25">
      <c r="I101" s="8"/>
      <c r="J101" s="8"/>
      <c r="K101" s="8"/>
      <c r="L101" s="8"/>
      <c r="M101" s="8"/>
      <c r="N101" s="8"/>
      <c r="O101" s="8"/>
      <c r="P101" s="8"/>
      <c r="Q101" s="8"/>
      <c r="R101" s="8"/>
      <c r="S101" s="23"/>
      <c r="T101" s="25">
        <v>60</v>
      </c>
      <c r="U101" s="26">
        <f t="shared" si="1"/>
        <v>1</v>
      </c>
      <c r="V101" s="28">
        <f t="shared" si="6"/>
        <v>10.192</v>
      </c>
      <c r="W101" s="28">
        <f t="shared" si="4"/>
        <v>0</v>
      </c>
      <c r="X101" s="27" t="e">
        <f t="shared" si="2"/>
        <v>#VALUE!</v>
      </c>
      <c r="Y101" s="28" t="e">
        <f t="shared" si="5"/>
        <v>#VALUE!</v>
      </c>
      <c r="Z101" s="24"/>
      <c r="AA101" s="36">
        <f t="shared" si="0"/>
        <v>1</v>
      </c>
      <c r="AB101" s="8"/>
    </row>
    <row r="102" spans="9:28" x14ac:dyDescent="0.25">
      <c r="I102" s="8"/>
      <c r="J102" s="8"/>
      <c r="K102" s="8"/>
      <c r="L102" s="8"/>
      <c r="M102" s="8"/>
      <c r="N102" s="8"/>
      <c r="O102" s="8"/>
      <c r="P102" s="8"/>
      <c r="Q102" s="8"/>
      <c r="R102" s="8"/>
      <c r="S102" s="23"/>
      <c r="T102" s="25">
        <v>61</v>
      </c>
      <c r="U102" s="26">
        <f t="shared" si="1"/>
        <v>1.0166666666666666</v>
      </c>
      <c r="V102" s="28">
        <f t="shared" si="6"/>
        <v>10.245374733664564</v>
      </c>
      <c r="W102" s="28">
        <f t="shared" si="4"/>
        <v>0</v>
      </c>
      <c r="X102" s="27" t="e">
        <f t="shared" si="2"/>
        <v>#VALUE!</v>
      </c>
      <c r="Y102" s="28" t="e">
        <f t="shared" si="5"/>
        <v>#VALUE!</v>
      </c>
      <c r="Z102" s="24"/>
      <c r="AA102" s="36">
        <f t="shared" si="0"/>
        <v>1.0166666666666666</v>
      </c>
      <c r="AB102" s="8"/>
    </row>
    <row r="103" spans="9:28" x14ac:dyDescent="0.25">
      <c r="I103" s="8"/>
      <c r="J103" s="8"/>
      <c r="K103" s="8"/>
      <c r="L103" s="8"/>
      <c r="M103" s="8"/>
      <c r="N103" s="8"/>
      <c r="O103" s="8"/>
      <c r="P103" s="8"/>
      <c r="Q103" s="8"/>
      <c r="R103" s="8"/>
      <c r="S103" s="23"/>
      <c r="T103" s="25">
        <v>62</v>
      </c>
      <c r="U103" s="26">
        <f t="shared" si="1"/>
        <v>1.0333333333333334</v>
      </c>
      <c r="V103" s="28">
        <f t="shared" si="6"/>
        <v>10.298154277737803</v>
      </c>
      <c r="W103" s="28">
        <f t="shared" si="4"/>
        <v>0</v>
      </c>
      <c r="X103" s="27" t="e">
        <f t="shared" si="2"/>
        <v>#VALUE!</v>
      </c>
      <c r="Y103" s="28" t="e">
        <f t="shared" si="5"/>
        <v>#VALUE!</v>
      </c>
      <c r="Z103" s="24"/>
      <c r="AA103" s="36">
        <f t="shared" si="0"/>
        <v>1.0333333333333334</v>
      </c>
      <c r="AB103" s="8"/>
    </row>
    <row r="104" spans="9:28" x14ac:dyDescent="0.25">
      <c r="I104" s="8"/>
      <c r="J104" s="8"/>
      <c r="K104" s="8"/>
      <c r="L104" s="8"/>
      <c r="M104" s="8"/>
      <c r="N104" s="8"/>
      <c r="O104" s="8"/>
      <c r="P104" s="8"/>
      <c r="Q104" s="8"/>
      <c r="R104" s="8"/>
      <c r="S104" s="23"/>
      <c r="T104" s="25">
        <v>63</v>
      </c>
      <c r="U104" s="26">
        <f t="shared" si="1"/>
        <v>1.05</v>
      </c>
      <c r="V104" s="28">
        <f t="shared" si="6"/>
        <v>10.350354710886402</v>
      </c>
      <c r="W104" s="28">
        <f t="shared" si="4"/>
        <v>0</v>
      </c>
      <c r="X104" s="27" t="e">
        <f t="shared" si="2"/>
        <v>#VALUE!</v>
      </c>
      <c r="Y104" s="28" t="e">
        <f t="shared" si="5"/>
        <v>#VALUE!</v>
      </c>
      <c r="Z104" s="24"/>
      <c r="AA104" s="36">
        <f t="shared" si="0"/>
        <v>1.05</v>
      </c>
      <c r="AB104" s="8"/>
    </row>
    <row r="105" spans="9:28" x14ac:dyDescent="0.25">
      <c r="I105" s="8"/>
      <c r="J105" s="8"/>
      <c r="K105" s="8"/>
      <c r="L105" s="8"/>
      <c r="M105" s="8"/>
      <c r="N105" s="8"/>
      <c r="O105" s="8"/>
      <c r="P105" s="8"/>
      <c r="Q105" s="8"/>
      <c r="R105" s="8"/>
      <c r="S105" s="23"/>
      <c r="T105" s="25">
        <v>64</v>
      </c>
      <c r="U105" s="26">
        <f t="shared" si="1"/>
        <v>1.0666666666666667</v>
      </c>
      <c r="V105" s="28">
        <f t="shared" si="6"/>
        <v>10.4019914304032</v>
      </c>
      <c r="W105" s="28">
        <f t="shared" si="4"/>
        <v>0</v>
      </c>
      <c r="X105" s="27" t="e">
        <f t="shared" si="2"/>
        <v>#VALUE!</v>
      </c>
      <c r="Y105" s="28" t="e">
        <f t="shared" si="5"/>
        <v>#VALUE!</v>
      </c>
      <c r="Z105" s="24"/>
      <c r="AA105" s="36">
        <f t="shared" ref="AA105:AA168" si="7">U105</f>
        <v>1.0666666666666667</v>
      </c>
      <c r="AB105" s="8"/>
    </row>
    <row r="106" spans="9:28" x14ac:dyDescent="0.25">
      <c r="I106" s="8"/>
      <c r="J106" s="8"/>
      <c r="K106" s="8"/>
      <c r="L106" s="8"/>
      <c r="M106" s="8"/>
      <c r="N106" s="8"/>
      <c r="O106" s="8"/>
      <c r="P106" s="8"/>
      <c r="Q106" s="8"/>
      <c r="R106" s="8"/>
      <c r="S106" s="23"/>
      <c r="T106" s="25">
        <v>65</v>
      </c>
      <c r="U106" s="26">
        <f t="shared" ref="U106:U169" si="8">T106/60</f>
        <v>1.0833333333333333</v>
      </c>
      <c r="V106" s="28">
        <f t="shared" si="6"/>
        <v>10.453079191225267</v>
      </c>
      <c r="W106" s="28">
        <f t="shared" ref="W106:W169" si="9">V106*0.001*$G$4</f>
        <v>0</v>
      </c>
      <c r="X106" s="27" t="e">
        <f t="shared" ref="X106:X169" si="10">($G$5/1000)*U106*3600</f>
        <v>#VALUE!</v>
      </c>
      <c r="Y106" s="28" t="e">
        <f t="shared" si="5"/>
        <v>#VALUE!</v>
      </c>
      <c r="Z106" s="24"/>
      <c r="AA106" s="36">
        <f t="shared" si="7"/>
        <v>1.0833333333333333</v>
      </c>
      <c r="AB106" s="8"/>
    </row>
    <row r="107" spans="9:28" x14ac:dyDescent="0.25">
      <c r="I107" s="8"/>
      <c r="J107" s="8"/>
      <c r="K107" s="8"/>
      <c r="L107" s="8"/>
      <c r="M107" s="8"/>
      <c r="N107" s="8"/>
      <c r="O107" s="8"/>
      <c r="P107" s="8"/>
      <c r="Q107" s="8"/>
      <c r="R107" s="8"/>
      <c r="S107" s="23"/>
      <c r="T107" s="25">
        <v>66</v>
      </c>
      <c r="U107" s="26">
        <f t="shared" si="8"/>
        <v>1.1000000000000001</v>
      </c>
      <c r="V107" s="28">
        <f t="shared" si="6"/>
        <v>10.503632142154599</v>
      </c>
      <c r="W107" s="28">
        <f t="shared" si="9"/>
        <v>0</v>
      </c>
      <c r="X107" s="27" t="e">
        <f t="shared" si="10"/>
        <v>#VALUE!</v>
      </c>
      <c r="Y107" s="28" t="e">
        <f t="shared" ref="Y107:Y170" si="11">MAX(0,W107-X107)</f>
        <v>#VALUE!</v>
      </c>
      <c r="Z107" s="24"/>
      <c r="AA107" s="36">
        <f t="shared" si="7"/>
        <v>1.1000000000000001</v>
      </c>
      <c r="AB107" s="8"/>
    </row>
    <row r="108" spans="9:28" x14ac:dyDescent="0.25">
      <c r="I108" s="8"/>
      <c r="J108" s="8"/>
      <c r="K108" s="8"/>
      <c r="L108" s="8"/>
      <c r="M108" s="8"/>
      <c r="N108" s="8"/>
      <c r="O108" s="8"/>
      <c r="P108" s="8"/>
      <c r="Q108" s="8"/>
      <c r="R108" s="8"/>
      <c r="S108" s="23"/>
      <c r="T108" s="25">
        <v>67</v>
      </c>
      <c r="U108" s="26">
        <f t="shared" si="8"/>
        <v>1.1166666666666667</v>
      </c>
      <c r="V108" s="28">
        <f t="shared" si="6"/>
        <v>10.553663859521087</v>
      </c>
      <c r="W108" s="28">
        <f t="shared" si="9"/>
        <v>0</v>
      </c>
      <c r="X108" s="27" t="e">
        <f t="shared" si="10"/>
        <v>#VALUE!</v>
      </c>
      <c r="Y108" s="28" t="e">
        <f t="shared" si="11"/>
        <v>#VALUE!</v>
      </c>
      <c r="Z108" s="24"/>
      <c r="AA108" s="36">
        <f t="shared" si="7"/>
        <v>1.1166666666666667</v>
      </c>
      <c r="AB108" s="8"/>
    </row>
    <row r="109" spans="9:28" x14ac:dyDescent="0.25">
      <c r="I109" s="8"/>
      <c r="J109" s="8"/>
      <c r="K109" s="8"/>
      <c r="L109" s="8"/>
      <c r="M109" s="8"/>
      <c r="N109" s="8"/>
      <c r="O109" s="8"/>
      <c r="P109" s="8"/>
      <c r="Q109" s="8"/>
      <c r="R109" s="8"/>
      <c r="S109" s="23"/>
      <c r="T109" s="25">
        <v>68</v>
      </c>
      <c r="U109" s="26">
        <f t="shared" si="8"/>
        <v>1.1333333333333333</v>
      </c>
      <c r="V109" s="28">
        <f t="shared" si="6"/>
        <v>10.603187378503746</v>
      </c>
      <c r="W109" s="28">
        <f t="shared" si="9"/>
        <v>0</v>
      </c>
      <c r="X109" s="27" t="e">
        <f t="shared" si="10"/>
        <v>#VALUE!</v>
      </c>
      <c r="Y109" s="28" t="e">
        <f t="shared" si="11"/>
        <v>#VALUE!</v>
      </c>
      <c r="Z109" s="24"/>
      <c r="AA109" s="36">
        <f t="shared" si="7"/>
        <v>1.1333333333333333</v>
      </c>
      <c r="AB109" s="8"/>
    </row>
    <row r="110" spans="9:28" x14ac:dyDescent="0.25">
      <c r="I110" s="8"/>
      <c r="J110" s="8"/>
      <c r="K110" s="8"/>
      <c r="L110" s="8"/>
      <c r="M110" s="8"/>
      <c r="N110" s="8"/>
      <c r="O110" s="8"/>
      <c r="P110" s="8"/>
      <c r="Q110" s="8"/>
      <c r="R110" s="8"/>
      <c r="S110" s="23"/>
      <c r="T110" s="25">
        <v>69</v>
      </c>
      <c r="U110" s="26">
        <f t="shared" si="8"/>
        <v>1.1499999999999999</v>
      </c>
      <c r="V110" s="28">
        <f t="shared" si="6"/>
        <v>10.652215222304934</v>
      </c>
      <c r="W110" s="28">
        <f t="shared" si="9"/>
        <v>0</v>
      </c>
      <c r="X110" s="27" t="e">
        <f t="shared" si="10"/>
        <v>#VALUE!</v>
      </c>
      <c r="Y110" s="28" t="e">
        <f t="shared" si="11"/>
        <v>#VALUE!</v>
      </c>
      <c r="Z110" s="24"/>
      <c r="AA110" s="36">
        <f t="shared" si="7"/>
        <v>1.1499999999999999</v>
      </c>
      <c r="AB110" s="8"/>
    </row>
    <row r="111" spans="9:28" x14ac:dyDescent="0.25">
      <c r="I111" s="8"/>
      <c r="J111" s="8"/>
      <c r="K111" s="8"/>
      <c r="L111" s="8"/>
      <c r="M111" s="8"/>
      <c r="N111" s="8"/>
      <c r="O111" s="8"/>
      <c r="P111" s="8"/>
      <c r="Q111" s="8"/>
      <c r="R111" s="8"/>
      <c r="S111" s="23"/>
      <c r="T111" s="25">
        <v>70</v>
      </c>
      <c r="U111" s="26">
        <f t="shared" si="8"/>
        <v>1.1666666666666667</v>
      </c>
      <c r="V111" s="28">
        <f t="shared" si="6"/>
        <v>10.700759429353623</v>
      </c>
      <c r="W111" s="28">
        <f t="shared" si="9"/>
        <v>0</v>
      </c>
      <c r="X111" s="27" t="e">
        <f t="shared" si="10"/>
        <v>#VALUE!</v>
      </c>
      <c r="Y111" s="28" t="e">
        <f t="shared" si="11"/>
        <v>#VALUE!</v>
      </c>
      <c r="Z111" s="24"/>
      <c r="AA111" s="36">
        <f t="shared" si="7"/>
        <v>1.1666666666666667</v>
      </c>
      <c r="AB111" s="8"/>
    </row>
    <row r="112" spans="9:28" x14ac:dyDescent="0.25">
      <c r="I112" s="8"/>
      <c r="J112" s="8"/>
      <c r="K112" s="8"/>
      <c r="L112" s="8"/>
      <c r="M112" s="8"/>
      <c r="N112" s="8"/>
      <c r="O112" s="8"/>
      <c r="P112" s="8"/>
      <c r="Q112" s="8"/>
      <c r="R112" s="8"/>
      <c r="S112" s="23"/>
      <c r="T112" s="25">
        <v>71</v>
      </c>
      <c r="U112" s="26">
        <f t="shared" si="8"/>
        <v>1.1833333333333333</v>
      </c>
      <c r="V112" s="28">
        <f t="shared" si="6"/>
        <v>10.748831578696997</v>
      </c>
      <c r="W112" s="28">
        <f t="shared" si="9"/>
        <v>0</v>
      </c>
      <c r="X112" s="27" t="e">
        <f t="shared" si="10"/>
        <v>#VALUE!</v>
      </c>
      <c r="Y112" s="28" t="e">
        <f t="shared" si="11"/>
        <v>#VALUE!</v>
      </c>
      <c r="Z112" s="24"/>
      <c r="AA112" s="36">
        <f t="shared" si="7"/>
        <v>1.1833333333333333</v>
      </c>
      <c r="AB112" s="8"/>
    </row>
    <row r="113" spans="9:28" x14ac:dyDescent="0.25">
      <c r="I113" s="8"/>
      <c r="J113" s="8"/>
      <c r="K113" s="8"/>
      <c r="L113" s="8"/>
      <c r="M113" s="8"/>
      <c r="N113" s="8"/>
      <c r="O113" s="8"/>
      <c r="P113" s="8"/>
      <c r="Q113" s="8"/>
      <c r="R113" s="8"/>
      <c r="S113" s="23"/>
      <c r="T113" s="25">
        <v>72</v>
      </c>
      <c r="U113" s="26">
        <f t="shared" si="8"/>
        <v>1.2</v>
      </c>
      <c r="V113" s="28">
        <f t="shared" si="6"/>
        <v>10.796442813724736</v>
      </c>
      <c r="W113" s="28">
        <f t="shared" si="9"/>
        <v>0</v>
      </c>
      <c r="X113" s="27" t="e">
        <f t="shared" si="10"/>
        <v>#VALUE!</v>
      </c>
      <c r="Y113" s="28" t="e">
        <f t="shared" si="11"/>
        <v>#VALUE!</v>
      </c>
      <c r="Z113" s="24"/>
      <c r="AA113" s="36">
        <f t="shared" si="7"/>
        <v>1.2</v>
      </c>
      <c r="AB113" s="8"/>
    </row>
    <row r="114" spans="9:28" x14ac:dyDescent="0.25">
      <c r="I114" s="8"/>
      <c r="J114" s="8"/>
      <c r="K114" s="8"/>
      <c r="L114" s="8"/>
      <c r="M114" s="8"/>
      <c r="N114" s="8"/>
      <c r="O114" s="8"/>
      <c r="P114" s="8"/>
      <c r="Q114" s="8"/>
      <c r="R114" s="8"/>
      <c r="S114" s="23"/>
      <c r="T114" s="25">
        <v>73</v>
      </c>
      <c r="U114" s="26">
        <f t="shared" si="8"/>
        <v>1.2166666666666666</v>
      </c>
      <c r="V114" s="28">
        <f t="shared" si="6"/>
        <v>10.843603864357011</v>
      </c>
      <c r="W114" s="28">
        <f t="shared" si="9"/>
        <v>0</v>
      </c>
      <c r="X114" s="27" t="e">
        <f t="shared" si="10"/>
        <v>#VALUE!</v>
      </c>
      <c r="Y114" s="28" t="e">
        <f t="shared" si="11"/>
        <v>#VALUE!</v>
      </c>
      <c r="Z114" s="24"/>
      <c r="AA114" s="36">
        <f t="shared" si="7"/>
        <v>1.2166666666666666</v>
      </c>
      <c r="AB114" s="8"/>
    </row>
    <row r="115" spans="9:28" x14ac:dyDescent="0.25">
      <c r="I115" s="8"/>
      <c r="J115" s="8"/>
      <c r="K115" s="8"/>
      <c r="L115" s="8"/>
      <c r="M115" s="8"/>
      <c r="N115" s="8"/>
      <c r="O115" s="8"/>
      <c r="P115" s="8"/>
      <c r="Q115" s="8"/>
      <c r="R115" s="8"/>
      <c r="S115" s="23"/>
      <c r="T115" s="25">
        <v>74</v>
      </c>
      <c r="U115" s="26">
        <f t="shared" si="8"/>
        <v>1.2333333333333334</v>
      </c>
      <c r="V115" s="28">
        <f t="shared" si="6"/>
        <v>10.890325067815276</v>
      </c>
      <c r="W115" s="28">
        <f t="shared" si="9"/>
        <v>0</v>
      </c>
      <c r="X115" s="27" t="e">
        <f t="shared" si="10"/>
        <v>#VALUE!</v>
      </c>
      <c r="Y115" s="28" t="e">
        <f t="shared" si="11"/>
        <v>#VALUE!</v>
      </c>
      <c r="Z115" s="24"/>
      <c r="AA115" s="36">
        <f t="shared" si="7"/>
        <v>1.2333333333333334</v>
      </c>
      <c r="AB115" s="8"/>
    </row>
    <row r="116" spans="9:28" x14ac:dyDescent="0.25">
      <c r="I116" s="8"/>
      <c r="J116" s="8"/>
      <c r="K116" s="8"/>
      <c r="L116" s="8"/>
      <c r="M116" s="8"/>
      <c r="N116" s="8"/>
      <c r="O116" s="8"/>
      <c r="P116" s="8"/>
      <c r="Q116" s="8"/>
      <c r="R116" s="8"/>
      <c r="S116" s="23"/>
      <c r="T116" s="25">
        <v>75</v>
      </c>
      <c r="U116" s="26">
        <f t="shared" si="8"/>
        <v>1.25</v>
      </c>
      <c r="V116" s="28">
        <f t="shared" si="6"/>
        <v>10.936616388084195</v>
      </c>
      <c r="W116" s="28">
        <f t="shared" si="9"/>
        <v>0</v>
      </c>
      <c r="X116" s="27" t="e">
        <f t="shared" si="10"/>
        <v>#VALUE!</v>
      </c>
      <c r="Y116" s="28" t="e">
        <f t="shared" si="11"/>
        <v>#VALUE!</v>
      </c>
      <c r="Z116" s="24"/>
      <c r="AA116" s="36">
        <f t="shared" si="7"/>
        <v>1.25</v>
      </c>
      <c r="AB116" s="8"/>
    </row>
    <row r="117" spans="9:28" x14ac:dyDescent="0.25">
      <c r="I117" s="8"/>
      <c r="J117" s="8"/>
      <c r="K117" s="8"/>
      <c r="L117" s="8"/>
      <c r="M117" s="8"/>
      <c r="N117" s="8"/>
      <c r="O117" s="8"/>
      <c r="P117" s="8"/>
      <c r="Q117" s="8"/>
      <c r="R117" s="8"/>
      <c r="S117" s="23"/>
      <c r="T117" s="25">
        <v>76</v>
      </c>
      <c r="U117" s="26">
        <f t="shared" si="8"/>
        <v>1.2666666666666666</v>
      </c>
      <c r="V117" s="28">
        <f t="shared" si="6"/>
        <v>10.982487434163533</v>
      </c>
      <c r="W117" s="28">
        <f t="shared" si="9"/>
        <v>0</v>
      </c>
      <c r="X117" s="27" t="e">
        <f t="shared" si="10"/>
        <v>#VALUE!</v>
      </c>
      <c r="Y117" s="28" t="e">
        <f t="shared" si="11"/>
        <v>#VALUE!</v>
      </c>
      <c r="Z117" s="24"/>
      <c r="AA117" s="36">
        <f t="shared" si="7"/>
        <v>1.2666666666666666</v>
      </c>
      <c r="AB117" s="8"/>
    </row>
    <row r="118" spans="9:28" x14ac:dyDescent="0.25">
      <c r="I118" s="8"/>
      <c r="J118" s="8"/>
      <c r="K118" s="8"/>
      <c r="L118" s="8"/>
      <c r="M118" s="8"/>
      <c r="N118" s="8"/>
      <c r="O118" s="8"/>
      <c r="P118" s="8"/>
      <c r="Q118" s="8"/>
      <c r="R118" s="8"/>
      <c r="S118" s="23"/>
      <c r="T118" s="25">
        <v>77</v>
      </c>
      <c r="U118" s="26">
        <f t="shared" si="8"/>
        <v>1.2833333333333334</v>
      </c>
      <c r="V118" s="28">
        <f t="shared" si="6"/>
        <v>11.027947477200019</v>
      </c>
      <c r="W118" s="28">
        <f t="shared" si="9"/>
        <v>0</v>
      </c>
      <c r="X118" s="27" t="e">
        <f t="shared" si="10"/>
        <v>#VALUE!</v>
      </c>
      <c r="Y118" s="28" t="e">
        <f t="shared" si="11"/>
        <v>#VALUE!</v>
      </c>
      <c r="Z118" s="24"/>
      <c r="AA118" s="36">
        <f t="shared" si="7"/>
        <v>1.2833333333333334</v>
      </c>
      <c r="AB118" s="8"/>
    </row>
    <row r="119" spans="9:28" x14ac:dyDescent="0.25">
      <c r="I119" s="8"/>
      <c r="J119" s="8"/>
      <c r="K119" s="8"/>
      <c r="L119" s="8"/>
      <c r="M119" s="8"/>
      <c r="N119" s="8"/>
      <c r="O119" s="8"/>
      <c r="P119" s="8"/>
      <c r="Q119" s="8"/>
      <c r="R119" s="8"/>
      <c r="S119" s="23"/>
      <c r="T119" s="25">
        <v>78</v>
      </c>
      <c r="U119" s="26">
        <f t="shared" si="8"/>
        <v>1.3</v>
      </c>
      <c r="V119" s="28">
        <f t="shared" si="6"/>
        <v>11.073005466581593</v>
      </c>
      <c r="W119" s="28">
        <f t="shared" si="9"/>
        <v>0</v>
      </c>
      <c r="X119" s="27" t="e">
        <f t="shared" si="10"/>
        <v>#VALUE!</v>
      </c>
      <c r="Y119" s="28" t="e">
        <f t="shared" si="11"/>
        <v>#VALUE!</v>
      </c>
      <c r="Z119" s="24"/>
      <c r="AA119" s="36">
        <f t="shared" si="7"/>
        <v>1.3</v>
      </c>
      <c r="AB119" s="8"/>
    </row>
    <row r="120" spans="9:28" x14ac:dyDescent="0.25">
      <c r="I120" s="8"/>
      <c r="J120" s="8"/>
      <c r="K120" s="8"/>
      <c r="L120" s="8"/>
      <c r="M120" s="8"/>
      <c r="N120" s="8"/>
      <c r="O120" s="8"/>
      <c r="P120" s="8"/>
      <c r="Q120" s="8"/>
      <c r="R120" s="8"/>
      <c r="S120" s="23"/>
      <c r="T120" s="25">
        <v>79</v>
      </c>
      <c r="U120" s="26">
        <f t="shared" si="8"/>
        <v>1.3166666666666667</v>
      </c>
      <c r="V120" s="28">
        <f t="shared" si="6"/>
        <v>11.117670045069275</v>
      </c>
      <c r="W120" s="28">
        <f t="shared" si="9"/>
        <v>0</v>
      </c>
      <c r="X120" s="27" t="e">
        <f t="shared" si="10"/>
        <v>#VALUE!</v>
      </c>
      <c r="Y120" s="28" t="e">
        <f t="shared" si="11"/>
        <v>#VALUE!</v>
      </c>
      <c r="Z120" s="24"/>
      <c r="AA120" s="36">
        <f t="shared" si="7"/>
        <v>1.3166666666666667</v>
      </c>
      <c r="AB120" s="8"/>
    </row>
    <row r="121" spans="9:28" x14ac:dyDescent="0.25">
      <c r="I121" s="8"/>
      <c r="J121" s="8"/>
      <c r="K121" s="8"/>
      <c r="L121" s="8"/>
      <c r="M121" s="8"/>
      <c r="N121" s="8"/>
      <c r="O121" s="8"/>
      <c r="P121" s="8"/>
      <c r="Q121" s="8"/>
      <c r="R121" s="8"/>
      <c r="S121" s="23"/>
      <c r="T121" s="25">
        <v>80</v>
      </c>
      <c r="U121" s="26">
        <f t="shared" si="8"/>
        <v>1.3333333333333333</v>
      </c>
      <c r="V121" s="28">
        <f t="shared" si="6"/>
        <v>11.161949563035614</v>
      </c>
      <c r="W121" s="28">
        <f t="shared" si="9"/>
        <v>0</v>
      </c>
      <c r="X121" s="27" t="e">
        <f t="shared" si="10"/>
        <v>#VALUE!</v>
      </c>
      <c r="Y121" s="28" t="e">
        <f t="shared" si="11"/>
        <v>#VALUE!</v>
      </c>
      <c r="Z121" s="24"/>
      <c r="AA121" s="36">
        <f t="shared" si="7"/>
        <v>1.3333333333333333</v>
      </c>
      <c r="AB121" s="8"/>
    </row>
    <row r="122" spans="9:28" x14ac:dyDescent="0.25">
      <c r="I122" s="8"/>
      <c r="J122" s="8"/>
      <c r="K122" s="8"/>
      <c r="L122" s="8"/>
      <c r="M122" s="8"/>
      <c r="N122" s="8"/>
      <c r="O122" s="8"/>
      <c r="P122" s="8"/>
      <c r="Q122" s="8"/>
      <c r="R122" s="8"/>
      <c r="S122" s="23"/>
      <c r="T122" s="25">
        <v>81</v>
      </c>
      <c r="U122" s="26">
        <f t="shared" si="8"/>
        <v>1.35</v>
      </c>
      <c r="V122" s="28">
        <f t="shared" si="6"/>
        <v>11.205852091872977</v>
      </c>
      <c r="W122" s="28">
        <f t="shared" si="9"/>
        <v>0</v>
      </c>
      <c r="X122" s="27" t="e">
        <f t="shared" si="10"/>
        <v>#VALUE!</v>
      </c>
      <c r="Y122" s="28" t="e">
        <f t="shared" si="11"/>
        <v>#VALUE!</v>
      </c>
      <c r="Z122" s="24"/>
      <c r="AA122" s="36">
        <f t="shared" si="7"/>
        <v>1.35</v>
      </c>
      <c r="AB122" s="8"/>
    </row>
    <row r="123" spans="9:28" x14ac:dyDescent="0.25">
      <c r="I123" s="8"/>
      <c r="J123" s="8"/>
      <c r="K123" s="8"/>
      <c r="L123" s="8"/>
      <c r="M123" s="8"/>
      <c r="N123" s="8"/>
      <c r="O123" s="8"/>
      <c r="P123" s="8"/>
      <c r="Q123" s="8"/>
      <c r="R123" s="8"/>
      <c r="S123" s="23"/>
      <c r="T123" s="25">
        <v>82</v>
      </c>
      <c r="U123" s="26">
        <f t="shared" si="8"/>
        <v>1.3666666666666667</v>
      </c>
      <c r="V123" s="28">
        <f t="shared" si="6"/>
        <v>11.249385436629609</v>
      </c>
      <c r="W123" s="28">
        <f t="shared" si="9"/>
        <v>0</v>
      </c>
      <c r="X123" s="27" t="e">
        <f t="shared" si="10"/>
        <v>#VALUE!</v>
      </c>
      <c r="Y123" s="28" t="e">
        <f t="shared" si="11"/>
        <v>#VALUE!</v>
      </c>
      <c r="Z123" s="24"/>
      <c r="AA123" s="36">
        <f t="shared" si="7"/>
        <v>1.3666666666666667</v>
      </c>
      <c r="AB123" s="8"/>
    </row>
    <row r="124" spans="9:28" x14ac:dyDescent="0.25">
      <c r="I124" s="8"/>
      <c r="J124" s="8"/>
      <c r="K124" s="8"/>
      <c r="L124" s="8"/>
      <c r="M124" s="8"/>
      <c r="N124" s="8"/>
      <c r="O124" s="8"/>
      <c r="P124" s="8"/>
      <c r="Q124" s="8"/>
      <c r="R124" s="8"/>
      <c r="S124" s="23"/>
      <c r="T124" s="25">
        <v>83</v>
      </c>
      <c r="U124" s="26">
        <f t="shared" si="8"/>
        <v>1.3833333333333333</v>
      </c>
      <c r="V124" s="28">
        <f t="shared" si="6"/>
        <v>11.292557147926878</v>
      </c>
      <c r="W124" s="28">
        <f t="shared" si="9"/>
        <v>0</v>
      </c>
      <c r="X124" s="27" t="e">
        <f t="shared" si="10"/>
        <v>#VALUE!</v>
      </c>
      <c r="Y124" s="28" t="e">
        <f t="shared" si="11"/>
        <v>#VALUE!</v>
      </c>
      <c r="Z124" s="24"/>
      <c r="AA124" s="36">
        <f t="shared" si="7"/>
        <v>1.3833333333333333</v>
      </c>
      <c r="AB124" s="8"/>
    </row>
    <row r="125" spans="9:28" x14ac:dyDescent="0.25">
      <c r="I125" s="8"/>
      <c r="J125" s="8"/>
      <c r="K125" s="8"/>
      <c r="L125" s="8"/>
      <c r="M125" s="8"/>
      <c r="N125" s="8"/>
      <c r="O125" s="8"/>
      <c r="P125" s="8"/>
      <c r="Q125" s="8"/>
      <c r="R125" s="8"/>
      <c r="S125" s="23"/>
      <c r="T125" s="25">
        <v>84</v>
      </c>
      <c r="U125" s="26">
        <f t="shared" si="8"/>
        <v>1.4</v>
      </c>
      <c r="V125" s="28">
        <f t="shared" si="6"/>
        <v>11.335374533206643</v>
      </c>
      <c r="W125" s="28">
        <f t="shared" si="9"/>
        <v>0</v>
      </c>
      <c r="X125" s="27" t="e">
        <f t="shared" si="10"/>
        <v>#VALUE!</v>
      </c>
      <c r="Y125" s="28" t="e">
        <f t="shared" si="11"/>
        <v>#VALUE!</v>
      </c>
      <c r="Z125" s="24"/>
      <c r="AA125" s="36">
        <f t="shared" si="7"/>
        <v>1.4</v>
      </c>
      <c r="AB125" s="8"/>
    </row>
    <row r="126" spans="9:28" x14ac:dyDescent="0.25">
      <c r="I126" s="8"/>
      <c r="J126" s="8"/>
      <c r="K126" s="8"/>
      <c r="L126" s="8"/>
      <c r="M126" s="8"/>
      <c r="N126" s="8"/>
      <c r="O126" s="8"/>
      <c r="P126" s="8"/>
      <c r="Q126" s="8"/>
      <c r="R126" s="8"/>
      <c r="S126" s="23"/>
      <c r="T126" s="25">
        <v>85</v>
      </c>
      <c r="U126" s="26">
        <f t="shared" si="8"/>
        <v>1.4166666666666667</v>
      </c>
      <c r="V126" s="28">
        <f t="shared" si="6"/>
        <v>11.37784466735396</v>
      </c>
      <c r="W126" s="28">
        <f t="shared" si="9"/>
        <v>0</v>
      </c>
      <c r="X126" s="27" t="e">
        <f t="shared" si="10"/>
        <v>#VALUE!</v>
      </c>
      <c r="Y126" s="28" t="e">
        <f t="shared" si="11"/>
        <v>#VALUE!</v>
      </c>
      <c r="Z126" s="24"/>
      <c r="AA126" s="36">
        <f t="shared" si="7"/>
        <v>1.4166666666666667</v>
      </c>
      <c r="AB126" s="8"/>
    </row>
    <row r="127" spans="9:28" x14ac:dyDescent="0.25">
      <c r="I127" s="8"/>
      <c r="J127" s="8"/>
      <c r="K127" s="8"/>
      <c r="L127" s="8"/>
      <c r="M127" s="8"/>
      <c r="N127" s="8"/>
      <c r="O127" s="8"/>
      <c r="P127" s="8"/>
      <c r="Q127" s="8"/>
      <c r="R127" s="8"/>
      <c r="S127" s="23"/>
      <c r="T127" s="25">
        <v>86</v>
      </c>
      <c r="U127" s="26">
        <f t="shared" si="8"/>
        <v>1.4333333333333333</v>
      </c>
      <c r="V127" s="28">
        <f t="shared" si="6"/>
        <v>11.419974402736699</v>
      </c>
      <c r="W127" s="28">
        <f t="shared" si="9"/>
        <v>0</v>
      </c>
      <c r="X127" s="27" t="e">
        <f t="shared" si="10"/>
        <v>#VALUE!</v>
      </c>
      <c r="Y127" s="28" t="e">
        <f t="shared" si="11"/>
        <v>#VALUE!</v>
      </c>
      <c r="Z127" s="24"/>
      <c r="AA127" s="36">
        <f t="shared" si="7"/>
        <v>1.4333333333333333</v>
      </c>
      <c r="AB127" s="8"/>
    </row>
    <row r="128" spans="9:28" x14ac:dyDescent="0.25">
      <c r="I128" s="8"/>
      <c r="J128" s="8"/>
      <c r="K128" s="8"/>
      <c r="L128" s="8"/>
      <c r="M128" s="8"/>
      <c r="N128" s="8"/>
      <c r="O128" s="8"/>
      <c r="P128" s="8"/>
      <c r="Q128" s="8"/>
      <c r="R128" s="8"/>
      <c r="S128" s="23"/>
      <c r="T128" s="25">
        <v>87</v>
      </c>
      <c r="U128" s="26">
        <f t="shared" si="8"/>
        <v>1.45</v>
      </c>
      <c r="V128" s="28">
        <f t="shared" si="6"/>
        <v>11.461770378700466</v>
      </c>
      <c r="W128" s="28">
        <f t="shared" si="9"/>
        <v>0</v>
      </c>
      <c r="X128" s="27" t="e">
        <f t="shared" si="10"/>
        <v>#VALUE!</v>
      </c>
      <c r="Y128" s="28" t="e">
        <f t="shared" si="11"/>
        <v>#VALUE!</v>
      </c>
      <c r="Z128" s="24"/>
      <c r="AA128" s="36">
        <f t="shared" si="7"/>
        <v>1.45</v>
      </c>
      <c r="AB128" s="8"/>
    </row>
    <row r="129" spans="9:28" x14ac:dyDescent="0.25">
      <c r="I129" s="8"/>
      <c r="J129" s="8"/>
      <c r="K129" s="8"/>
      <c r="L129" s="8"/>
      <c r="M129" s="8"/>
      <c r="N129" s="8"/>
      <c r="O129" s="8"/>
      <c r="P129" s="8"/>
      <c r="Q129" s="8"/>
      <c r="R129" s="8"/>
      <c r="S129" s="23"/>
      <c r="T129" s="25">
        <v>88</v>
      </c>
      <c r="U129" s="26">
        <f t="shared" si="8"/>
        <v>1.4666666666666666</v>
      </c>
      <c r="V129" s="28">
        <f t="shared" si="6"/>
        <v>11.503239030554292</v>
      </c>
      <c r="W129" s="28">
        <f t="shared" si="9"/>
        <v>0</v>
      </c>
      <c r="X129" s="27" t="e">
        <f t="shared" si="10"/>
        <v>#VALUE!</v>
      </c>
      <c r="Y129" s="28" t="e">
        <f t="shared" si="11"/>
        <v>#VALUE!</v>
      </c>
      <c r="Z129" s="24"/>
      <c r="AA129" s="36">
        <f t="shared" si="7"/>
        <v>1.4666666666666666</v>
      </c>
      <c r="AB129" s="8"/>
    </row>
    <row r="130" spans="9:28" x14ac:dyDescent="0.25">
      <c r="I130" s="8"/>
      <c r="J130" s="8"/>
      <c r="K130" s="8"/>
      <c r="L130" s="8"/>
      <c r="M130" s="8"/>
      <c r="N130" s="8"/>
      <c r="O130" s="8"/>
      <c r="P130" s="8"/>
      <c r="Q130" s="8"/>
      <c r="R130" s="8"/>
      <c r="S130" s="23"/>
      <c r="T130" s="25">
        <v>89</v>
      </c>
      <c r="U130" s="26">
        <f t="shared" si="8"/>
        <v>1.4833333333333334</v>
      </c>
      <c r="V130" s="28">
        <f t="shared" si="6"/>
        <v>11.544386598079862</v>
      </c>
      <c r="W130" s="28">
        <f t="shared" si="9"/>
        <v>0</v>
      </c>
      <c r="X130" s="27" t="e">
        <f t="shared" si="10"/>
        <v>#VALUE!</v>
      </c>
      <c r="Y130" s="28" t="e">
        <f t="shared" si="11"/>
        <v>#VALUE!</v>
      </c>
      <c r="Z130" s="24"/>
      <c r="AA130" s="36">
        <f t="shared" si="7"/>
        <v>1.4833333333333334</v>
      </c>
      <c r="AB130" s="8"/>
    </row>
    <row r="131" spans="9:28" x14ac:dyDescent="0.25">
      <c r="I131" s="8"/>
      <c r="J131" s="8"/>
      <c r="K131" s="8"/>
      <c r="L131" s="8"/>
      <c r="M131" s="8"/>
      <c r="N131" s="8"/>
      <c r="O131" s="8"/>
      <c r="P131" s="8"/>
      <c r="Q131" s="8"/>
      <c r="R131" s="8"/>
      <c r="S131" s="23"/>
      <c r="T131" s="25">
        <v>90</v>
      </c>
      <c r="U131" s="26">
        <f t="shared" si="8"/>
        <v>1.5</v>
      </c>
      <c r="V131" s="28">
        <f t="shared" si="6"/>
        <v>11.585219133594562</v>
      </c>
      <c r="W131" s="28">
        <f t="shared" si="9"/>
        <v>0</v>
      </c>
      <c r="X131" s="27" t="e">
        <f t="shared" si="10"/>
        <v>#VALUE!</v>
      </c>
      <c r="Y131" s="28" t="e">
        <f t="shared" si="11"/>
        <v>#VALUE!</v>
      </c>
      <c r="Z131" s="24"/>
      <c r="AA131" s="36">
        <f t="shared" si="7"/>
        <v>1.5</v>
      </c>
      <c r="AB131" s="8"/>
    </row>
    <row r="132" spans="9:28" x14ac:dyDescent="0.25">
      <c r="I132" s="8"/>
      <c r="J132" s="8"/>
      <c r="K132" s="8"/>
      <c r="L132" s="8"/>
      <c r="M132" s="8"/>
      <c r="N132" s="8"/>
      <c r="O132" s="8"/>
      <c r="P132" s="8"/>
      <c r="Q132" s="8"/>
      <c r="R132" s="8"/>
      <c r="S132" s="23"/>
      <c r="T132" s="25">
        <v>91</v>
      </c>
      <c r="U132" s="26">
        <f t="shared" si="8"/>
        <v>1.5166666666666666</v>
      </c>
      <c r="V132" s="28">
        <f t="shared" si="6"/>
        <v>11.625742509596465</v>
      </c>
      <c r="W132" s="28">
        <f t="shared" si="9"/>
        <v>0</v>
      </c>
      <c r="X132" s="27" t="e">
        <f t="shared" si="10"/>
        <v>#VALUE!</v>
      </c>
      <c r="Y132" s="28" t="e">
        <f t="shared" si="11"/>
        <v>#VALUE!</v>
      </c>
      <c r="Z132" s="24"/>
      <c r="AA132" s="36">
        <f t="shared" si="7"/>
        <v>1.5166666666666666</v>
      </c>
      <c r="AB132" s="8"/>
    </row>
    <row r="133" spans="9:28" x14ac:dyDescent="0.25">
      <c r="I133" s="8"/>
      <c r="J133" s="8"/>
      <c r="K133" s="8"/>
      <c r="L133" s="8"/>
      <c r="M133" s="8"/>
      <c r="N133" s="8"/>
      <c r="O133" s="8"/>
      <c r="P133" s="8"/>
      <c r="Q133" s="8"/>
      <c r="R133" s="8"/>
      <c r="S133" s="23"/>
      <c r="T133" s="25">
        <v>92</v>
      </c>
      <c r="U133" s="26">
        <f t="shared" si="8"/>
        <v>1.5333333333333334</v>
      </c>
      <c r="V133" s="28">
        <f t="shared" si="6"/>
        <v>11.665962426017257</v>
      </c>
      <c r="W133" s="28">
        <f t="shared" si="9"/>
        <v>0</v>
      </c>
      <c r="X133" s="27" t="e">
        <f t="shared" si="10"/>
        <v>#VALUE!</v>
      </c>
      <c r="Y133" s="28" t="e">
        <f t="shared" si="11"/>
        <v>#VALUE!</v>
      </c>
      <c r="Z133" s="24"/>
      <c r="AA133" s="36">
        <f t="shared" si="7"/>
        <v>1.5333333333333334</v>
      </c>
      <c r="AB133" s="8"/>
    </row>
    <row r="134" spans="9:28" x14ac:dyDescent="0.25">
      <c r="I134" s="8"/>
      <c r="J134" s="8"/>
      <c r="K134" s="8"/>
      <c r="L134" s="8"/>
      <c r="M134" s="8"/>
      <c r="N134" s="8"/>
      <c r="O134" s="8"/>
      <c r="P134" s="8"/>
      <c r="Q134" s="8"/>
      <c r="R134" s="8"/>
      <c r="S134" s="23"/>
      <c r="T134" s="25">
        <v>93</v>
      </c>
      <c r="U134" s="26">
        <f t="shared" si="8"/>
        <v>1.55</v>
      </c>
      <c r="V134" s="28">
        <f t="shared" si="6"/>
        <v>11.705884417107212</v>
      </c>
      <c r="W134" s="28">
        <f t="shared" si="9"/>
        <v>0</v>
      </c>
      <c r="X134" s="27" t="e">
        <f t="shared" si="10"/>
        <v>#VALUE!</v>
      </c>
      <c r="Y134" s="28" t="e">
        <f t="shared" si="11"/>
        <v>#VALUE!</v>
      </c>
      <c r="Z134" s="24"/>
      <c r="AA134" s="36">
        <f t="shared" si="7"/>
        <v>1.55</v>
      </c>
      <c r="AB134" s="8"/>
    </row>
    <row r="135" spans="9:28" x14ac:dyDescent="0.25">
      <c r="I135" s="8"/>
      <c r="J135" s="8"/>
      <c r="K135" s="8"/>
      <c r="L135" s="8"/>
      <c r="M135" s="8"/>
      <c r="N135" s="8"/>
      <c r="O135" s="8"/>
      <c r="P135" s="8"/>
      <c r="Q135" s="8"/>
      <c r="R135" s="8"/>
      <c r="S135" s="23"/>
      <c r="T135" s="25">
        <v>94</v>
      </c>
      <c r="U135" s="26">
        <f t="shared" si="8"/>
        <v>1.5666666666666667</v>
      </c>
      <c r="V135" s="28">
        <f t="shared" si="6"/>
        <v>11.745513857974665</v>
      </c>
      <c r="W135" s="28">
        <f t="shared" si="9"/>
        <v>0</v>
      </c>
      <c r="X135" s="27" t="e">
        <f t="shared" si="10"/>
        <v>#VALUE!</v>
      </c>
      <c r="Y135" s="28" t="e">
        <f t="shared" si="11"/>
        <v>#VALUE!</v>
      </c>
      <c r="Z135" s="24"/>
      <c r="AA135" s="36">
        <f t="shared" si="7"/>
        <v>1.5666666666666667</v>
      </c>
      <c r="AB135" s="8"/>
    </row>
    <row r="136" spans="9:28" x14ac:dyDescent="0.25">
      <c r="I136" s="8"/>
      <c r="J136" s="8"/>
      <c r="K136" s="8"/>
      <c r="L136" s="8"/>
      <c r="M136" s="8"/>
      <c r="N136" s="8"/>
      <c r="O136" s="8"/>
      <c r="P136" s="8"/>
      <c r="Q136" s="8"/>
      <c r="R136" s="8"/>
      <c r="S136" s="23"/>
      <c r="T136" s="25">
        <v>95</v>
      </c>
      <c r="U136" s="26">
        <f t="shared" si="8"/>
        <v>1.5833333333333333</v>
      </c>
      <c r="V136" s="28">
        <f t="shared" si="6"/>
        <v>11.784855970800789</v>
      </c>
      <c r="W136" s="28">
        <f t="shared" si="9"/>
        <v>0</v>
      </c>
      <c r="X136" s="27" t="e">
        <f t="shared" si="10"/>
        <v>#VALUE!</v>
      </c>
      <c r="Y136" s="28" t="e">
        <f t="shared" si="11"/>
        <v>#VALUE!</v>
      </c>
      <c r="Z136" s="24"/>
      <c r="AA136" s="36">
        <f t="shared" si="7"/>
        <v>1.5833333333333333</v>
      </c>
      <c r="AB136" s="8"/>
    </row>
    <row r="137" spans="9:28" x14ac:dyDescent="0.25">
      <c r="I137" s="8"/>
      <c r="J137" s="8"/>
      <c r="K137" s="8"/>
      <c r="L137" s="8"/>
      <c r="M137" s="8"/>
      <c r="N137" s="8"/>
      <c r="O137" s="8"/>
      <c r="P137" s="8"/>
      <c r="Q137" s="8"/>
      <c r="R137" s="8"/>
      <c r="S137" s="23"/>
      <c r="T137" s="25">
        <v>96</v>
      </c>
      <c r="U137" s="26">
        <f t="shared" si="8"/>
        <v>1.6</v>
      </c>
      <c r="V137" s="28">
        <f t="shared" ref="V137:V160" si="12">$G$8*U137^(1-$G$9)</f>
        <v>11.823915830749002</v>
      </c>
      <c r="W137" s="28">
        <f t="shared" si="9"/>
        <v>0</v>
      </c>
      <c r="X137" s="27" t="e">
        <f t="shared" si="10"/>
        <v>#VALUE!</v>
      </c>
      <c r="Y137" s="28" t="e">
        <f t="shared" si="11"/>
        <v>#VALUE!</v>
      </c>
      <c r="Z137" s="24"/>
      <c r="AA137" s="36">
        <f t="shared" si="7"/>
        <v>1.6</v>
      </c>
      <c r="AB137" s="8"/>
    </row>
    <row r="138" spans="9:28" x14ac:dyDescent="0.25">
      <c r="I138" s="8"/>
      <c r="J138" s="8"/>
      <c r="K138" s="8"/>
      <c r="L138" s="8"/>
      <c r="M138" s="8"/>
      <c r="N138" s="8"/>
      <c r="O138" s="8"/>
      <c r="P138" s="8"/>
      <c r="Q138" s="8"/>
      <c r="R138" s="8"/>
      <c r="S138" s="23"/>
      <c r="T138" s="25">
        <v>97</v>
      </c>
      <c r="U138" s="26">
        <f t="shared" si="8"/>
        <v>1.6166666666666667</v>
      </c>
      <c r="V138" s="28">
        <f t="shared" si="12"/>
        <v>11.862698371587067</v>
      </c>
      <c r="W138" s="28">
        <f t="shared" si="9"/>
        <v>0</v>
      </c>
      <c r="X138" s="27" t="e">
        <f t="shared" si="10"/>
        <v>#VALUE!</v>
      </c>
      <c r="Y138" s="28" t="e">
        <f t="shared" si="11"/>
        <v>#VALUE!</v>
      </c>
      <c r="Z138" s="24"/>
      <c r="AA138" s="36">
        <f t="shared" si="7"/>
        <v>1.6166666666666667</v>
      </c>
      <c r="AB138" s="8"/>
    </row>
    <row r="139" spans="9:28" x14ac:dyDescent="0.25">
      <c r="I139" s="8"/>
      <c r="J139" s="8"/>
      <c r="K139" s="8"/>
      <c r="L139" s="8"/>
      <c r="M139" s="8"/>
      <c r="N139" s="8"/>
      <c r="O139" s="8"/>
      <c r="P139" s="8"/>
      <c r="Q139" s="8"/>
      <c r="R139" s="8"/>
      <c r="S139" s="23"/>
      <c r="T139" s="25">
        <v>98</v>
      </c>
      <c r="U139" s="26">
        <f t="shared" si="8"/>
        <v>1.6333333333333333</v>
      </c>
      <c r="V139" s="28">
        <f t="shared" si="12"/>
        <v>11.901208391038647</v>
      </c>
      <c r="W139" s="28">
        <f t="shared" si="9"/>
        <v>0</v>
      </c>
      <c r="X139" s="27" t="e">
        <f t="shared" si="10"/>
        <v>#VALUE!</v>
      </c>
      <c r="Y139" s="28" t="e">
        <f t="shared" si="11"/>
        <v>#VALUE!</v>
      </c>
      <c r="Z139" s="24"/>
      <c r="AA139" s="36">
        <f t="shared" si="7"/>
        <v>1.6333333333333333</v>
      </c>
      <c r="AB139" s="8"/>
    </row>
    <row r="140" spans="9:28" x14ac:dyDescent="0.25">
      <c r="I140" s="8"/>
      <c r="J140" s="8"/>
      <c r="K140" s="8"/>
      <c r="L140" s="8"/>
      <c r="M140" s="8"/>
      <c r="N140" s="8"/>
      <c r="O140" s="8"/>
      <c r="P140" s="8"/>
      <c r="Q140" s="8"/>
      <c r="R140" s="8"/>
      <c r="S140" s="23"/>
      <c r="T140" s="25">
        <v>99</v>
      </c>
      <c r="U140" s="26">
        <f t="shared" si="8"/>
        <v>1.65</v>
      </c>
      <c r="V140" s="28">
        <f t="shared" si="12"/>
        <v>11.939450555879935</v>
      </c>
      <c r="W140" s="28">
        <f t="shared" si="9"/>
        <v>0</v>
      </c>
      <c r="X140" s="27" t="e">
        <f t="shared" si="10"/>
        <v>#VALUE!</v>
      </c>
      <c r="Y140" s="28" t="e">
        <f t="shared" si="11"/>
        <v>#VALUE!</v>
      </c>
      <c r="Z140" s="24"/>
      <c r="AA140" s="36">
        <f t="shared" si="7"/>
        <v>1.65</v>
      </c>
      <c r="AB140" s="8"/>
    </row>
    <row r="141" spans="9:28" x14ac:dyDescent="0.25">
      <c r="I141" s="8"/>
      <c r="J141" s="8"/>
      <c r="K141" s="8"/>
      <c r="L141" s="8"/>
      <c r="M141" s="8"/>
      <c r="N141" s="8"/>
      <c r="O141" s="8"/>
      <c r="P141" s="8"/>
      <c r="Q141" s="8"/>
      <c r="R141" s="8"/>
      <c r="S141" s="23"/>
      <c r="T141" s="25">
        <v>100</v>
      </c>
      <c r="U141" s="26">
        <f t="shared" si="8"/>
        <v>1.6666666666666667</v>
      </c>
      <c r="V141" s="28">
        <f t="shared" si="12"/>
        <v>11.977429406795972</v>
      </c>
      <c r="W141" s="28">
        <f t="shared" si="9"/>
        <v>0</v>
      </c>
      <c r="X141" s="27" t="e">
        <f t="shared" si="10"/>
        <v>#VALUE!</v>
      </c>
      <c r="Y141" s="28" t="e">
        <f t="shared" si="11"/>
        <v>#VALUE!</v>
      </c>
      <c r="Z141" s="24"/>
      <c r="AA141" s="36">
        <f t="shared" si="7"/>
        <v>1.6666666666666667</v>
      </c>
      <c r="AB141" s="8"/>
    </row>
    <row r="142" spans="9:28" x14ac:dyDescent="0.25">
      <c r="I142" s="8"/>
      <c r="J142" s="8"/>
      <c r="K142" s="8"/>
      <c r="L142" s="8"/>
      <c r="M142" s="8"/>
      <c r="N142" s="8"/>
      <c r="O142" s="8"/>
      <c r="P142" s="8"/>
      <c r="Q142" s="8"/>
      <c r="R142" s="8"/>
      <c r="S142" s="23"/>
      <c r="T142" s="25">
        <v>101</v>
      </c>
      <c r="U142" s="26">
        <f t="shared" si="8"/>
        <v>1.6833333333333333</v>
      </c>
      <c r="V142" s="28">
        <f t="shared" si="12"/>
        <v>12.015149363010256</v>
      </c>
      <c r="W142" s="28">
        <f t="shared" si="9"/>
        <v>0</v>
      </c>
      <c r="X142" s="27" t="e">
        <f t="shared" si="10"/>
        <v>#VALUE!</v>
      </c>
      <c r="Y142" s="28" t="e">
        <f t="shared" si="11"/>
        <v>#VALUE!</v>
      </c>
      <c r="Z142" s="24"/>
      <c r="AA142" s="36">
        <f t="shared" si="7"/>
        <v>1.6833333333333333</v>
      </c>
      <c r="AB142" s="8"/>
    </row>
    <row r="143" spans="9:28" x14ac:dyDescent="0.25">
      <c r="I143" s="8"/>
      <c r="J143" s="8"/>
      <c r="K143" s="8"/>
      <c r="L143" s="8"/>
      <c r="M143" s="8"/>
      <c r="N143" s="8"/>
      <c r="O143" s="8"/>
      <c r="P143" s="8"/>
      <c r="Q143" s="8"/>
      <c r="R143" s="8"/>
      <c r="S143" s="23"/>
      <c r="T143" s="25">
        <v>102</v>
      </c>
      <c r="U143" s="26">
        <f t="shared" si="8"/>
        <v>1.7</v>
      </c>
      <c r="V143" s="28">
        <f t="shared" si="12"/>
        <v>12.05261472670035</v>
      </c>
      <c r="W143" s="28">
        <f t="shared" si="9"/>
        <v>0</v>
      </c>
      <c r="X143" s="27" t="e">
        <f t="shared" si="10"/>
        <v>#VALUE!</v>
      </c>
      <c r="Y143" s="28" t="e">
        <f t="shared" si="11"/>
        <v>#VALUE!</v>
      </c>
      <c r="Z143" s="24"/>
      <c r="AA143" s="36">
        <f t="shared" si="7"/>
        <v>1.7</v>
      </c>
      <c r="AB143" s="8"/>
    </row>
    <row r="144" spans="9:28" x14ac:dyDescent="0.25">
      <c r="I144" s="8"/>
      <c r="J144" s="8"/>
      <c r="K144" s="8"/>
      <c r="L144" s="8"/>
      <c r="M144" s="8"/>
      <c r="N144" s="8"/>
      <c r="O144" s="8"/>
      <c r="P144" s="8"/>
      <c r="Q144" s="8"/>
      <c r="R144" s="8"/>
      <c r="S144" s="23"/>
      <c r="T144" s="25">
        <v>103</v>
      </c>
      <c r="U144" s="26">
        <f t="shared" si="8"/>
        <v>1.7166666666666666</v>
      </c>
      <c r="V144" s="28">
        <f t="shared" si="12"/>
        <v>12.089829687211397</v>
      </c>
      <c r="W144" s="28">
        <f t="shared" si="9"/>
        <v>0</v>
      </c>
      <c r="X144" s="27" t="e">
        <f t="shared" si="10"/>
        <v>#VALUE!</v>
      </c>
      <c r="Y144" s="28" t="e">
        <f t="shared" si="11"/>
        <v>#VALUE!</v>
      </c>
      <c r="Z144" s="24"/>
      <c r="AA144" s="36">
        <f t="shared" si="7"/>
        <v>1.7166666666666666</v>
      </c>
      <c r="AB144" s="8"/>
    </row>
    <row r="145" spans="9:28" x14ac:dyDescent="0.25">
      <c r="I145" s="8"/>
      <c r="J145" s="8"/>
      <c r="K145" s="8"/>
      <c r="L145" s="8"/>
      <c r="M145" s="8"/>
      <c r="N145" s="8"/>
      <c r="O145" s="8"/>
      <c r="P145" s="8"/>
      <c r="Q145" s="8"/>
      <c r="R145" s="8"/>
      <c r="S145" s="23"/>
      <c r="T145" s="25">
        <v>104</v>
      </c>
      <c r="U145" s="26">
        <f t="shared" si="8"/>
        <v>1.7333333333333334</v>
      </c>
      <c r="V145" s="28">
        <f t="shared" si="12"/>
        <v>12.126798325078632</v>
      </c>
      <c r="W145" s="28">
        <f t="shared" si="9"/>
        <v>0</v>
      </c>
      <c r="X145" s="27" t="e">
        <f t="shared" si="10"/>
        <v>#VALUE!</v>
      </c>
      <c r="Y145" s="28" t="e">
        <f t="shared" si="11"/>
        <v>#VALUE!</v>
      </c>
      <c r="Z145" s="24"/>
      <c r="AA145" s="36">
        <f t="shared" si="7"/>
        <v>1.7333333333333334</v>
      </c>
      <c r="AB145" s="8"/>
    </row>
    <row r="146" spans="9:28" x14ac:dyDescent="0.25">
      <c r="I146" s="8"/>
      <c r="J146" s="8"/>
      <c r="K146" s="8"/>
      <c r="L146" s="8"/>
      <c r="M146" s="8"/>
      <c r="N146" s="8"/>
      <c r="O146" s="8"/>
      <c r="P146" s="8"/>
      <c r="Q146" s="8"/>
      <c r="R146" s="8"/>
      <c r="S146" s="23"/>
      <c r="T146" s="25">
        <v>105</v>
      </c>
      <c r="U146" s="26">
        <f t="shared" si="8"/>
        <v>1.75</v>
      </c>
      <c r="V146" s="28">
        <f t="shared" si="12"/>
        <v>12.16352461586931</v>
      </c>
      <c r="W146" s="28">
        <f t="shared" si="9"/>
        <v>0</v>
      </c>
      <c r="X146" s="27" t="e">
        <f t="shared" si="10"/>
        <v>#VALUE!</v>
      </c>
      <c r="Y146" s="28" t="e">
        <f t="shared" si="11"/>
        <v>#VALUE!</v>
      </c>
      <c r="Z146" s="24"/>
      <c r="AA146" s="36">
        <f t="shared" si="7"/>
        <v>1.75</v>
      </c>
      <c r="AB146" s="8"/>
    </row>
    <row r="147" spans="9:28" x14ac:dyDescent="0.25">
      <c r="I147" s="8"/>
      <c r="J147" s="8"/>
      <c r="K147" s="8"/>
      <c r="L147" s="8"/>
      <c r="M147" s="8"/>
      <c r="N147" s="8"/>
      <c r="O147" s="8"/>
      <c r="P147" s="8"/>
      <c r="Q147" s="8"/>
      <c r="R147" s="8"/>
      <c r="S147" s="23"/>
      <c r="T147" s="25">
        <v>106</v>
      </c>
      <c r="U147" s="26">
        <f t="shared" si="8"/>
        <v>1.7666666666666666</v>
      </c>
      <c r="V147" s="28">
        <f t="shared" si="12"/>
        <v>12.200012433853813</v>
      </c>
      <c r="W147" s="28">
        <f t="shared" si="9"/>
        <v>0</v>
      </c>
      <c r="X147" s="27" t="e">
        <f t="shared" si="10"/>
        <v>#VALUE!</v>
      </c>
      <c r="Y147" s="28" t="e">
        <f t="shared" si="11"/>
        <v>#VALUE!</v>
      </c>
      <c r="Z147" s="24"/>
      <c r="AA147" s="36">
        <f t="shared" si="7"/>
        <v>1.7666666666666666</v>
      </c>
      <c r="AB147" s="8"/>
    </row>
    <row r="148" spans="9:28" x14ac:dyDescent="0.25">
      <c r="I148" s="8"/>
      <c r="J148" s="8"/>
      <c r="K148" s="8"/>
      <c r="L148" s="8"/>
      <c r="M148" s="8"/>
      <c r="N148" s="8"/>
      <c r="O148" s="8"/>
      <c r="P148" s="8"/>
      <c r="Q148" s="8"/>
      <c r="R148" s="8"/>
      <c r="S148" s="23"/>
      <c r="T148" s="25">
        <v>107</v>
      </c>
      <c r="U148" s="26">
        <f t="shared" si="8"/>
        <v>1.7833333333333334</v>
      </c>
      <c r="V148" s="28">
        <f t="shared" si="12"/>
        <v>12.236265555515024</v>
      </c>
      <c r="W148" s="28">
        <f t="shared" si="9"/>
        <v>0</v>
      </c>
      <c r="X148" s="27" t="e">
        <f t="shared" si="10"/>
        <v>#VALUE!</v>
      </c>
      <c r="Y148" s="28" t="e">
        <f t="shared" si="11"/>
        <v>#VALUE!</v>
      </c>
      <c r="Z148" s="24"/>
      <c r="AA148" s="36">
        <f t="shared" si="7"/>
        <v>1.7833333333333334</v>
      </c>
      <c r="AB148" s="8"/>
    </row>
    <row r="149" spans="9:28" x14ac:dyDescent="0.25">
      <c r="I149" s="8"/>
      <c r="J149" s="8"/>
      <c r="K149" s="8"/>
      <c r="L149" s="8"/>
      <c r="M149" s="8"/>
      <c r="N149" s="8"/>
      <c r="O149" s="8"/>
      <c r="P149" s="8"/>
      <c r="Q149" s="8"/>
      <c r="R149" s="8"/>
      <c r="S149" s="23"/>
      <c r="T149" s="25">
        <v>108</v>
      </c>
      <c r="U149" s="26">
        <f t="shared" si="8"/>
        <v>1.8</v>
      </c>
      <c r="V149" s="28">
        <f t="shared" si="12"/>
        <v>12.272287662904565</v>
      </c>
      <c r="W149" s="28">
        <f t="shared" si="9"/>
        <v>0</v>
      </c>
      <c r="X149" s="27" t="e">
        <f t="shared" si="10"/>
        <v>#VALUE!</v>
      </c>
      <c r="Y149" s="28" t="e">
        <f t="shared" si="11"/>
        <v>#VALUE!</v>
      </c>
      <c r="Z149" s="24"/>
      <c r="AA149" s="36">
        <f t="shared" si="7"/>
        <v>1.8</v>
      </c>
      <c r="AB149" s="8"/>
    </row>
    <row r="150" spans="9:28" x14ac:dyDescent="0.25">
      <c r="I150" s="8"/>
      <c r="J150" s="8"/>
      <c r="K150" s="8"/>
      <c r="L150" s="8"/>
      <c r="M150" s="8"/>
      <c r="N150" s="8"/>
      <c r="O150" s="8"/>
      <c r="P150" s="8"/>
      <c r="Q150" s="8"/>
      <c r="R150" s="8"/>
      <c r="S150" s="23"/>
      <c r="T150" s="25">
        <v>109</v>
      </c>
      <c r="U150" s="26">
        <f t="shared" si="8"/>
        <v>1.8166666666666667</v>
      </c>
      <c r="V150" s="28">
        <f t="shared" si="12"/>
        <v>12.308082346853933</v>
      </c>
      <c r="W150" s="28">
        <f t="shared" si="9"/>
        <v>0</v>
      </c>
      <c r="X150" s="27" t="e">
        <f t="shared" si="10"/>
        <v>#VALUE!</v>
      </c>
      <c r="Y150" s="28" t="e">
        <f t="shared" si="11"/>
        <v>#VALUE!</v>
      </c>
      <c r="Z150" s="24"/>
      <c r="AA150" s="36">
        <f t="shared" si="7"/>
        <v>1.8166666666666667</v>
      </c>
      <c r="AB150" s="8"/>
    </row>
    <row r="151" spans="9:28" x14ac:dyDescent="0.25">
      <c r="I151" s="8"/>
      <c r="J151" s="8"/>
      <c r="K151" s="8"/>
      <c r="L151" s="8"/>
      <c r="M151" s="8"/>
      <c r="N151" s="8"/>
      <c r="O151" s="8"/>
      <c r="P151" s="8"/>
      <c r="Q151" s="8"/>
      <c r="R151" s="8"/>
      <c r="S151" s="23"/>
      <c r="T151" s="25">
        <v>110</v>
      </c>
      <c r="U151" s="26">
        <f t="shared" si="8"/>
        <v>1.8333333333333333</v>
      </c>
      <c r="V151" s="28">
        <f t="shared" si="12"/>
        <v>12.343653110048061</v>
      </c>
      <c r="W151" s="28">
        <f t="shared" si="9"/>
        <v>0</v>
      </c>
      <c r="X151" s="27" t="e">
        <f t="shared" si="10"/>
        <v>#VALUE!</v>
      </c>
      <c r="Y151" s="28" t="e">
        <f t="shared" si="11"/>
        <v>#VALUE!</v>
      </c>
      <c r="Z151" s="24"/>
      <c r="AA151" s="36">
        <f t="shared" si="7"/>
        <v>1.8333333333333333</v>
      </c>
      <c r="AB151" s="8"/>
    </row>
    <row r="152" spans="9:28" x14ac:dyDescent="0.25">
      <c r="I152" s="8"/>
      <c r="J152" s="8"/>
      <c r="K152" s="8"/>
      <c r="L152" s="8"/>
      <c r="M152" s="8"/>
      <c r="N152" s="8"/>
      <c r="O152" s="8"/>
      <c r="P152" s="8"/>
      <c r="Q152" s="8"/>
      <c r="R152" s="8"/>
      <c r="S152" s="23"/>
      <c r="T152" s="25">
        <v>111</v>
      </c>
      <c r="U152" s="26">
        <f t="shared" si="8"/>
        <v>1.85</v>
      </c>
      <c r="V152" s="28">
        <f t="shared" si="12"/>
        <v>12.379003369968411</v>
      </c>
      <c r="W152" s="28">
        <f t="shared" si="9"/>
        <v>0</v>
      </c>
      <c r="X152" s="27" t="e">
        <f t="shared" si="10"/>
        <v>#VALUE!</v>
      </c>
      <c r="Y152" s="28" t="e">
        <f t="shared" si="11"/>
        <v>#VALUE!</v>
      </c>
      <c r="Z152" s="24"/>
      <c r="AA152" s="36">
        <f t="shared" si="7"/>
        <v>1.85</v>
      </c>
      <c r="AB152" s="8"/>
    </row>
    <row r="153" spans="9:28" x14ac:dyDescent="0.25">
      <c r="I153" s="8"/>
      <c r="J153" s="8"/>
      <c r="K153" s="8"/>
      <c r="L153" s="8"/>
      <c r="M153" s="8"/>
      <c r="N153" s="8"/>
      <c r="O153" s="8"/>
      <c r="P153" s="8"/>
      <c r="Q153" s="8"/>
      <c r="R153" s="8"/>
      <c r="S153" s="23"/>
      <c r="T153" s="25">
        <v>112</v>
      </c>
      <c r="U153" s="26">
        <f t="shared" si="8"/>
        <v>1.8666666666666667</v>
      </c>
      <c r="V153" s="28">
        <f t="shared" si="12"/>
        <v>12.414136461712218</v>
      </c>
      <c r="W153" s="28">
        <f t="shared" si="9"/>
        <v>0</v>
      </c>
      <c r="X153" s="27" t="e">
        <f t="shared" si="10"/>
        <v>#VALUE!</v>
      </c>
      <c r="Y153" s="28" t="e">
        <f t="shared" si="11"/>
        <v>#VALUE!</v>
      </c>
      <c r="Z153" s="24"/>
      <c r="AA153" s="36">
        <f t="shared" si="7"/>
        <v>1.8666666666666667</v>
      </c>
      <c r="AB153" s="8"/>
    </row>
    <row r="154" spans="9:28" x14ac:dyDescent="0.25">
      <c r="I154" s="8"/>
      <c r="J154" s="8"/>
      <c r="K154" s="8"/>
      <c r="L154" s="8"/>
      <c r="M154" s="8"/>
      <c r="N154" s="8"/>
      <c r="O154" s="8"/>
      <c r="P154" s="8"/>
      <c r="Q154" s="8"/>
      <c r="R154" s="8"/>
      <c r="S154" s="23"/>
      <c r="T154" s="25">
        <v>113</v>
      </c>
      <c r="U154" s="26">
        <f t="shared" si="8"/>
        <v>1.8833333333333333</v>
      </c>
      <c r="V154" s="28">
        <f t="shared" si="12"/>
        <v>12.449055640694237</v>
      </c>
      <c r="W154" s="28">
        <f t="shared" si="9"/>
        <v>0</v>
      </c>
      <c r="X154" s="27" t="e">
        <f t="shared" si="10"/>
        <v>#VALUE!</v>
      </c>
      <c r="Y154" s="28" t="e">
        <f t="shared" si="11"/>
        <v>#VALUE!</v>
      </c>
      <c r="Z154" s="24"/>
      <c r="AA154" s="36">
        <f t="shared" si="7"/>
        <v>1.8833333333333333</v>
      </c>
      <c r="AB154" s="8"/>
    </row>
    <row r="155" spans="9:28" x14ac:dyDescent="0.25">
      <c r="I155" s="8"/>
      <c r="J155" s="8"/>
      <c r="K155" s="8"/>
      <c r="L155" s="8"/>
      <c r="M155" s="8"/>
      <c r="N155" s="8"/>
      <c r="O155" s="8"/>
      <c r="P155" s="8"/>
      <c r="Q155" s="8"/>
      <c r="R155" s="8"/>
      <c r="S155" s="23"/>
      <c r="T155" s="25">
        <v>114</v>
      </c>
      <c r="U155" s="26">
        <f t="shared" si="8"/>
        <v>1.9</v>
      </c>
      <c r="V155" s="28">
        <f t="shared" si="12"/>
        <v>12.483764085236775</v>
      </c>
      <c r="W155" s="28">
        <f t="shared" si="9"/>
        <v>0</v>
      </c>
      <c r="X155" s="27" t="e">
        <f t="shared" si="10"/>
        <v>#VALUE!</v>
      </c>
      <c r="Y155" s="28" t="e">
        <f t="shared" si="11"/>
        <v>#VALUE!</v>
      </c>
      <c r="Z155" s="24"/>
      <c r="AA155" s="36">
        <f t="shared" si="7"/>
        <v>1.9</v>
      </c>
      <c r="AB155" s="8"/>
    </row>
    <row r="156" spans="9:28" x14ac:dyDescent="0.25">
      <c r="I156" s="8"/>
      <c r="J156" s="8"/>
      <c r="K156" s="8"/>
      <c r="L156" s="8"/>
      <c r="M156" s="8"/>
      <c r="N156" s="8"/>
      <c r="O156" s="8"/>
      <c r="P156" s="8"/>
      <c r="Q156" s="8"/>
      <c r="R156" s="8"/>
      <c r="S156" s="23"/>
      <c r="T156" s="25">
        <v>115</v>
      </c>
      <c r="U156" s="26">
        <f t="shared" si="8"/>
        <v>1.9166666666666667</v>
      </c>
      <c r="V156" s="28">
        <f t="shared" si="12"/>
        <v>12.51826489905365</v>
      </c>
      <c r="W156" s="28">
        <f t="shared" si="9"/>
        <v>0</v>
      </c>
      <c r="X156" s="27" t="e">
        <f t="shared" si="10"/>
        <v>#VALUE!</v>
      </c>
      <c r="Y156" s="28" t="e">
        <f t="shared" si="11"/>
        <v>#VALUE!</v>
      </c>
      <c r="Z156" s="24"/>
      <c r="AA156" s="36">
        <f t="shared" si="7"/>
        <v>1.9166666666666667</v>
      </c>
      <c r="AB156" s="8"/>
    </row>
    <row r="157" spans="9:28" x14ac:dyDescent="0.25">
      <c r="I157" s="8"/>
      <c r="J157" s="8"/>
      <c r="K157" s="8"/>
      <c r="L157" s="8"/>
      <c r="M157" s="8"/>
      <c r="N157" s="8"/>
      <c r="O157" s="8"/>
      <c r="P157" s="8"/>
      <c r="Q157" s="8"/>
      <c r="R157" s="8"/>
      <c r="S157" s="23"/>
      <c r="T157" s="25">
        <v>116</v>
      </c>
      <c r="U157" s="26">
        <f t="shared" si="8"/>
        <v>1.9333333333333333</v>
      </c>
      <c r="V157" s="28">
        <f t="shared" si="12"/>
        <v>12.552561113633264</v>
      </c>
      <c r="W157" s="28">
        <f t="shared" si="9"/>
        <v>0</v>
      </c>
      <c r="X157" s="27" t="e">
        <f t="shared" si="10"/>
        <v>#VALUE!</v>
      </c>
      <c r="Y157" s="28" t="e">
        <f t="shared" si="11"/>
        <v>#VALUE!</v>
      </c>
      <c r="Z157" s="24"/>
      <c r="AA157" s="36">
        <f t="shared" si="7"/>
        <v>1.9333333333333333</v>
      </c>
      <c r="AB157" s="8"/>
    </row>
    <row r="158" spans="9:28" x14ac:dyDescent="0.25">
      <c r="I158" s="8"/>
      <c r="J158" s="8"/>
      <c r="K158" s="8"/>
      <c r="L158" s="8"/>
      <c r="M158" s="8"/>
      <c r="N158" s="8"/>
      <c r="O158" s="8"/>
      <c r="P158" s="8"/>
      <c r="Q158" s="8"/>
      <c r="R158" s="8"/>
      <c r="S158" s="23"/>
      <c r="T158" s="25">
        <v>117</v>
      </c>
      <c r="U158" s="26">
        <f t="shared" si="8"/>
        <v>1.95</v>
      </c>
      <c r="V158" s="28">
        <f t="shared" si="12"/>
        <v>12.586655690525733</v>
      </c>
      <c r="W158" s="28">
        <f t="shared" si="9"/>
        <v>0</v>
      </c>
      <c r="X158" s="27" t="e">
        <f t="shared" si="10"/>
        <v>#VALUE!</v>
      </c>
      <c r="Y158" s="28" t="e">
        <f t="shared" si="11"/>
        <v>#VALUE!</v>
      </c>
      <c r="Z158" s="24"/>
      <c r="AA158" s="36">
        <f t="shared" si="7"/>
        <v>1.95</v>
      </c>
      <c r="AB158" s="8"/>
    </row>
    <row r="159" spans="9:28" x14ac:dyDescent="0.25">
      <c r="I159" s="8"/>
      <c r="J159" s="8"/>
      <c r="K159" s="8"/>
      <c r="L159" s="8"/>
      <c r="M159" s="8"/>
      <c r="N159" s="8"/>
      <c r="O159" s="8"/>
      <c r="P159" s="8"/>
      <c r="Q159" s="8"/>
      <c r="R159" s="8"/>
      <c r="S159" s="23"/>
      <c r="T159" s="25">
        <v>118</v>
      </c>
      <c r="U159" s="26">
        <f t="shared" si="8"/>
        <v>1.9666666666666666</v>
      </c>
      <c r="V159" s="28">
        <f t="shared" si="12"/>
        <v>12.620551523538701</v>
      </c>
      <c r="W159" s="28">
        <f t="shared" si="9"/>
        <v>0</v>
      </c>
      <c r="X159" s="27" t="e">
        <f t="shared" si="10"/>
        <v>#VALUE!</v>
      </c>
      <c r="Y159" s="28" t="e">
        <f t="shared" si="11"/>
        <v>#VALUE!</v>
      </c>
      <c r="Z159" s="24"/>
      <c r="AA159" s="36">
        <f t="shared" si="7"/>
        <v>1.9666666666666666</v>
      </c>
      <c r="AB159" s="8"/>
    </row>
    <row r="160" spans="9:28" ht="15.75" thickBot="1" x14ac:dyDescent="0.3">
      <c r="I160" s="8"/>
      <c r="J160" s="8"/>
      <c r="K160" s="8"/>
      <c r="L160" s="8"/>
      <c r="M160" s="8"/>
      <c r="N160" s="8"/>
      <c r="O160" s="8"/>
      <c r="P160" s="8"/>
      <c r="Q160" s="8"/>
      <c r="R160" s="8"/>
      <c r="S160" s="33"/>
      <c r="T160" s="29">
        <v>119</v>
      </c>
      <c r="U160" s="30">
        <f t="shared" si="8"/>
        <v>1.9833333333333334</v>
      </c>
      <c r="V160" s="31">
        <f t="shared" si="12"/>
        <v>12.654251440846261</v>
      </c>
      <c r="W160" s="31">
        <f t="shared" si="9"/>
        <v>0</v>
      </c>
      <c r="X160" s="32" t="e">
        <f t="shared" si="10"/>
        <v>#VALUE!</v>
      </c>
      <c r="Y160" s="31" t="e">
        <f t="shared" si="11"/>
        <v>#VALUE!</v>
      </c>
      <c r="Z160" s="34"/>
      <c r="AA160" s="36">
        <f t="shared" si="7"/>
        <v>1.9833333333333334</v>
      </c>
      <c r="AB160" s="8"/>
    </row>
    <row r="161" spans="9:28" x14ac:dyDescent="0.25">
      <c r="I161" s="8"/>
      <c r="J161" s="8"/>
      <c r="K161" s="8"/>
      <c r="L161" s="8"/>
      <c r="M161" s="8"/>
      <c r="N161" s="8"/>
      <c r="O161" s="8"/>
      <c r="P161" s="8"/>
      <c r="Q161" s="8"/>
      <c r="R161" s="8"/>
      <c r="S161" s="23"/>
      <c r="T161" s="25">
        <v>120</v>
      </c>
      <c r="U161" s="26">
        <f t="shared" si="8"/>
        <v>2</v>
      </c>
      <c r="V161" s="28">
        <f>$G$10*U161^(1-$G$11)</f>
        <v>14.708756829561599</v>
      </c>
      <c r="W161" s="28">
        <f t="shared" si="9"/>
        <v>0</v>
      </c>
      <c r="X161" s="27" t="e">
        <f t="shared" si="10"/>
        <v>#VALUE!</v>
      </c>
      <c r="Y161" s="28" t="e">
        <f t="shared" si="11"/>
        <v>#VALUE!</v>
      </c>
      <c r="Z161" s="24"/>
      <c r="AA161" s="36">
        <f t="shared" si="7"/>
        <v>2</v>
      </c>
      <c r="AB161" s="8"/>
    </row>
    <row r="162" spans="9:28" x14ac:dyDescent="0.25">
      <c r="I162" s="8"/>
      <c r="J162" s="8"/>
      <c r="K162" s="8"/>
      <c r="L162" s="8"/>
      <c r="M162" s="8"/>
      <c r="N162" s="8"/>
      <c r="O162" s="8"/>
      <c r="P162" s="8"/>
      <c r="Q162" s="8"/>
      <c r="R162" s="8"/>
      <c r="S162" s="23"/>
      <c r="T162" s="25">
        <v>121</v>
      </c>
      <c r="U162" s="26">
        <f t="shared" si="8"/>
        <v>2.0166666666666666</v>
      </c>
      <c r="V162" s="28">
        <f t="shared" ref="V162:V225" si="13">$G$10*U162^(1-$G$11)</f>
        <v>14.742974790021892</v>
      </c>
      <c r="W162" s="28">
        <f t="shared" si="9"/>
        <v>0</v>
      </c>
      <c r="X162" s="27" t="e">
        <f t="shared" si="10"/>
        <v>#VALUE!</v>
      </c>
      <c r="Y162" s="28" t="e">
        <f t="shared" si="11"/>
        <v>#VALUE!</v>
      </c>
      <c r="Z162" s="24"/>
      <c r="AA162" s="36">
        <f t="shared" si="7"/>
        <v>2.0166666666666666</v>
      </c>
      <c r="AB162" s="8"/>
    </row>
    <row r="163" spans="9:28" x14ac:dyDescent="0.25">
      <c r="I163" s="8"/>
      <c r="J163" s="8"/>
      <c r="K163" s="8"/>
      <c r="L163" s="8"/>
      <c r="M163" s="8"/>
      <c r="N163" s="8"/>
      <c r="O163" s="8"/>
      <c r="P163" s="8"/>
      <c r="Q163" s="8"/>
      <c r="R163" s="8"/>
      <c r="S163" s="23"/>
      <c r="T163" s="25">
        <v>122</v>
      </c>
      <c r="U163" s="26">
        <f t="shared" si="8"/>
        <v>2.0333333333333332</v>
      </c>
      <c r="V163" s="28">
        <f t="shared" si="13"/>
        <v>14.77698974092919</v>
      </c>
      <c r="W163" s="28">
        <f t="shared" si="9"/>
        <v>0</v>
      </c>
      <c r="X163" s="27" t="e">
        <f t="shared" si="10"/>
        <v>#VALUE!</v>
      </c>
      <c r="Y163" s="28" t="e">
        <f t="shared" si="11"/>
        <v>#VALUE!</v>
      </c>
      <c r="Z163" s="24"/>
      <c r="AA163" s="36">
        <f t="shared" si="7"/>
        <v>2.0333333333333332</v>
      </c>
      <c r="AB163" s="8"/>
    </row>
    <row r="164" spans="9:28" x14ac:dyDescent="0.25">
      <c r="I164" s="8"/>
      <c r="J164" s="8"/>
      <c r="K164" s="8"/>
      <c r="L164" s="8"/>
      <c r="M164" s="8"/>
      <c r="N164" s="8"/>
      <c r="O164" s="8"/>
      <c r="P164" s="8"/>
      <c r="Q164" s="8"/>
      <c r="R164" s="8"/>
      <c r="S164" s="23"/>
      <c r="T164" s="25">
        <v>123</v>
      </c>
      <c r="U164" s="26">
        <f t="shared" si="8"/>
        <v>2.0499999999999998</v>
      </c>
      <c r="V164" s="28">
        <f t="shared" si="13"/>
        <v>14.810804536020386</v>
      </c>
      <c r="W164" s="28">
        <f t="shared" si="9"/>
        <v>0</v>
      </c>
      <c r="X164" s="27" t="e">
        <f t="shared" si="10"/>
        <v>#VALUE!</v>
      </c>
      <c r="Y164" s="28" t="e">
        <f t="shared" si="11"/>
        <v>#VALUE!</v>
      </c>
      <c r="Z164" s="24"/>
      <c r="AA164" s="36">
        <f t="shared" si="7"/>
        <v>2.0499999999999998</v>
      </c>
      <c r="AB164" s="8"/>
    </row>
    <row r="165" spans="9:28" x14ac:dyDescent="0.25">
      <c r="I165" s="8"/>
      <c r="J165" s="8"/>
      <c r="K165" s="8"/>
      <c r="L165" s="8"/>
      <c r="M165" s="8"/>
      <c r="N165" s="8"/>
      <c r="O165" s="8"/>
      <c r="P165" s="8"/>
      <c r="Q165" s="8"/>
      <c r="R165" s="8"/>
      <c r="S165" s="23"/>
      <c r="T165" s="25">
        <v>124</v>
      </c>
      <c r="U165" s="26">
        <f t="shared" si="8"/>
        <v>2.0666666666666669</v>
      </c>
      <c r="V165" s="28">
        <f t="shared" si="13"/>
        <v>14.844421966107848</v>
      </c>
      <c r="W165" s="28">
        <f t="shared" si="9"/>
        <v>0</v>
      </c>
      <c r="X165" s="27" t="e">
        <f t="shared" si="10"/>
        <v>#VALUE!</v>
      </c>
      <c r="Y165" s="28" t="e">
        <f t="shared" si="11"/>
        <v>#VALUE!</v>
      </c>
      <c r="Z165" s="24"/>
      <c r="AA165" s="36">
        <f t="shared" si="7"/>
        <v>2.0666666666666669</v>
      </c>
      <c r="AB165" s="8"/>
    </row>
    <row r="166" spans="9:28" x14ac:dyDescent="0.25">
      <c r="I166" s="8"/>
      <c r="J166" s="8"/>
      <c r="K166" s="8"/>
      <c r="L166" s="8"/>
      <c r="M166" s="8"/>
      <c r="N166" s="8"/>
      <c r="O166" s="8"/>
      <c r="P166" s="8"/>
      <c r="Q166" s="8"/>
      <c r="R166" s="8"/>
      <c r="S166" s="23"/>
      <c r="T166" s="25">
        <v>125</v>
      </c>
      <c r="U166" s="26">
        <f t="shared" si="8"/>
        <v>2.0833333333333335</v>
      </c>
      <c r="V166" s="28">
        <f t="shared" si="13"/>
        <v>14.877844760961757</v>
      </c>
      <c r="W166" s="28">
        <f t="shared" si="9"/>
        <v>0</v>
      </c>
      <c r="X166" s="27" t="e">
        <f t="shared" si="10"/>
        <v>#VALUE!</v>
      </c>
      <c r="Y166" s="28" t="e">
        <f t="shared" si="11"/>
        <v>#VALUE!</v>
      </c>
      <c r="Z166" s="24"/>
      <c r="AA166" s="36">
        <f t="shared" si="7"/>
        <v>2.0833333333333335</v>
      </c>
      <c r="AB166" s="8"/>
    </row>
    <row r="167" spans="9:28" x14ac:dyDescent="0.25">
      <c r="I167" s="8"/>
      <c r="J167" s="8"/>
      <c r="K167" s="8"/>
      <c r="L167" s="8"/>
      <c r="M167" s="8"/>
      <c r="N167" s="8"/>
      <c r="O167" s="8"/>
      <c r="P167" s="8"/>
      <c r="Q167" s="8"/>
      <c r="R167" s="8"/>
      <c r="S167" s="23"/>
      <c r="T167" s="25">
        <v>126</v>
      </c>
      <c r="U167" s="26">
        <f t="shared" si="8"/>
        <v>2.1</v>
      </c>
      <c r="V167" s="28">
        <f>$G$10*U167^(1-$G$11)</f>
        <v>14.911075591121561</v>
      </c>
      <c r="W167" s="28">
        <f t="shared" si="9"/>
        <v>0</v>
      </c>
      <c r="X167" s="27" t="e">
        <f t="shared" si="10"/>
        <v>#VALUE!</v>
      </c>
      <c r="Y167" s="28" t="e">
        <f t="shared" si="11"/>
        <v>#VALUE!</v>
      </c>
      <c r="Z167" s="24"/>
      <c r="AA167" s="36">
        <f t="shared" si="7"/>
        <v>2.1</v>
      </c>
      <c r="AB167" s="8"/>
    </row>
    <row r="168" spans="9:28" x14ac:dyDescent="0.25">
      <c r="I168" s="8"/>
      <c r="J168" s="8"/>
      <c r="K168" s="8"/>
      <c r="L168" s="8"/>
      <c r="M168" s="8"/>
      <c r="N168" s="8"/>
      <c r="O168" s="8"/>
      <c r="P168" s="8"/>
      <c r="Q168" s="8"/>
      <c r="R168" s="8"/>
      <c r="S168" s="23"/>
      <c r="T168" s="25">
        <v>127</v>
      </c>
      <c r="U168" s="26">
        <f t="shared" si="8"/>
        <v>2.1166666666666667</v>
      </c>
      <c r="V168" s="28">
        <f t="shared" si="13"/>
        <v>14.944117069639768</v>
      </c>
      <c r="W168" s="28">
        <f t="shared" si="9"/>
        <v>0</v>
      </c>
      <c r="X168" s="27" t="e">
        <f t="shared" si="10"/>
        <v>#VALUE!</v>
      </c>
      <c r="Y168" s="28" t="e">
        <f t="shared" si="11"/>
        <v>#VALUE!</v>
      </c>
      <c r="Z168" s="24"/>
      <c r="AA168" s="36">
        <f t="shared" si="7"/>
        <v>2.1166666666666667</v>
      </c>
      <c r="AB168" s="8"/>
    </row>
    <row r="169" spans="9:28" x14ac:dyDescent="0.25">
      <c r="I169" s="8"/>
      <c r="J169" s="8"/>
      <c r="K169" s="8"/>
      <c r="L169" s="8"/>
      <c r="M169" s="8"/>
      <c r="N169" s="8"/>
      <c r="O169" s="8"/>
      <c r="P169" s="8"/>
      <c r="Q169" s="8"/>
      <c r="R169" s="8"/>
      <c r="S169" s="23"/>
      <c r="T169" s="25">
        <v>128</v>
      </c>
      <c r="U169" s="26">
        <f t="shared" si="8"/>
        <v>2.1333333333333333</v>
      </c>
      <c r="V169" s="28">
        <f t="shared" si="13"/>
        <v>14.976971753761113</v>
      </c>
      <c r="W169" s="28">
        <f t="shared" si="9"/>
        <v>0</v>
      </c>
      <c r="X169" s="27" t="e">
        <f t="shared" si="10"/>
        <v>#VALUE!</v>
      </c>
      <c r="Y169" s="28" t="e">
        <f t="shared" si="11"/>
        <v>#VALUE!</v>
      </c>
      <c r="Z169" s="24"/>
      <c r="AA169" s="36">
        <f t="shared" ref="AA169:AA232" si="14">U169</f>
        <v>2.1333333333333333</v>
      </c>
      <c r="AB169" s="8"/>
    </row>
    <row r="170" spans="9:28" x14ac:dyDescent="0.25">
      <c r="I170" s="8"/>
      <c r="J170" s="8"/>
      <c r="K170" s="8"/>
      <c r="L170" s="8"/>
      <c r="M170" s="8"/>
      <c r="N170" s="8"/>
      <c r="O170" s="8"/>
      <c r="P170" s="8"/>
      <c r="Q170" s="8"/>
      <c r="R170" s="8"/>
      <c r="S170" s="23"/>
      <c r="T170" s="25">
        <v>129</v>
      </c>
      <c r="U170" s="26">
        <f t="shared" ref="U170:U233" si="15">T170/60</f>
        <v>2.15</v>
      </c>
      <c r="V170" s="28">
        <f t="shared" si="13"/>
        <v>15.00964214653996</v>
      </c>
      <c r="W170" s="28">
        <f t="shared" ref="W170:W233" si="16">V170*0.001*$G$4</f>
        <v>0</v>
      </c>
      <c r="X170" s="27" t="e">
        <f t="shared" ref="X170:X233" si="17">($G$5/1000)*U170*3600</f>
        <v>#VALUE!</v>
      </c>
      <c r="Y170" s="28" t="e">
        <f t="shared" si="11"/>
        <v>#VALUE!</v>
      </c>
      <c r="Z170" s="24"/>
      <c r="AA170" s="36">
        <f t="shared" si="14"/>
        <v>2.15</v>
      </c>
      <c r="AB170" s="8"/>
    </row>
    <row r="171" spans="9:28" x14ac:dyDescent="0.25">
      <c r="I171" s="8"/>
      <c r="J171" s="8"/>
      <c r="K171" s="8"/>
      <c r="L171" s="8"/>
      <c r="M171" s="8"/>
      <c r="N171" s="8"/>
      <c r="O171" s="8"/>
      <c r="P171" s="8"/>
      <c r="Q171" s="8"/>
      <c r="R171" s="8"/>
      <c r="S171" s="23"/>
      <c r="T171" s="25">
        <v>130</v>
      </c>
      <c r="U171" s="26">
        <f t="shared" si="15"/>
        <v>2.1666666666666665</v>
      </c>
      <c r="V171" s="28">
        <f t="shared" si="13"/>
        <v>15.042130698398712</v>
      </c>
      <c r="W171" s="28">
        <f t="shared" si="16"/>
        <v>0</v>
      </c>
      <c r="X171" s="27" t="e">
        <f t="shared" si="17"/>
        <v>#VALUE!</v>
      </c>
      <c r="Y171" s="28" t="e">
        <f t="shared" ref="Y171:Y234" si="18">MAX(0,W171-X171)</f>
        <v>#VALUE!</v>
      </c>
      <c r="Z171" s="24"/>
      <c r="AA171" s="36">
        <f t="shared" si="14"/>
        <v>2.1666666666666665</v>
      </c>
      <c r="AB171" s="8"/>
    </row>
    <row r="172" spans="9:28" x14ac:dyDescent="0.25">
      <c r="I172" s="8"/>
      <c r="J172" s="8"/>
      <c r="K172" s="8"/>
      <c r="L172" s="8"/>
      <c r="M172" s="8"/>
      <c r="N172" s="8"/>
      <c r="O172" s="8"/>
      <c r="P172" s="8"/>
      <c r="Q172" s="8"/>
      <c r="R172" s="8"/>
      <c r="S172" s="23"/>
      <c r="T172" s="25">
        <v>131</v>
      </c>
      <c r="U172" s="26">
        <f t="shared" si="15"/>
        <v>2.1833333333333331</v>
      </c>
      <c r="V172" s="28">
        <f t="shared" si="13"/>
        <v>15.074439808629776</v>
      </c>
      <c r="W172" s="28">
        <f t="shared" si="16"/>
        <v>0</v>
      </c>
      <c r="X172" s="27" t="e">
        <f t="shared" si="17"/>
        <v>#VALUE!</v>
      </c>
      <c r="Y172" s="28" t="e">
        <f t="shared" si="18"/>
        <v>#VALUE!</v>
      </c>
      <c r="Z172" s="24"/>
      <c r="AA172" s="36">
        <f t="shared" si="14"/>
        <v>2.1833333333333331</v>
      </c>
      <c r="AB172" s="8"/>
    </row>
    <row r="173" spans="9:28" x14ac:dyDescent="0.25">
      <c r="I173" s="8"/>
      <c r="J173" s="8"/>
      <c r="K173" s="8"/>
      <c r="L173" s="8"/>
      <c r="M173" s="8"/>
      <c r="N173" s="8"/>
      <c r="O173" s="8"/>
      <c r="P173" s="8"/>
      <c r="Q173" s="8"/>
      <c r="R173" s="8"/>
      <c r="S173" s="23"/>
      <c r="T173" s="25">
        <v>132</v>
      </c>
      <c r="U173" s="26">
        <f t="shared" si="15"/>
        <v>2.2000000000000002</v>
      </c>
      <c r="V173" s="28">
        <f t="shared" si="13"/>
        <v>15.106571826843567</v>
      </c>
      <c r="W173" s="28">
        <f t="shared" si="16"/>
        <v>0</v>
      </c>
      <c r="X173" s="27" t="e">
        <f t="shared" si="17"/>
        <v>#VALUE!</v>
      </c>
      <c r="Y173" s="28" t="e">
        <f t="shared" si="18"/>
        <v>#VALUE!</v>
      </c>
      <c r="Z173" s="24"/>
      <c r="AA173" s="36">
        <f t="shared" si="14"/>
        <v>2.2000000000000002</v>
      </c>
      <c r="AB173" s="8"/>
    </row>
    <row r="174" spans="9:28" x14ac:dyDescent="0.25">
      <c r="I174" s="8"/>
      <c r="J174" s="8"/>
      <c r="K174" s="8"/>
      <c r="L174" s="8"/>
      <c r="M174" s="8"/>
      <c r="N174" s="8"/>
      <c r="O174" s="8"/>
      <c r="P174" s="8"/>
      <c r="Q174" s="8"/>
      <c r="R174" s="8"/>
      <c r="S174" s="23"/>
      <c r="T174" s="25">
        <v>133</v>
      </c>
      <c r="U174" s="26">
        <f t="shared" si="15"/>
        <v>2.2166666666666668</v>
      </c>
      <c r="V174" s="28">
        <f t="shared" si="13"/>
        <v>15.138529054364856</v>
      </c>
      <c r="W174" s="28">
        <f t="shared" si="16"/>
        <v>0</v>
      </c>
      <c r="X174" s="27" t="e">
        <f t="shared" si="17"/>
        <v>#VALUE!</v>
      </c>
      <c r="Y174" s="28" t="e">
        <f t="shared" si="18"/>
        <v>#VALUE!</v>
      </c>
      <c r="Z174" s="24"/>
      <c r="AA174" s="36">
        <f t="shared" si="14"/>
        <v>2.2166666666666668</v>
      </c>
      <c r="AB174" s="8"/>
    </row>
    <row r="175" spans="9:28" x14ac:dyDescent="0.25">
      <c r="I175" s="8"/>
      <c r="J175" s="8"/>
      <c r="K175" s="8"/>
      <c r="L175" s="8"/>
      <c r="M175" s="8"/>
      <c r="N175" s="8"/>
      <c r="O175" s="8"/>
      <c r="P175" s="8"/>
      <c r="Q175" s="8"/>
      <c r="R175" s="8"/>
      <c r="S175" s="23"/>
      <c r="T175" s="25">
        <v>134</v>
      </c>
      <c r="U175" s="26">
        <f t="shared" si="15"/>
        <v>2.2333333333333334</v>
      </c>
      <c r="V175" s="28">
        <f t="shared" si="13"/>
        <v>15.170313745579723</v>
      </c>
      <c r="W175" s="28">
        <f t="shared" si="16"/>
        <v>0</v>
      </c>
      <c r="X175" s="27" t="e">
        <f t="shared" si="17"/>
        <v>#VALUE!</v>
      </c>
      <c r="Y175" s="28" t="e">
        <f t="shared" si="18"/>
        <v>#VALUE!</v>
      </c>
      <c r="Z175" s="24"/>
      <c r="AA175" s="36">
        <f t="shared" si="14"/>
        <v>2.2333333333333334</v>
      </c>
      <c r="AB175" s="8"/>
    </row>
    <row r="176" spans="9:28" x14ac:dyDescent="0.25">
      <c r="I176" s="8"/>
      <c r="J176" s="8"/>
      <c r="K176" s="8"/>
      <c r="L176" s="8"/>
      <c r="M176" s="8"/>
      <c r="N176" s="8"/>
      <c r="O176" s="8"/>
      <c r="P176" s="8"/>
      <c r="Q176" s="8"/>
      <c r="R176" s="8"/>
      <c r="S176" s="23"/>
      <c r="T176" s="25">
        <v>135</v>
      </c>
      <c r="U176" s="26">
        <f t="shared" si="15"/>
        <v>2.25</v>
      </c>
      <c r="V176" s="28">
        <f t="shared" si="13"/>
        <v>15.201928109235178</v>
      </c>
      <c r="W176" s="28">
        <f t="shared" si="16"/>
        <v>0</v>
      </c>
      <c r="X176" s="27" t="e">
        <f t="shared" si="17"/>
        <v>#VALUE!</v>
      </c>
      <c r="Y176" s="28" t="e">
        <f t="shared" si="18"/>
        <v>#VALUE!</v>
      </c>
      <c r="Z176" s="24"/>
      <c r="AA176" s="36">
        <f t="shared" si="14"/>
        <v>2.25</v>
      </c>
      <c r="AB176" s="8"/>
    </row>
    <row r="177" spans="9:28" x14ac:dyDescent="0.25">
      <c r="I177" s="8"/>
      <c r="J177" s="8"/>
      <c r="K177" s="8"/>
      <c r="L177" s="8"/>
      <c r="M177" s="8"/>
      <c r="N177" s="8"/>
      <c r="O177" s="8"/>
      <c r="P177" s="8"/>
      <c r="Q177" s="8"/>
      <c r="R177" s="8"/>
      <c r="S177" s="23"/>
      <c r="T177" s="25">
        <v>136</v>
      </c>
      <c r="U177" s="26">
        <f t="shared" si="15"/>
        <v>2.2666666666666666</v>
      </c>
      <c r="V177" s="28">
        <f t="shared" si="13"/>
        <v>15.233374309693442</v>
      </c>
      <c r="W177" s="28">
        <f t="shared" si="16"/>
        <v>0</v>
      </c>
      <c r="X177" s="27" t="e">
        <f t="shared" si="17"/>
        <v>#VALUE!</v>
      </c>
      <c r="Y177" s="28" t="e">
        <f t="shared" si="18"/>
        <v>#VALUE!</v>
      </c>
      <c r="Z177" s="24"/>
      <c r="AA177" s="36">
        <f t="shared" si="14"/>
        <v>2.2666666666666666</v>
      </c>
      <c r="AB177" s="8"/>
    </row>
    <row r="178" spans="9:28" x14ac:dyDescent="0.25">
      <c r="I178" s="8"/>
      <c r="J178" s="8"/>
      <c r="K178" s="8"/>
      <c r="L178" s="8"/>
      <c r="M178" s="8"/>
      <c r="N178" s="8"/>
      <c r="O178" s="8"/>
      <c r="P178" s="8"/>
      <c r="Q178" s="8"/>
      <c r="R178" s="8"/>
      <c r="S178" s="23"/>
      <c r="T178" s="25">
        <v>137</v>
      </c>
      <c r="U178" s="26">
        <f t="shared" si="15"/>
        <v>2.2833333333333332</v>
      </c>
      <c r="V178" s="28">
        <f t="shared" si="13"/>
        <v>15.264654468142854</v>
      </c>
      <c r="W178" s="28">
        <f t="shared" si="16"/>
        <v>0</v>
      </c>
      <c r="X178" s="27" t="e">
        <f t="shared" si="17"/>
        <v>#VALUE!</v>
      </c>
      <c r="Y178" s="28" t="e">
        <f t="shared" si="18"/>
        <v>#VALUE!</v>
      </c>
      <c r="Z178" s="24"/>
      <c r="AA178" s="36">
        <f t="shared" si="14"/>
        <v>2.2833333333333332</v>
      </c>
      <c r="AB178" s="8"/>
    </row>
    <row r="179" spans="9:28" x14ac:dyDescent="0.25">
      <c r="I179" s="8"/>
      <c r="J179" s="8"/>
      <c r="K179" s="8"/>
      <c r="L179" s="8"/>
      <c r="M179" s="8"/>
      <c r="N179" s="8"/>
      <c r="O179" s="8"/>
      <c r="P179" s="8"/>
      <c r="Q179" s="8"/>
      <c r="R179" s="8"/>
      <c r="S179" s="23"/>
      <c r="T179" s="25">
        <v>138</v>
      </c>
      <c r="U179" s="26">
        <f t="shared" si="15"/>
        <v>2.2999999999999998</v>
      </c>
      <c r="V179" s="28">
        <f t="shared" si="13"/>
        <v>15.295770663767124</v>
      </c>
      <c r="W179" s="28">
        <f t="shared" si="16"/>
        <v>0</v>
      </c>
      <c r="X179" s="27" t="e">
        <f t="shared" si="17"/>
        <v>#VALUE!</v>
      </c>
      <c r="Y179" s="28" t="e">
        <f t="shared" si="18"/>
        <v>#VALUE!</v>
      </c>
      <c r="Z179" s="24"/>
      <c r="AA179" s="36">
        <f t="shared" si="14"/>
        <v>2.2999999999999998</v>
      </c>
      <c r="AB179" s="8"/>
    </row>
    <row r="180" spans="9:28" x14ac:dyDescent="0.25">
      <c r="I180" s="8"/>
      <c r="J180" s="8"/>
      <c r="K180" s="8"/>
      <c r="L180" s="8"/>
      <c r="M180" s="8"/>
      <c r="N180" s="8"/>
      <c r="O180" s="8"/>
      <c r="P180" s="8"/>
      <c r="Q180" s="8"/>
      <c r="R180" s="8"/>
      <c r="S180" s="23"/>
      <c r="T180" s="25">
        <v>139</v>
      </c>
      <c r="U180" s="26">
        <f t="shared" si="15"/>
        <v>2.3166666666666669</v>
      </c>
      <c r="V180" s="28">
        <f t="shared" si="13"/>
        <v>15.326724934874726</v>
      </c>
      <c r="W180" s="28">
        <f t="shared" si="16"/>
        <v>0</v>
      </c>
      <c r="X180" s="27" t="e">
        <f t="shared" si="17"/>
        <v>#VALUE!</v>
      </c>
      <c r="Y180" s="28" t="e">
        <f t="shared" si="18"/>
        <v>#VALUE!</v>
      </c>
      <c r="Z180" s="24"/>
      <c r="AA180" s="36">
        <f t="shared" si="14"/>
        <v>2.3166666666666669</v>
      </c>
      <c r="AB180" s="8"/>
    </row>
    <row r="181" spans="9:28" x14ac:dyDescent="0.25">
      <c r="I181" s="8"/>
      <c r="J181" s="8"/>
      <c r="K181" s="8"/>
      <c r="L181" s="8"/>
      <c r="M181" s="8"/>
      <c r="N181" s="8"/>
      <c r="O181" s="8"/>
      <c r="P181" s="8"/>
      <c r="Q181" s="8"/>
      <c r="R181" s="8"/>
      <c r="S181" s="23"/>
      <c r="T181" s="25">
        <v>140</v>
      </c>
      <c r="U181" s="26">
        <f t="shared" si="15"/>
        <v>2.3333333333333335</v>
      </c>
      <c r="V181" s="28">
        <f t="shared" si="13"/>
        <v>15.357519279990024</v>
      </c>
      <c r="W181" s="28">
        <f t="shared" si="16"/>
        <v>0</v>
      </c>
      <c r="X181" s="27" t="e">
        <f t="shared" si="17"/>
        <v>#VALUE!</v>
      </c>
      <c r="Y181" s="28" t="e">
        <f t="shared" si="18"/>
        <v>#VALUE!</v>
      </c>
      <c r="Z181" s="24"/>
      <c r="AA181" s="36">
        <f t="shared" si="14"/>
        <v>2.3333333333333335</v>
      </c>
      <c r="AB181" s="8"/>
    </row>
    <row r="182" spans="9:28" x14ac:dyDescent="0.25">
      <c r="I182" s="8"/>
      <c r="J182" s="8"/>
      <c r="K182" s="8"/>
      <c r="L182" s="8"/>
      <c r="M182" s="8"/>
      <c r="N182" s="8"/>
      <c r="O182" s="8"/>
      <c r="P182" s="8"/>
      <c r="Q182" s="8"/>
      <c r="R182" s="8"/>
      <c r="S182" s="23"/>
      <c r="T182" s="25">
        <v>141</v>
      </c>
      <c r="U182" s="26">
        <f t="shared" si="15"/>
        <v>2.35</v>
      </c>
      <c r="V182" s="28">
        <f t="shared" si="13"/>
        <v>15.388155658907708</v>
      </c>
      <c r="W182" s="28">
        <f t="shared" si="16"/>
        <v>0</v>
      </c>
      <c r="X182" s="27" t="e">
        <f t="shared" si="17"/>
        <v>#VALUE!</v>
      </c>
      <c r="Y182" s="28" t="e">
        <f t="shared" si="18"/>
        <v>#VALUE!</v>
      </c>
      <c r="Z182" s="24"/>
      <c r="AA182" s="36">
        <f t="shared" si="14"/>
        <v>2.35</v>
      </c>
      <c r="AB182" s="8"/>
    </row>
    <row r="183" spans="9:28" x14ac:dyDescent="0.25">
      <c r="I183" s="8"/>
      <c r="J183" s="8"/>
      <c r="K183" s="8"/>
      <c r="L183" s="8"/>
      <c r="M183" s="8"/>
      <c r="N183" s="8"/>
      <c r="O183" s="8"/>
      <c r="P183" s="8"/>
      <c r="Q183" s="8"/>
      <c r="R183" s="8"/>
      <c r="S183" s="23"/>
      <c r="T183" s="25">
        <v>142</v>
      </c>
      <c r="U183" s="26">
        <f t="shared" si="15"/>
        <v>2.3666666666666667</v>
      </c>
      <c r="V183" s="28">
        <f t="shared" si="13"/>
        <v>15.418635993712023</v>
      </c>
      <c r="W183" s="28">
        <f t="shared" si="16"/>
        <v>0</v>
      </c>
      <c r="X183" s="27" t="e">
        <f t="shared" si="17"/>
        <v>#VALUE!</v>
      </c>
      <c r="Y183" s="28" t="e">
        <f t="shared" si="18"/>
        <v>#VALUE!</v>
      </c>
      <c r="Z183" s="24"/>
      <c r="AA183" s="36">
        <f t="shared" si="14"/>
        <v>2.3666666666666667</v>
      </c>
      <c r="AB183" s="8"/>
    </row>
    <row r="184" spans="9:28" x14ac:dyDescent="0.25">
      <c r="I184" s="8"/>
      <c r="J184" s="8"/>
      <c r="K184" s="8"/>
      <c r="L184" s="8"/>
      <c r="M184" s="8"/>
      <c r="N184" s="8"/>
      <c r="O184" s="8"/>
      <c r="P184" s="8"/>
      <c r="Q184" s="8"/>
      <c r="R184" s="8"/>
      <c r="S184" s="23"/>
      <c r="T184" s="25">
        <v>143</v>
      </c>
      <c r="U184" s="26">
        <f t="shared" si="15"/>
        <v>2.3833333333333333</v>
      </c>
      <c r="V184" s="28">
        <f t="shared" si="13"/>
        <v>15.448962169762211</v>
      </c>
      <c r="W184" s="28">
        <f t="shared" si="16"/>
        <v>0</v>
      </c>
      <c r="X184" s="27" t="e">
        <f t="shared" si="17"/>
        <v>#VALUE!</v>
      </c>
      <c r="Y184" s="28" t="e">
        <f t="shared" si="18"/>
        <v>#VALUE!</v>
      </c>
      <c r="Z184" s="24"/>
      <c r="AA184" s="36">
        <f t="shared" si="14"/>
        <v>2.3833333333333333</v>
      </c>
      <c r="AB184" s="8"/>
    </row>
    <row r="185" spans="9:28" x14ac:dyDescent="0.25">
      <c r="I185" s="8"/>
      <c r="J185" s="8"/>
      <c r="K185" s="8"/>
      <c r="L185" s="8"/>
      <c r="M185" s="8"/>
      <c r="N185" s="8"/>
      <c r="O185" s="8"/>
      <c r="P185" s="8"/>
      <c r="Q185" s="8"/>
      <c r="R185" s="8"/>
      <c r="S185" s="23"/>
      <c r="T185" s="25">
        <v>144</v>
      </c>
      <c r="U185" s="26">
        <f t="shared" si="15"/>
        <v>2.4</v>
      </c>
      <c r="V185" s="28">
        <f t="shared" si="13"/>
        <v>15.479136036645484</v>
      </c>
      <c r="W185" s="28">
        <f t="shared" si="16"/>
        <v>0</v>
      </c>
      <c r="X185" s="27" t="e">
        <f t="shared" si="17"/>
        <v>#VALUE!</v>
      </c>
      <c r="Y185" s="28" t="e">
        <f t="shared" si="18"/>
        <v>#VALUE!</v>
      </c>
      <c r="Z185" s="24"/>
      <c r="AA185" s="36">
        <f t="shared" si="14"/>
        <v>2.4</v>
      </c>
      <c r="AB185" s="8"/>
    </row>
    <row r="186" spans="9:28" x14ac:dyDescent="0.25">
      <c r="I186" s="8"/>
      <c r="J186" s="8"/>
      <c r="K186" s="8"/>
      <c r="L186" s="8"/>
      <c r="M186" s="8"/>
      <c r="N186" s="8"/>
      <c r="O186" s="8"/>
      <c r="P186" s="8"/>
      <c r="Q186" s="8"/>
      <c r="R186" s="8"/>
      <c r="S186" s="23"/>
      <c r="T186" s="25">
        <v>145</v>
      </c>
      <c r="U186" s="26">
        <f t="shared" si="15"/>
        <v>2.4166666666666665</v>
      </c>
      <c r="V186" s="28">
        <f t="shared" si="13"/>
        <v>15.509159409098862</v>
      </c>
      <c r="W186" s="28">
        <f t="shared" si="16"/>
        <v>0</v>
      </c>
      <c r="X186" s="27" t="e">
        <f t="shared" si="17"/>
        <v>#VALUE!</v>
      </c>
      <c r="Y186" s="28" t="e">
        <f t="shared" si="18"/>
        <v>#VALUE!</v>
      </c>
      <c r="Z186" s="24"/>
      <c r="AA186" s="36">
        <f t="shared" si="14"/>
        <v>2.4166666666666665</v>
      </c>
      <c r="AB186" s="8"/>
    </row>
    <row r="187" spans="9:28" x14ac:dyDescent="0.25">
      <c r="I187" s="8"/>
      <c r="J187" s="8"/>
      <c r="K187" s="8"/>
      <c r="L187" s="8"/>
      <c r="M187" s="8"/>
      <c r="N187" s="8"/>
      <c r="O187" s="8"/>
      <c r="P187" s="8"/>
      <c r="Q187" s="8"/>
      <c r="R187" s="8"/>
      <c r="S187" s="23"/>
      <c r="T187" s="25">
        <v>146</v>
      </c>
      <c r="U187" s="26">
        <f t="shared" si="15"/>
        <v>2.4333333333333331</v>
      </c>
      <c r="V187" s="28">
        <f t="shared" si="13"/>
        <v>15.539034067901065</v>
      </c>
      <c r="W187" s="28">
        <f t="shared" si="16"/>
        <v>0</v>
      </c>
      <c r="X187" s="27" t="e">
        <f t="shared" si="17"/>
        <v>#VALUE!</v>
      </c>
      <c r="Y187" s="28" t="e">
        <f t="shared" si="18"/>
        <v>#VALUE!</v>
      </c>
      <c r="Z187" s="24"/>
      <c r="AA187" s="36">
        <f t="shared" si="14"/>
        <v>2.4333333333333331</v>
      </c>
      <c r="AB187" s="8"/>
    </row>
    <row r="188" spans="9:28" x14ac:dyDescent="0.25">
      <c r="I188" s="8"/>
      <c r="J188" s="8"/>
      <c r="K188" s="8"/>
      <c r="L188" s="8"/>
      <c r="M188" s="8"/>
      <c r="N188" s="8"/>
      <c r="O188" s="8"/>
      <c r="P188" s="8"/>
      <c r="Q188" s="8"/>
      <c r="R188" s="8"/>
      <c r="S188" s="23"/>
      <c r="T188" s="25">
        <v>147</v>
      </c>
      <c r="U188" s="26">
        <f t="shared" si="15"/>
        <v>2.4500000000000002</v>
      </c>
      <c r="V188" s="28">
        <f t="shared" si="13"/>
        <v>15.568761760735653</v>
      </c>
      <c r="W188" s="28">
        <f t="shared" si="16"/>
        <v>0</v>
      </c>
      <c r="X188" s="27" t="e">
        <f t="shared" si="17"/>
        <v>#VALUE!</v>
      </c>
      <c r="Y188" s="28" t="e">
        <f t="shared" si="18"/>
        <v>#VALUE!</v>
      </c>
      <c r="Z188" s="24"/>
      <c r="AA188" s="36">
        <f t="shared" si="14"/>
        <v>2.4500000000000002</v>
      </c>
      <c r="AB188" s="8"/>
    </row>
    <row r="189" spans="9:28" x14ac:dyDescent="0.25">
      <c r="I189" s="8"/>
      <c r="J189" s="8"/>
      <c r="K189" s="8"/>
      <c r="L189" s="8"/>
      <c r="M189" s="8"/>
      <c r="N189" s="8"/>
      <c r="O189" s="8"/>
      <c r="P189" s="8"/>
      <c r="Q189" s="8"/>
      <c r="R189" s="8"/>
      <c r="S189" s="23"/>
      <c r="T189" s="25">
        <v>148</v>
      </c>
      <c r="U189" s="26">
        <f t="shared" si="15"/>
        <v>2.4666666666666668</v>
      </c>
      <c r="V189" s="28">
        <f t="shared" si="13"/>
        <v>15.598344203026492</v>
      </c>
      <c r="W189" s="28">
        <f t="shared" si="16"/>
        <v>0</v>
      </c>
      <c r="X189" s="27" t="e">
        <f t="shared" si="17"/>
        <v>#VALUE!</v>
      </c>
      <c r="Y189" s="28" t="e">
        <f t="shared" si="18"/>
        <v>#VALUE!</v>
      </c>
      <c r="Z189" s="24"/>
      <c r="AA189" s="36">
        <f t="shared" si="14"/>
        <v>2.4666666666666668</v>
      </c>
      <c r="AB189" s="8"/>
    </row>
    <row r="190" spans="9:28" x14ac:dyDescent="0.25">
      <c r="I190" s="8"/>
      <c r="J190" s="8"/>
      <c r="K190" s="8"/>
      <c r="L190" s="8"/>
      <c r="M190" s="8"/>
      <c r="N190" s="8"/>
      <c r="O190" s="8"/>
      <c r="P190" s="8"/>
      <c r="Q190" s="8"/>
      <c r="R190" s="8"/>
      <c r="S190" s="23"/>
      <c r="T190" s="25">
        <v>149</v>
      </c>
      <c r="U190" s="26">
        <f t="shared" si="15"/>
        <v>2.4833333333333334</v>
      </c>
      <c r="V190" s="28">
        <f t="shared" si="13"/>
        <v>15.627783078746674</v>
      </c>
      <c r="W190" s="28">
        <f t="shared" si="16"/>
        <v>0</v>
      </c>
      <c r="X190" s="27" t="e">
        <f t="shared" si="17"/>
        <v>#VALUE!</v>
      </c>
      <c r="Y190" s="28" t="e">
        <f t="shared" si="18"/>
        <v>#VALUE!</v>
      </c>
      <c r="Z190" s="24"/>
      <c r="AA190" s="36">
        <f t="shared" si="14"/>
        <v>2.4833333333333334</v>
      </c>
      <c r="AB190" s="8"/>
    </row>
    <row r="191" spans="9:28" x14ac:dyDescent="0.25">
      <c r="I191" s="8"/>
      <c r="J191" s="8"/>
      <c r="K191" s="8"/>
      <c r="L191" s="8"/>
      <c r="M191" s="8"/>
      <c r="N191" s="8"/>
      <c r="O191" s="8"/>
      <c r="P191" s="8"/>
      <c r="Q191" s="8"/>
      <c r="R191" s="8"/>
      <c r="S191" s="23"/>
      <c r="T191" s="25">
        <v>150</v>
      </c>
      <c r="U191" s="26">
        <f t="shared" si="15"/>
        <v>2.5</v>
      </c>
      <c r="V191" s="28">
        <f t="shared" si="13"/>
        <v>15.657080041201855</v>
      </c>
      <c r="W191" s="28">
        <f t="shared" si="16"/>
        <v>0</v>
      </c>
      <c r="X191" s="27" t="e">
        <f t="shared" si="17"/>
        <v>#VALUE!</v>
      </c>
      <c r="Y191" s="28" t="e">
        <f t="shared" si="18"/>
        <v>#VALUE!</v>
      </c>
      <c r="Z191" s="24"/>
      <c r="AA191" s="36">
        <f t="shared" si="14"/>
        <v>2.5</v>
      </c>
      <c r="AB191" s="8"/>
    </row>
    <row r="192" spans="9:28" x14ac:dyDescent="0.25">
      <c r="I192" s="8"/>
      <c r="J192" s="8"/>
      <c r="K192" s="8"/>
      <c r="L192" s="8"/>
      <c r="M192" s="8"/>
      <c r="N192" s="8"/>
      <c r="O192" s="8"/>
      <c r="P192" s="8"/>
      <c r="Q192" s="8"/>
      <c r="R192" s="8"/>
      <c r="S192" s="23"/>
      <c r="T192" s="25">
        <v>151</v>
      </c>
      <c r="U192" s="26">
        <f t="shared" si="15"/>
        <v>2.5166666666666666</v>
      </c>
      <c r="V192" s="28">
        <f t="shared" si="13"/>
        <v>15.686236713788981</v>
      </c>
      <c r="W192" s="28">
        <f t="shared" si="16"/>
        <v>0</v>
      </c>
      <c r="X192" s="27" t="e">
        <f t="shared" si="17"/>
        <v>#VALUE!</v>
      </c>
      <c r="Y192" s="28" t="e">
        <f t="shared" si="18"/>
        <v>#VALUE!</v>
      </c>
      <c r="Z192" s="24"/>
      <c r="AA192" s="36">
        <f t="shared" si="14"/>
        <v>2.5166666666666666</v>
      </c>
      <c r="AB192" s="8"/>
    </row>
    <row r="193" spans="9:28" x14ac:dyDescent="0.25">
      <c r="I193" s="8"/>
      <c r="J193" s="8"/>
      <c r="K193" s="8"/>
      <c r="L193" s="8"/>
      <c r="M193" s="8"/>
      <c r="N193" s="8"/>
      <c r="O193" s="8"/>
      <c r="P193" s="8"/>
      <c r="Q193" s="8"/>
      <c r="R193" s="8"/>
      <c r="S193" s="23"/>
      <c r="T193" s="25">
        <v>152</v>
      </c>
      <c r="U193" s="26">
        <f t="shared" si="15"/>
        <v>2.5333333333333332</v>
      </c>
      <c r="V193" s="28">
        <f t="shared" si="13"/>
        <v>15.715254690731408</v>
      </c>
      <c r="W193" s="28">
        <f t="shared" si="16"/>
        <v>0</v>
      </c>
      <c r="X193" s="27" t="e">
        <f t="shared" si="17"/>
        <v>#VALUE!</v>
      </c>
      <c r="Y193" s="28" t="e">
        <f t="shared" si="18"/>
        <v>#VALUE!</v>
      </c>
      <c r="Z193" s="24"/>
      <c r="AA193" s="36">
        <f t="shared" si="14"/>
        <v>2.5333333333333332</v>
      </c>
      <c r="AB193" s="8"/>
    </row>
    <row r="194" spans="9:28" x14ac:dyDescent="0.25">
      <c r="I194" s="8"/>
      <c r="J194" s="8"/>
      <c r="K194" s="8"/>
      <c r="L194" s="8"/>
      <c r="M194" s="8"/>
      <c r="N194" s="8"/>
      <c r="O194" s="8"/>
      <c r="P194" s="8"/>
      <c r="Q194" s="8"/>
      <c r="R194" s="8"/>
      <c r="S194" s="23"/>
      <c r="T194" s="25">
        <v>153</v>
      </c>
      <c r="U194" s="26">
        <f t="shared" si="15"/>
        <v>2.5499999999999998</v>
      </c>
      <c r="V194" s="28">
        <f t="shared" si="13"/>
        <v>15.744135537791198</v>
      </c>
      <c r="W194" s="28">
        <f t="shared" si="16"/>
        <v>0</v>
      </c>
      <c r="X194" s="27" t="e">
        <f t="shared" si="17"/>
        <v>#VALUE!</v>
      </c>
      <c r="Y194" s="28" t="e">
        <f t="shared" si="18"/>
        <v>#VALUE!</v>
      </c>
      <c r="Z194" s="24"/>
      <c r="AA194" s="36">
        <f t="shared" si="14"/>
        <v>2.5499999999999998</v>
      </c>
      <c r="AB194" s="8"/>
    </row>
    <row r="195" spans="9:28" x14ac:dyDescent="0.25">
      <c r="I195" s="8"/>
      <c r="J195" s="8"/>
      <c r="K195" s="8"/>
      <c r="L195" s="8"/>
      <c r="M195" s="8"/>
      <c r="N195" s="8"/>
      <c r="O195" s="8"/>
      <c r="P195" s="8"/>
      <c r="Q195" s="8"/>
      <c r="R195" s="8"/>
      <c r="S195" s="23"/>
      <c r="T195" s="25">
        <v>154</v>
      </c>
      <c r="U195" s="26">
        <f t="shared" si="15"/>
        <v>2.5666666666666669</v>
      </c>
      <c r="V195" s="28">
        <f t="shared" si="13"/>
        <v>15.77288079295951</v>
      </c>
      <c r="W195" s="28">
        <f t="shared" si="16"/>
        <v>0</v>
      </c>
      <c r="X195" s="27" t="e">
        <f t="shared" si="17"/>
        <v>#VALUE!</v>
      </c>
      <c r="Y195" s="28" t="e">
        <f t="shared" si="18"/>
        <v>#VALUE!</v>
      </c>
      <c r="Z195" s="24"/>
      <c r="AA195" s="36">
        <f t="shared" si="14"/>
        <v>2.5666666666666669</v>
      </c>
      <c r="AB195" s="8"/>
    </row>
    <row r="196" spans="9:28" x14ac:dyDescent="0.25">
      <c r="I196" s="8"/>
      <c r="J196" s="8"/>
      <c r="K196" s="8"/>
      <c r="L196" s="8"/>
      <c r="M196" s="8"/>
      <c r="N196" s="8"/>
      <c r="O196" s="8"/>
      <c r="P196" s="8"/>
      <c r="Q196" s="8"/>
      <c r="R196" s="8"/>
      <c r="S196" s="23"/>
      <c r="T196" s="25">
        <v>155</v>
      </c>
      <c r="U196" s="26">
        <f t="shared" si="15"/>
        <v>2.5833333333333335</v>
      </c>
      <c r="V196" s="28">
        <f t="shared" si="13"/>
        <v>15.801491967125882</v>
      </c>
      <c r="W196" s="28">
        <f t="shared" si="16"/>
        <v>0</v>
      </c>
      <c r="X196" s="27" t="e">
        <f t="shared" si="17"/>
        <v>#VALUE!</v>
      </c>
      <c r="Y196" s="28" t="e">
        <f t="shared" si="18"/>
        <v>#VALUE!</v>
      </c>
      <c r="Z196" s="24"/>
      <c r="AA196" s="36">
        <f t="shared" si="14"/>
        <v>2.5833333333333335</v>
      </c>
      <c r="AB196" s="8"/>
    </row>
    <row r="197" spans="9:28" x14ac:dyDescent="0.25">
      <c r="I197" s="8"/>
      <c r="J197" s="8"/>
      <c r="K197" s="8"/>
      <c r="L197" s="8"/>
      <c r="M197" s="8"/>
      <c r="N197" s="8"/>
      <c r="O197" s="8"/>
      <c r="P197" s="8"/>
      <c r="Q197" s="8"/>
      <c r="R197" s="8"/>
      <c r="S197" s="23"/>
      <c r="T197" s="25">
        <v>156</v>
      </c>
      <c r="U197" s="26">
        <f t="shared" si="15"/>
        <v>2.6</v>
      </c>
      <c r="V197" s="28">
        <f t="shared" si="13"/>
        <v>15.829970544727178</v>
      </c>
      <c r="W197" s="28">
        <f t="shared" si="16"/>
        <v>0</v>
      </c>
      <c r="X197" s="27" t="e">
        <f t="shared" si="17"/>
        <v>#VALUE!</v>
      </c>
      <c r="Y197" s="28" t="e">
        <f t="shared" si="18"/>
        <v>#VALUE!</v>
      </c>
      <c r="Z197" s="24"/>
      <c r="AA197" s="36">
        <f t="shared" si="14"/>
        <v>2.6</v>
      </c>
      <c r="AB197" s="8"/>
    </row>
    <row r="198" spans="9:28" x14ac:dyDescent="0.25">
      <c r="I198" s="8"/>
      <c r="J198" s="8"/>
      <c r="K198" s="8"/>
      <c r="L198" s="8"/>
      <c r="M198" s="8"/>
      <c r="N198" s="8"/>
      <c r="O198" s="8"/>
      <c r="P198" s="8"/>
      <c r="Q198" s="8"/>
      <c r="R198" s="8"/>
      <c r="S198" s="23"/>
      <c r="T198" s="25">
        <v>157</v>
      </c>
      <c r="U198" s="26">
        <f t="shared" si="15"/>
        <v>2.6166666666666667</v>
      </c>
      <c r="V198" s="28">
        <f t="shared" si="13"/>
        <v>15.858317984376937</v>
      </c>
      <c r="W198" s="28">
        <f t="shared" si="16"/>
        <v>0</v>
      </c>
      <c r="X198" s="27" t="e">
        <f t="shared" si="17"/>
        <v>#VALUE!</v>
      </c>
      <c r="Y198" s="28" t="e">
        <f t="shared" si="18"/>
        <v>#VALUE!</v>
      </c>
      <c r="Z198" s="24"/>
      <c r="AA198" s="36">
        <f t="shared" si="14"/>
        <v>2.6166666666666667</v>
      </c>
      <c r="AB198" s="8"/>
    </row>
    <row r="199" spans="9:28" x14ac:dyDescent="0.25">
      <c r="I199" s="8"/>
      <c r="J199" s="8"/>
      <c r="K199" s="8"/>
      <c r="L199" s="8"/>
      <c r="M199" s="8"/>
      <c r="N199" s="8"/>
      <c r="O199" s="8"/>
      <c r="P199" s="8"/>
      <c r="Q199" s="8"/>
      <c r="R199" s="8"/>
      <c r="S199" s="23"/>
      <c r="T199" s="25">
        <v>158</v>
      </c>
      <c r="U199" s="26">
        <f t="shared" si="15"/>
        <v>2.6333333333333333</v>
      </c>
      <c r="V199" s="28">
        <f t="shared" si="13"/>
        <v>15.886535719475864</v>
      </c>
      <c r="W199" s="28">
        <f t="shared" si="16"/>
        <v>0</v>
      </c>
      <c r="X199" s="27" t="e">
        <f t="shared" si="17"/>
        <v>#VALUE!</v>
      </c>
      <c r="Y199" s="28" t="e">
        <f t="shared" si="18"/>
        <v>#VALUE!</v>
      </c>
      <c r="Z199" s="24"/>
      <c r="AA199" s="36">
        <f t="shared" si="14"/>
        <v>2.6333333333333333</v>
      </c>
      <c r="AB199" s="8"/>
    </row>
    <row r="200" spans="9:28" x14ac:dyDescent="0.25">
      <c r="I200" s="8"/>
      <c r="J200" s="8"/>
      <c r="K200" s="8"/>
      <c r="L200" s="8"/>
      <c r="M200" s="8"/>
      <c r="N200" s="8"/>
      <c r="O200" s="8"/>
      <c r="P200" s="8"/>
      <c r="Q200" s="8"/>
      <c r="R200" s="8"/>
      <c r="S200" s="23"/>
      <c r="T200" s="25">
        <v>159</v>
      </c>
      <c r="U200" s="26">
        <f t="shared" si="15"/>
        <v>2.65</v>
      </c>
      <c r="V200" s="28">
        <f t="shared" si="13"/>
        <v>15.914625158804091</v>
      </c>
      <c r="W200" s="28">
        <f t="shared" si="16"/>
        <v>0</v>
      </c>
      <c r="X200" s="27" t="e">
        <f t="shared" si="17"/>
        <v>#VALUE!</v>
      </c>
      <c r="Y200" s="28" t="e">
        <f t="shared" si="18"/>
        <v>#VALUE!</v>
      </c>
      <c r="Z200" s="24"/>
      <c r="AA200" s="36">
        <f t="shared" si="14"/>
        <v>2.65</v>
      </c>
      <c r="AB200" s="8"/>
    </row>
    <row r="201" spans="9:28" x14ac:dyDescent="0.25">
      <c r="I201" s="8"/>
      <c r="J201" s="8"/>
      <c r="K201" s="8"/>
      <c r="L201" s="8"/>
      <c r="M201" s="8"/>
      <c r="N201" s="8"/>
      <c r="O201" s="8"/>
      <c r="P201" s="8"/>
      <c r="Q201" s="8"/>
      <c r="R201" s="8"/>
      <c r="S201" s="23"/>
      <c r="T201" s="25">
        <v>160</v>
      </c>
      <c r="U201" s="26">
        <f t="shared" si="15"/>
        <v>2.6666666666666665</v>
      </c>
      <c r="V201" s="28">
        <f t="shared" si="13"/>
        <v>15.942587687095939</v>
      </c>
      <c r="W201" s="28">
        <f t="shared" si="16"/>
        <v>0</v>
      </c>
      <c r="X201" s="27" t="e">
        <f t="shared" si="17"/>
        <v>#VALUE!</v>
      </c>
      <c r="Y201" s="28" t="e">
        <f t="shared" si="18"/>
        <v>#VALUE!</v>
      </c>
      <c r="Z201" s="24"/>
      <c r="AA201" s="36">
        <f t="shared" si="14"/>
        <v>2.6666666666666665</v>
      </c>
      <c r="AB201" s="8"/>
    </row>
    <row r="202" spans="9:28" x14ac:dyDescent="0.25">
      <c r="I202" s="8"/>
      <c r="J202" s="8"/>
      <c r="K202" s="8"/>
      <c r="L202" s="8"/>
      <c r="M202" s="8"/>
      <c r="N202" s="8"/>
      <c r="O202" s="8"/>
      <c r="P202" s="8"/>
      <c r="Q202" s="8"/>
      <c r="R202" s="8"/>
      <c r="S202" s="23"/>
      <c r="T202" s="25">
        <v>161</v>
      </c>
      <c r="U202" s="26">
        <f t="shared" si="15"/>
        <v>2.6833333333333331</v>
      </c>
      <c r="V202" s="28">
        <f t="shared" si="13"/>
        <v>15.970424665597715</v>
      </c>
      <c r="W202" s="28">
        <f t="shared" si="16"/>
        <v>0</v>
      </c>
      <c r="X202" s="27" t="e">
        <f t="shared" si="17"/>
        <v>#VALUE!</v>
      </c>
      <c r="Y202" s="28" t="e">
        <f t="shared" si="18"/>
        <v>#VALUE!</v>
      </c>
      <c r="Z202" s="24"/>
      <c r="AA202" s="36">
        <f t="shared" si="14"/>
        <v>2.6833333333333331</v>
      </c>
      <c r="AB202" s="8"/>
    </row>
    <row r="203" spans="9:28" x14ac:dyDescent="0.25">
      <c r="I203" s="8"/>
      <c r="J203" s="8"/>
      <c r="K203" s="8"/>
      <c r="L203" s="8"/>
      <c r="M203" s="8"/>
      <c r="N203" s="8"/>
      <c r="O203" s="8"/>
      <c r="P203" s="8"/>
      <c r="Q203" s="8"/>
      <c r="R203" s="8"/>
      <c r="S203" s="23"/>
      <c r="T203" s="25">
        <v>162</v>
      </c>
      <c r="U203" s="26">
        <f t="shared" si="15"/>
        <v>2.7</v>
      </c>
      <c r="V203" s="28">
        <f t="shared" si="13"/>
        <v>15.998137432609239</v>
      </c>
      <c r="W203" s="28">
        <f t="shared" si="16"/>
        <v>0</v>
      </c>
      <c r="X203" s="27" t="e">
        <f t="shared" si="17"/>
        <v>#VALUE!</v>
      </c>
      <c r="Y203" s="28" t="e">
        <f t="shared" si="18"/>
        <v>#VALUE!</v>
      </c>
      <c r="Z203" s="24"/>
      <c r="AA203" s="36">
        <f t="shared" si="14"/>
        <v>2.7</v>
      </c>
      <c r="AB203" s="8"/>
    </row>
    <row r="204" spans="9:28" x14ac:dyDescent="0.25">
      <c r="I204" s="8"/>
      <c r="J204" s="8"/>
      <c r="K204" s="8"/>
      <c r="L204" s="8"/>
      <c r="M204" s="8"/>
      <c r="N204" s="8"/>
      <c r="O204" s="8"/>
      <c r="P204" s="8"/>
      <c r="Q204" s="8"/>
      <c r="R204" s="8"/>
      <c r="S204" s="23"/>
      <c r="T204" s="25">
        <v>163</v>
      </c>
      <c r="U204" s="26">
        <f t="shared" si="15"/>
        <v>2.7166666666666668</v>
      </c>
      <c r="V204" s="28">
        <f t="shared" si="13"/>
        <v>16.025727304009585</v>
      </c>
      <c r="W204" s="28">
        <f t="shared" si="16"/>
        <v>0</v>
      </c>
      <c r="X204" s="27" t="e">
        <f t="shared" si="17"/>
        <v>#VALUE!</v>
      </c>
      <c r="Y204" s="28" t="e">
        <f t="shared" si="18"/>
        <v>#VALUE!</v>
      </c>
      <c r="Z204" s="24"/>
      <c r="AA204" s="36">
        <f t="shared" si="14"/>
        <v>2.7166666666666668</v>
      </c>
      <c r="AB204" s="8"/>
    </row>
    <row r="205" spans="9:28" x14ac:dyDescent="0.25">
      <c r="I205" s="8"/>
      <c r="J205" s="8"/>
      <c r="K205" s="8"/>
      <c r="L205" s="8"/>
      <c r="M205" s="8"/>
      <c r="N205" s="8"/>
      <c r="O205" s="8"/>
      <c r="P205" s="8"/>
      <c r="Q205" s="8"/>
      <c r="R205" s="8"/>
      <c r="S205" s="23"/>
      <c r="T205" s="25">
        <v>164</v>
      </c>
      <c r="U205" s="26">
        <f t="shared" si="15"/>
        <v>2.7333333333333334</v>
      </c>
      <c r="V205" s="28">
        <f t="shared" si="13"/>
        <v>16.05319557376767</v>
      </c>
      <c r="W205" s="28">
        <f t="shared" si="16"/>
        <v>0</v>
      </c>
      <c r="X205" s="27" t="e">
        <f t="shared" si="17"/>
        <v>#VALUE!</v>
      </c>
      <c r="Y205" s="28" t="e">
        <f t="shared" si="18"/>
        <v>#VALUE!</v>
      </c>
      <c r="Z205" s="24"/>
      <c r="AA205" s="36">
        <f t="shared" si="14"/>
        <v>2.7333333333333334</v>
      </c>
      <c r="AB205" s="8"/>
    </row>
    <row r="206" spans="9:28" x14ac:dyDescent="0.25">
      <c r="I206" s="8"/>
      <c r="J206" s="8"/>
      <c r="K206" s="8"/>
      <c r="L206" s="8"/>
      <c r="M206" s="8"/>
      <c r="N206" s="8"/>
      <c r="O206" s="8"/>
      <c r="P206" s="8"/>
      <c r="Q206" s="8"/>
      <c r="R206" s="8"/>
      <c r="S206" s="23"/>
      <c r="T206" s="25">
        <v>165</v>
      </c>
      <c r="U206" s="26">
        <f t="shared" si="15"/>
        <v>2.75</v>
      </c>
      <c r="V206" s="28">
        <f t="shared" si="13"/>
        <v>16.080543514438151</v>
      </c>
      <c r="W206" s="28">
        <f t="shared" si="16"/>
        <v>0</v>
      </c>
      <c r="X206" s="27" t="e">
        <f t="shared" si="17"/>
        <v>#VALUE!</v>
      </c>
      <c r="Y206" s="28" t="e">
        <f t="shared" si="18"/>
        <v>#VALUE!</v>
      </c>
      <c r="Z206" s="24"/>
      <c r="AA206" s="36">
        <f t="shared" si="14"/>
        <v>2.75</v>
      </c>
      <c r="AB206" s="8"/>
    </row>
    <row r="207" spans="9:28" x14ac:dyDescent="0.25">
      <c r="I207" s="8"/>
      <c r="J207" s="8"/>
      <c r="K207" s="8"/>
      <c r="L207" s="8"/>
      <c r="M207" s="8"/>
      <c r="N207" s="8"/>
      <c r="O207" s="8"/>
      <c r="P207" s="8"/>
      <c r="Q207" s="8"/>
      <c r="R207" s="8"/>
      <c r="S207" s="23"/>
      <c r="T207" s="25">
        <v>166</v>
      </c>
      <c r="U207" s="26">
        <f t="shared" si="15"/>
        <v>2.7666666666666666</v>
      </c>
      <c r="V207" s="28">
        <f t="shared" si="13"/>
        <v>16.107772377643169</v>
      </c>
      <c r="W207" s="28">
        <f t="shared" si="16"/>
        <v>0</v>
      </c>
      <c r="X207" s="27" t="e">
        <f t="shared" si="17"/>
        <v>#VALUE!</v>
      </c>
      <c r="Y207" s="28" t="e">
        <f t="shared" si="18"/>
        <v>#VALUE!</v>
      </c>
      <c r="Z207" s="24"/>
      <c r="AA207" s="36">
        <f t="shared" si="14"/>
        <v>2.7666666666666666</v>
      </c>
      <c r="AB207" s="8"/>
    </row>
    <row r="208" spans="9:28" x14ac:dyDescent="0.25">
      <c r="I208" s="8"/>
      <c r="J208" s="8"/>
      <c r="K208" s="8"/>
      <c r="L208" s="8"/>
      <c r="M208" s="8"/>
      <c r="N208" s="8"/>
      <c r="O208" s="8"/>
      <c r="P208" s="8"/>
      <c r="Q208" s="8"/>
      <c r="R208" s="8"/>
      <c r="S208" s="23"/>
      <c r="T208" s="25">
        <v>167</v>
      </c>
      <c r="U208" s="26">
        <f t="shared" si="15"/>
        <v>2.7833333333333332</v>
      </c>
      <c r="V208" s="28">
        <f t="shared" si="13"/>
        <v>16.134883394540445</v>
      </c>
      <c r="W208" s="28">
        <f t="shared" si="16"/>
        <v>0</v>
      </c>
      <c r="X208" s="27" t="e">
        <f t="shared" si="17"/>
        <v>#VALUE!</v>
      </c>
      <c r="Y208" s="28" t="e">
        <f t="shared" si="18"/>
        <v>#VALUE!</v>
      </c>
      <c r="Z208" s="24"/>
      <c r="AA208" s="36">
        <f t="shared" si="14"/>
        <v>2.7833333333333332</v>
      </c>
      <c r="AB208" s="8"/>
    </row>
    <row r="209" spans="9:28" x14ac:dyDescent="0.25">
      <c r="I209" s="8"/>
      <c r="J209" s="8"/>
      <c r="K209" s="8"/>
      <c r="L209" s="8"/>
      <c r="M209" s="8"/>
      <c r="N209" s="8"/>
      <c r="O209" s="8"/>
      <c r="P209" s="8"/>
      <c r="Q209" s="8"/>
      <c r="R209" s="8"/>
      <c r="S209" s="23"/>
      <c r="T209" s="25">
        <v>168</v>
      </c>
      <c r="U209" s="26">
        <f t="shared" si="15"/>
        <v>2.8</v>
      </c>
      <c r="V209" s="28">
        <f t="shared" si="13"/>
        <v>16.161877776278168</v>
      </c>
      <c r="W209" s="28">
        <f t="shared" si="16"/>
        <v>0</v>
      </c>
      <c r="X209" s="27" t="e">
        <f t="shared" si="17"/>
        <v>#VALUE!</v>
      </c>
      <c r="Y209" s="28" t="e">
        <f t="shared" si="18"/>
        <v>#VALUE!</v>
      </c>
      <c r="Z209" s="24"/>
      <c r="AA209" s="36">
        <f t="shared" si="14"/>
        <v>2.8</v>
      </c>
      <c r="AB209" s="8"/>
    </row>
    <row r="210" spans="9:28" x14ac:dyDescent="0.25">
      <c r="I210" s="8"/>
      <c r="J210" s="8"/>
      <c r="K210" s="8"/>
      <c r="L210" s="8"/>
      <c r="M210" s="8"/>
      <c r="N210" s="8"/>
      <c r="O210" s="8"/>
      <c r="P210" s="8"/>
      <c r="Q210" s="8"/>
      <c r="R210" s="8"/>
      <c r="S210" s="23"/>
      <c r="T210" s="25">
        <v>169</v>
      </c>
      <c r="U210" s="26">
        <f t="shared" si="15"/>
        <v>2.8166666666666669</v>
      </c>
      <c r="V210" s="28">
        <f t="shared" si="13"/>
        <v>16.188756714437112</v>
      </c>
      <c r="W210" s="28">
        <f t="shared" si="16"/>
        <v>0</v>
      </c>
      <c r="X210" s="27" t="e">
        <f t="shared" si="17"/>
        <v>#VALUE!</v>
      </c>
      <c r="Y210" s="28" t="e">
        <f t="shared" si="18"/>
        <v>#VALUE!</v>
      </c>
      <c r="Z210" s="24"/>
      <c r="AA210" s="36">
        <f t="shared" si="14"/>
        <v>2.8166666666666669</v>
      </c>
      <c r="AB210" s="8"/>
    </row>
    <row r="211" spans="9:28" x14ac:dyDescent="0.25">
      <c r="I211" s="8"/>
      <c r="J211" s="8"/>
      <c r="K211" s="8"/>
      <c r="L211" s="8"/>
      <c r="M211" s="8"/>
      <c r="N211" s="8"/>
      <c r="O211" s="8"/>
      <c r="P211" s="8"/>
      <c r="Q211" s="8"/>
      <c r="R211" s="8"/>
      <c r="S211" s="23"/>
      <c r="T211" s="25">
        <v>170</v>
      </c>
      <c r="U211" s="26">
        <f t="shared" si="15"/>
        <v>2.8333333333333335</v>
      </c>
      <c r="V211" s="28">
        <f t="shared" si="13"/>
        <v>16.215521381460434</v>
      </c>
      <c r="W211" s="28">
        <f t="shared" si="16"/>
        <v>0</v>
      </c>
      <c r="X211" s="27" t="e">
        <f t="shared" si="17"/>
        <v>#VALUE!</v>
      </c>
      <c r="Y211" s="28" t="e">
        <f t="shared" si="18"/>
        <v>#VALUE!</v>
      </c>
      <c r="Z211" s="24"/>
      <c r="AA211" s="36">
        <f t="shared" si="14"/>
        <v>2.8333333333333335</v>
      </c>
      <c r="AB211" s="8"/>
    </row>
    <row r="212" spans="9:28" x14ac:dyDescent="0.25">
      <c r="I212" s="8"/>
      <c r="J212" s="8"/>
      <c r="K212" s="8"/>
      <c r="L212" s="8"/>
      <c r="M212" s="8"/>
      <c r="N212" s="8"/>
      <c r="O212" s="8"/>
      <c r="P212" s="8"/>
      <c r="Q212" s="8"/>
      <c r="R212" s="8"/>
      <c r="S212" s="23"/>
      <c r="T212" s="25">
        <v>171</v>
      </c>
      <c r="U212" s="26">
        <f t="shared" si="15"/>
        <v>2.85</v>
      </c>
      <c r="V212" s="28">
        <f t="shared" si="13"/>
        <v>16.24217293107159</v>
      </c>
      <c r="W212" s="28">
        <f t="shared" si="16"/>
        <v>0</v>
      </c>
      <c r="X212" s="27" t="e">
        <f t="shared" si="17"/>
        <v>#VALUE!</v>
      </c>
      <c r="Y212" s="28" t="e">
        <f t="shared" si="18"/>
        <v>#VALUE!</v>
      </c>
      <c r="Z212" s="24"/>
      <c r="AA212" s="36">
        <f t="shared" si="14"/>
        <v>2.85</v>
      </c>
      <c r="AB212" s="8"/>
    </row>
    <row r="213" spans="9:28" x14ac:dyDescent="0.25">
      <c r="I213" s="8"/>
      <c r="J213" s="8"/>
      <c r="K213" s="8"/>
      <c r="L213" s="8"/>
      <c r="M213" s="8"/>
      <c r="N213" s="8"/>
      <c r="O213" s="8"/>
      <c r="P213" s="8"/>
      <c r="Q213" s="8"/>
      <c r="R213" s="8"/>
      <c r="S213" s="23"/>
      <c r="T213" s="25">
        <v>172</v>
      </c>
      <c r="U213" s="26">
        <f t="shared" si="15"/>
        <v>2.8666666666666667</v>
      </c>
      <c r="V213" s="28">
        <f t="shared" si="13"/>
        <v>16.268712498680721</v>
      </c>
      <c r="W213" s="28">
        <f t="shared" si="16"/>
        <v>0</v>
      </c>
      <c r="X213" s="27" t="e">
        <f t="shared" si="17"/>
        <v>#VALUE!</v>
      </c>
      <c r="Y213" s="28" t="e">
        <f t="shared" si="18"/>
        <v>#VALUE!</v>
      </c>
      <c r="Z213" s="24"/>
      <c r="AA213" s="36">
        <f t="shared" si="14"/>
        <v>2.8666666666666667</v>
      </c>
      <c r="AB213" s="8"/>
    </row>
    <row r="214" spans="9:28" x14ac:dyDescent="0.25">
      <c r="I214" s="8"/>
      <c r="J214" s="8"/>
      <c r="K214" s="8"/>
      <c r="L214" s="8"/>
      <c r="M214" s="8"/>
      <c r="N214" s="8"/>
      <c r="O214" s="8"/>
      <c r="P214" s="8"/>
      <c r="Q214" s="8"/>
      <c r="R214" s="8"/>
      <c r="S214" s="23"/>
      <c r="T214" s="25">
        <v>173</v>
      </c>
      <c r="U214" s="26">
        <f t="shared" si="15"/>
        <v>2.8833333333333333</v>
      </c>
      <c r="V214" s="28">
        <f t="shared" si="13"/>
        <v>16.295141201779902</v>
      </c>
      <c r="W214" s="28">
        <f t="shared" si="16"/>
        <v>0</v>
      </c>
      <c r="X214" s="27" t="e">
        <f t="shared" si="17"/>
        <v>#VALUE!</v>
      </c>
      <c r="Y214" s="28" t="e">
        <f t="shared" si="18"/>
        <v>#VALUE!</v>
      </c>
      <c r="Z214" s="24"/>
      <c r="AA214" s="36">
        <f t="shared" si="14"/>
        <v>2.8833333333333333</v>
      </c>
      <c r="AB214" s="8"/>
    </row>
    <row r="215" spans="9:28" x14ac:dyDescent="0.25">
      <c r="I215" s="8"/>
      <c r="J215" s="8"/>
      <c r="K215" s="8"/>
      <c r="L215" s="8"/>
      <c r="M215" s="8"/>
      <c r="N215" s="8"/>
      <c r="O215" s="8"/>
      <c r="P215" s="8"/>
      <c r="Q215" s="8"/>
      <c r="R215" s="8"/>
      <c r="S215" s="23"/>
      <c r="T215" s="25">
        <v>174</v>
      </c>
      <c r="U215" s="26">
        <f t="shared" si="15"/>
        <v>2.9</v>
      </c>
      <c r="V215" s="28">
        <f t="shared" si="13"/>
        <v>16.321460140327638</v>
      </c>
      <c r="W215" s="28">
        <f t="shared" si="16"/>
        <v>0</v>
      </c>
      <c r="X215" s="27" t="e">
        <f t="shared" si="17"/>
        <v>#VALUE!</v>
      </c>
      <c r="Y215" s="28" t="e">
        <f t="shared" si="18"/>
        <v>#VALUE!</v>
      </c>
      <c r="Z215" s="24"/>
      <c r="AA215" s="36">
        <f t="shared" si="14"/>
        <v>2.9</v>
      </c>
      <c r="AB215" s="8"/>
    </row>
    <row r="216" spans="9:28" x14ac:dyDescent="0.25">
      <c r="I216" s="8"/>
      <c r="J216" s="8"/>
      <c r="K216" s="8"/>
      <c r="L216" s="8"/>
      <c r="M216" s="8"/>
      <c r="N216" s="8"/>
      <c r="O216" s="8"/>
      <c r="P216" s="8"/>
      <c r="Q216" s="8"/>
      <c r="R216" s="8"/>
      <c r="S216" s="23"/>
      <c r="T216" s="25">
        <v>175</v>
      </c>
      <c r="U216" s="26">
        <f t="shared" si="15"/>
        <v>2.9166666666666665</v>
      </c>
      <c r="V216" s="28">
        <f t="shared" si="13"/>
        <v>16.347670397122968</v>
      </c>
      <c r="W216" s="28">
        <f t="shared" si="16"/>
        <v>0</v>
      </c>
      <c r="X216" s="27" t="e">
        <f t="shared" si="17"/>
        <v>#VALUE!</v>
      </c>
      <c r="Y216" s="28" t="e">
        <f t="shared" si="18"/>
        <v>#VALUE!</v>
      </c>
      <c r="Z216" s="24"/>
      <c r="AA216" s="36">
        <f t="shared" si="14"/>
        <v>2.9166666666666665</v>
      </c>
      <c r="AB216" s="8"/>
    </row>
    <row r="217" spans="9:28" x14ac:dyDescent="0.25">
      <c r="I217" s="8"/>
      <c r="J217" s="8"/>
      <c r="K217" s="8"/>
      <c r="L217" s="8"/>
      <c r="M217" s="8"/>
      <c r="N217" s="8"/>
      <c r="O217" s="8"/>
      <c r="P217" s="8"/>
      <c r="Q217" s="8"/>
      <c r="R217" s="8"/>
      <c r="S217" s="23"/>
      <c r="T217" s="25">
        <v>176</v>
      </c>
      <c r="U217" s="26">
        <f t="shared" si="15"/>
        <v>2.9333333333333331</v>
      </c>
      <c r="V217" s="28">
        <f t="shared" si="13"/>
        <v>16.37377303816946</v>
      </c>
      <c r="W217" s="28">
        <f t="shared" si="16"/>
        <v>0</v>
      </c>
      <c r="X217" s="27" t="e">
        <f t="shared" si="17"/>
        <v>#VALUE!</v>
      </c>
      <c r="Y217" s="28" t="e">
        <f t="shared" si="18"/>
        <v>#VALUE!</v>
      </c>
      <c r="Z217" s="24"/>
      <c r="AA217" s="36">
        <f t="shared" si="14"/>
        <v>2.9333333333333331</v>
      </c>
      <c r="AB217" s="8"/>
    </row>
    <row r="218" spans="9:28" x14ac:dyDescent="0.25">
      <c r="I218" s="8"/>
      <c r="J218" s="8"/>
      <c r="K218" s="8"/>
      <c r="L218" s="8"/>
      <c r="M218" s="8"/>
      <c r="N218" s="8"/>
      <c r="O218" s="8"/>
      <c r="P218" s="8"/>
      <c r="Q218" s="8"/>
      <c r="R218" s="8"/>
      <c r="S218" s="23"/>
      <c r="T218" s="25">
        <v>177</v>
      </c>
      <c r="U218" s="26">
        <f t="shared" si="15"/>
        <v>2.95</v>
      </c>
      <c r="V218" s="28">
        <f t="shared" si="13"/>
        <v>16.399769113029507</v>
      </c>
      <c r="W218" s="28">
        <f t="shared" si="16"/>
        <v>0</v>
      </c>
      <c r="X218" s="27" t="e">
        <f t="shared" si="17"/>
        <v>#VALUE!</v>
      </c>
      <c r="Y218" s="28" t="e">
        <f t="shared" si="18"/>
        <v>#VALUE!</v>
      </c>
      <c r="Z218" s="24"/>
      <c r="AA218" s="36">
        <f t="shared" si="14"/>
        <v>2.95</v>
      </c>
      <c r="AB218" s="8"/>
    </row>
    <row r="219" spans="9:28" x14ac:dyDescent="0.25">
      <c r="I219" s="8"/>
      <c r="J219" s="8"/>
      <c r="K219" s="8"/>
      <c r="L219" s="8"/>
      <c r="M219" s="8"/>
      <c r="N219" s="8"/>
      <c r="O219" s="8"/>
      <c r="P219" s="8"/>
      <c r="Q219" s="8"/>
      <c r="R219" s="8"/>
      <c r="S219" s="23"/>
      <c r="T219" s="25">
        <v>178</v>
      </c>
      <c r="U219" s="26">
        <f t="shared" si="15"/>
        <v>2.9666666666666668</v>
      </c>
      <c r="V219" s="28">
        <f t="shared" si="13"/>
        <v>16.425659655169159</v>
      </c>
      <c r="W219" s="28">
        <f t="shared" si="16"/>
        <v>0</v>
      </c>
      <c r="X219" s="27" t="e">
        <f t="shared" si="17"/>
        <v>#VALUE!</v>
      </c>
      <c r="Y219" s="28" t="e">
        <f t="shared" si="18"/>
        <v>#VALUE!</v>
      </c>
      <c r="Z219" s="24"/>
      <c r="AA219" s="36">
        <f t="shared" si="14"/>
        <v>2.9666666666666668</v>
      </c>
      <c r="AB219" s="8"/>
    </row>
    <row r="220" spans="9:28" x14ac:dyDescent="0.25">
      <c r="I220" s="8"/>
      <c r="J220" s="8"/>
      <c r="K220" s="8"/>
      <c r="L220" s="8"/>
      <c r="M220" s="8"/>
      <c r="N220" s="8"/>
      <c r="O220" s="8"/>
      <c r="P220" s="8"/>
      <c r="Q220" s="8"/>
      <c r="R220" s="8"/>
      <c r="S220" s="23"/>
      <c r="T220" s="25">
        <v>179</v>
      </c>
      <c r="U220" s="26">
        <f t="shared" si="15"/>
        <v>2.9833333333333334</v>
      </c>
      <c r="V220" s="28">
        <f t="shared" si="13"/>
        <v>16.451445682293866</v>
      </c>
      <c r="W220" s="28">
        <f t="shared" si="16"/>
        <v>0</v>
      </c>
      <c r="X220" s="27" t="e">
        <f t="shared" si="17"/>
        <v>#VALUE!</v>
      </c>
      <c r="Y220" s="28" t="e">
        <f t="shared" si="18"/>
        <v>#VALUE!</v>
      </c>
      <c r="Z220" s="24"/>
      <c r="AA220" s="36">
        <f t="shared" si="14"/>
        <v>2.9833333333333334</v>
      </c>
      <c r="AB220" s="8"/>
    </row>
    <row r="221" spans="9:28" x14ac:dyDescent="0.25">
      <c r="I221" s="8"/>
      <c r="J221" s="8"/>
      <c r="K221" s="8"/>
      <c r="L221" s="8"/>
      <c r="M221" s="8"/>
      <c r="N221" s="8"/>
      <c r="O221" s="8"/>
      <c r="P221" s="8"/>
      <c r="Q221" s="8"/>
      <c r="R221" s="8"/>
      <c r="S221" s="23"/>
      <c r="T221" s="25">
        <v>180</v>
      </c>
      <c r="U221" s="26">
        <f t="shared" si="15"/>
        <v>3</v>
      </c>
      <c r="V221" s="28">
        <f t="shared" si="13"/>
        <v>16.477128196675338</v>
      </c>
      <c r="W221" s="28">
        <f t="shared" si="16"/>
        <v>0</v>
      </c>
      <c r="X221" s="27" t="e">
        <f t="shared" si="17"/>
        <v>#VALUE!</v>
      </c>
      <c r="Y221" s="28" t="e">
        <f t="shared" si="18"/>
        <v>#VALUE!</v>
      </c>
      <c r="Z221" s="24"/>
      <c r="AA221" s="36">
        <f t="shared" si="14"/>
        <v>3</v>
      </c>
      <c r="AB221" s="8"/>
    </row>
    <row r="222" spans="9:28" x14ac:dyDescent="0.25">
      <c r="I222" s="8"/>
      <c r="J222" s="8"/>
      <c r="K222" s="8"/>
      <c r="L222" s="8"/>
      <c r="M222" s="8"/>
      <c r="N222" s="8"/>
      <c r="O222" s="8"/>
      <c r="P222" s="8"/>
      <c r="Q222" s="8"/>
      <c r="R222" s="8"/>
      <c r="S222" s="23"/>
      <c r="T222" s="25">
        <v>181</v>
      </c>
      <c r="U222" s="26">
        <f t="shared" si="15"/>
        <v>3.0166666666666666</v>
      </c>
      <c r="V222" s="28">
        <f t="shared" si="13"/>
        <v>16.502708185469896</v>
      </c>
      <c r="W222" s="28">
        <f t="shared" si="16"/>
        <v>0</v>
      </c>
      <c r="X222" s="27" t="e">
        <f t="shared" si="17"/>
        <v>#VALUE!</v>
      </c>
      <c r="Y222" s="28" t="e">
        <f t="shared" si="18"/>
        <v>#VALUE!</v>
      </c>
      <c r="Z222" s="24"/>
      <c r="AA222" s="36">
        <f t="shared" si="14"/>
        <v>3.0166666666666666</v>
      </c>
      <c r="AB222" s="8"/>
    </row>
    <row r="223" spans="9:28" x14ac:dyDescent="0.25">
      <c r="I223" s="8"/>
      <c r="J223" s="8"/>
      <c r="K223" s="8"/>
      <c r="L223" s="8"/>
      <c r="M223" s="8"/>
      <c r="N223" s="8"/>
      <c r="O223" s="8"/>
      <c r="P223" s="8"/>
      <c r="Q223" s="8"/>
      <c r="R223" s="8"/>
      <c r="S223" s="23"/>
      <c r="T223" s="25">
        <v>182</v>
      </c>
      <c r="U223" s="26">
        <f t="shared" si="15"/>
        <v>3.0333333333333332</v>
      </c>
      <c r="V223" s="28">
        <f t="shared" si="13"/>
        <v>16.528186621028514</v>
      </c>
      <c r="W223" s="28">
        <f t="shared" si="16"/>
        <v>0</v>
      </c>
      <c r="X223" s="27" t="e">
        <f t="shared" si="17"/>
        <v>#VALUE!</v>
      </c>
      <c r="Y223" s="28" t="e">
        <f t="shared" si="18"/>
        <v>#VALUE!</v>
      </c>
      <c r="Z223" s="24"/>
      <c r="AA223" s="36">
        <f t="shared" si="14"/>
        <v>3.0333333333333332</v>
      </c>
      <c r="AB223" s="8"/>
    </row>
    <row r="224" spans="9:28" x14ac:dyDescent="0.25">
      <c r="I224" s="8"/>
      <c r="J224" s="8"/>
      <c r="K224" s="8"/>
      <c r="L224" s="8"/>
      <c r="M224" s="8"/>
      <c r="N224" s="8"/>
      <c r="O224" s="8"/>
      <c r="P224" s="8"/>
      <c r="Q224" s="8"/>
      <c r="R224" s="8"/>
      <c r="S224" s="23"/>
      <c r="T224" s="25">
        <v>183</v>
      </c>
      <c r="U224" s="26">
        <f t="shared" si="15"/>
        <v>3.05</v>
      </c>
      <c r="V224" s="28">
        <f t="shared" si="13"/>
        <v>16.553564461198835</v>
      </c>
      <c r="W224" s="28">
        <f t="shared" si="16"/>
        <v>0</v>
      </c>
      <c r="X224" s="27" t="e">
        <f t="shared" si="17"/>
        <v>#VALUE!</v>
      </c>
      <c r="Y224" s="28" t="e">
        <f t="shared" si="18"/>
        <v>#VALUE!</v>
      </c>
      <c r="Z224" s="24"/>
      <c r="AA224" s="36">
        <f t="shared" si="14"/>
        <v>3.05</v>
      </c>
      <c r="AB224" s="8"/>
    </row>
    <row r="225" spans="9:28" x14ac:dyDescent="0.25">
      <c r="I225" s="8"/>
      <c r="J225" s="8"/>
      <c r="K225" s="8"/>
      <c r="L225" s="8"/>
      <c r="M225" s="8"/>
      <c r="N225" s="8"/>
      <c r="O225" s="8"/>
      <c r="P225" s="8"/>
      <c r="Q225" s="8"/>
      <c r="R225" s="8"/>
      <c r="S225" s="23"/>
      <c r="T225" s="25">
        <v>184</v>
      </c>
      <c r="U225" s="26">
        <f t="shared" si="15"/>
        <v>3.0666666666666669</v>
      </c>
      <c r="V225" s="28">
        <f t="shared" si="13"/>
        <v>16.578842649619435</v>
      </c>
      <c r="W225" s="28">
        <f t="shared" si="16"/>
        <v>0</v>
      </c>
      <c r="X225" s="27" t="e">
        <f t="shared" si="17"/>
        <v>#VALUE!</v>
      </c>
      <c r="Y225" s="28" t="e">
        <f t="shared" si="18"/>
        <v>#VALUE!</v>
      </c>
      <c r="Z225" s="24"/>
      <c r="AA225" s="36">
        <f t="shared" si="14"/>
        <v>3.0666666666666669</v>
      </c>
      <c r="AB225" s="8"/>
    </row>
    <row r="226" spans="9:28" x14ac:dyDescent="0.25">
      <c r="I226" s="8"/>
      <c r="J226" s="8"/>
      <c r="K226" s="8"/>
      <c r="L226" s="8"/>
      <c r="M226" s="8"/>
      <c r="N226" s="8"/>
      <c r="O226" s="8"/>
      <c r="P226" s="8"/>
      <c r="Q226" s="8"/>
      <c r="R226" s="8"/>
      <c r="S226" s="23"/>
      <c r="T226" s="25">
        <v>185</v>
      </c>
      <c r="U226" s="26">
        <f t="shared" si="15"/>
        <v>3.0833333333333335</v>
      </c>
      <c r="V226" s="28">
        <f t="shared" ref="V226:V289" si="19">$G$10*U226^(1-$G$11)</f>
        <v>16.604022116006519</v>
      </c>
      <c r="W226" s="28">
        <f t="shared" si="16"/>
        <v>0</v>
      </c>
      <c r="X226" s="27" t="e">
        <f t="shared" si="17"/>
        <v>#VALUE!</v>
      </c>
      <c r="Y226" s="28" t="e">
        <f t="shared" si="18"/>
        <v>#VALUE!</v>
      </c>
      <c r="Z226" s="24"/>
      <c r="AA226" s="36">
        <f t="shared" si="14"/>
        <v>3.0833333333333335</v>
      </c>
      <c r="AB226" s="8"/>
    </row>
    <row r="227" spans="9:28" x14ac:dyDescent="0.25">
      <c r="I227" s="8"/>
      <c r="J227" s="8"/>
      <c r="K227" s="8"/>
      <c r="L227" s="8"/>
      <c r="M227" s="8"/>
      <c r="N227" s="8"/>
      <c r="O227" s="8"/>
      <c r="P227" s="8"/>
      <c r="Q227" s="8"/>
      <c r="R227" s="8"/>
      <c r="S227" s="23"/>
      <c r="T227" s="25">
        <v>186</v>
      </c>
      <c r="U227" s="26">
        <f t="shared" si="15"/>
        <v>3.1</v>
      </c>
      <c r="V227" s="28">
        <f t="shared" si="19"/>
        <v>16.629103776433336</v>
      </c>
      <c r="W227" s="28">
        <f t="shared" si="16"/>
        <v>0</v>
      </c>
      <c r="X227" s="27" t="e">
        <f t="shared" si="17"/>
        <v>#VALUE!</v>
      </c>
      <c r="Y227" s="28" t="e">
        <f t="shared" si="18"/>
        <v>#VALUE!</v>
      </c>
      <c r="Z227" s="24"/>
      <c r="AA227" s="36">
        <f t="shared" si="14"/>
        <v>3.1</v>
      </c>
      <c r="AB227" s="8"/>
    </row>
    <row r="228" spans="9:28" x14ac:dyDescent="0.25">
      <c r="I228" s="8"/>
      <c r="J228" s="8"/>
      <c r="K228" s="8"/>
      <c r="L228" s="8"/>
      <c r="M228" s="8"/>
      <c r="N228" s="8"/>
      <c r="O228" s="8"/>
      <c r="P228" s="8"/>
      <c r="Q228" s="8"/>
      <c r="R228" s="8"/>
      <c r="S228" s="23"/>
      <c r="T228" s="25">
        <v>187</v>
      </c>
      <c r="U228" s="26">
        <f t="shared" si="15"/>
        <v>3.1166666666666667</v>
      </c>
      <c r="V228" s="28">
        <f t="shared" si="19"/>
        <v>16.654088533602522</v>
      </c>
      <c r="W228" s="28">
        <f t="shared" si="16"/>
        <v>0</v>
      </c>
      <c r="X228" s="27" t="e">
        <f t="shared" si="17"/>
        <v>#VALUE!</v>
      </c>
      <c r="Y228" s="28" t="e">
        <f t="shared" si="18"/>
        <v>#VALUE!</v>
      </c>
      <c r="Z228" s="24"/>
      <c r="AA228" s="36">
        <f t="shared" si="14"/>
        <v>3.1166666666666667</v>
      </c>
      <c r="AB228" s="8"/>
    </row>
    <row r="229" spans="9:28" x14ac:dyDescent="0.25">
      <c r="I229" s="8"/>
      <c r="J229" s="8"/>
      <c r="K229" s="8"/>
      <c r="L229" s="8"/>
      <c r="M229" s="8"/>
      <c r="N229" s="8"/>
      <c r="O229" s="8"/>
      <c r="P229" s="8"/>
      <c r="Q229" s="8"/>
      <c r="R229" s="8"/>
      <c r="S229" s="23"/>
      <c r="T229" s="25">
        <v>188</v>
      </c>
      <c r="U229" s="26">
        <f t="shared" si="15"/>
        <v>3.1333333333333333</v>
      </c>
      <c r="V229" s="28">
        <f t="shared" si="19"/>
        <v>16.678977277111581</v>
      </c>
      <c r="W229" s="28">
        <f t="shared" si="16"/>
        <v>0</v>
      </c>
      <c r="X229" s="27" t="e">
        <f t="shared" si="17"/>
        <v>#VALUE!</v>
      </c>
      <c r="Y229" s="28" t="e">
        <f t="shared" si="18"/>
        <v>#VALUE!</v>
      </c>
      <c r="Z229" s="24"/>
      <c r="AA229" s="36">
        <f t="shared" si="14"/>
        <v>3.1333333333333333</v>
      </c>
      <c r="AB229" s="8"/>
    </row>
    <row r="230" spans="9:28" x14ac:dyDescent="0.25">
      <c r="I230" s="8"/>
      <c r="J230" s="8"/>
      <c r="K230" s="8"/>
      <c r="L230" s="8"/>
      <c r="M230" s="8"/>
      <c r="N230" s="8"/>
      <c r="O230" s="8"/>
      <c r="P230" s="8"/>
      <c r="Q230" s="8"/>
      <c r="R230" s="8"/>
      <c r="S230" s="23"/>
      <c r="T230" s="25">
        <v>189</v>
      </c>
      <c r="U230" s="26">
        <f t="shared" si="15"/>
        <v>3.15</v>
      </c>
      <c r="V230" s="28">
        <f t="shared" si="19"/>
        <v>16.703770883711687</v>
      </c>
      <c r="W230" s="28">
        <f t="shared" si="16"/>
        <v>0</v>
      </c>
      <c r="X230" s="27" t="e">
        <f t="shared" si="17"/>
        <v>#VALUE!</v>
      </c>
      <c r="Y230" s="28" t="e">
        <f t="shared" si="18"/>
        <v>#VALUE!</v>
      </c>
      <c r="Z230" s="24"/>
      <c r="AA230" s="36">
        <f t="shared" si="14"/>
        <v>3.15</v>
      </c>
      <c r="AB230" s="8"/>
    </row>
    <row r="231" spans="9:28" x14ac:dyDescent="0.25">
      <c r="I231" s="8"/>
      <c r="J231" s="8"/>
      <c r="K231" s="8"/>
      <c r="L231" s="8"/>
      <c r="M231" s="8"/>
      <c r="N231" s="8"/>
      <c r="O231" s="8"/>
      <c r="P231" s="8"/>
      <c r="Q231" s="8"/>
      <c r="R231" s="8"/>
      <c r="S231" s="23"/>
      <c r="T231" s="25">
        <v>190</v>
      </c>
      <c r="U231" s="26">
        <f t="shared" si="15"/>
        <v>3.1666666666666665</v>
      </c>
      <c r="V231" s="28">
        <f t="shared" si="19"/>
        <v>16.728470217560073</v>
      </c>
      <c r="W231" s="28">
        <f t="shared" si="16"/>
        <v>0</v>
      </c>
      <c r="X231" s="27" t="e">
        <f t="shared" si="17"/>
        <v>#VALUE!</v>
      </c>
      <c r="Y231" s="28" t="e">
        <f t="shared" si="18"/>
        <v>#VALUE!</v>
      </c>
      <c r="Z231" s="24"/>
      <c r="AA231" s="36">
        <f t="shared" si="14"/>
        <v>3.1666666666666665</v>
      </c>
      <c r="AB231" s="8"/>
    </row>
    <row r="232" spans="9:28" x14ac:dyDescent="0.25">
      <c r="I232" s="8"/>
      <c r="J232" s="8"/>
      <c r="K232" s="8"/>
      <c r="L232" s="8"/>
      <c r="M232" s="8"/>
      <c r="N232" s="8"/>
      <c r="O232" s="8"/>
      <c r="P232" s="8"/>
      <c r="Q232" s="8"/>
      <c r="R232" s="8"/>
      <c r="S232" s="23"/>
      <c r="T232" s="25">
        <v>191</v>
      </c>
      <c r="U232" s="26">
        <f t="shared" si="15"/>
        <v>3.1833333333333331</v>
      </c>
      <c r="V232" s="28">
        <f t="shared" si="19"/>
        <v>16.753076130466138</v>
      </c>
      <c r="W232" s="28">
        <f t="shared" si="16"/>
        <v>0</v>
      </c>
      <c r="X232" s="27" t="e">
        <f t="shared" si="17"/>
        <v>#VALUE!</v>
      </c>
      <c r="Y232" s="28" t="e">
        <f t="shared" si="18"/>
        <v>#VALUE!</v>
      </c>
      <c r="Z232" s="24"/>
      <c r="AA232" s="36">
        <f t="shared" si="14"/>
        <v>3.1833333333333331</v>
      </c>
      <c r="AB232" s="8"/>
    </row>
    <row r="233" spans="9:28" x14ac:dyDescent="0.25">
      <c r="I233" s="8"/>
      <c r="J233" s="8"/>
      <c r="K233" s="8"/>
      <c r="L233" s="8"/>
      <c r="M233" s="8"/>
      <c r="N233" s="8"/>
      <c r="O233" s="8"/>
      <c r="P233" s="8"/>
      <c r="Q233" s="8"/>
      <c r="R233" s="8"/>
      <c r="S233" s="23"/>
      <c r="T233" s="25">
        <v>192</v>
      </c>
      <c r="U233" s="26">
        <f t="shared" si="15"/>
        <v>3.2</v>
      </c>
      <c r="V233" s="28">
        <f t="shared" si="19"/>
        <v>16.777589462131491</v>
      </c>
      <c r="W233" s="28">
        <f t="shared" si="16"/>
        <v>0</v>
      </c>
      <c r="X233" s="27" t="e">
        <f t="shared" si="17"/>
        <v>#VALUE!</v>
      </c>
      <c r="Y233" s="28" t="e">
        <f t="shared" si="18"/>
        <v>#VALUE!</v>
      </c>
      <c r="Z233" s="24"/>
      <c r="AA233" s="36">
        <f t="shared" ref="AA233:AA296" si="20">U233</f>
        <v>3.2</v>
      </c>
      <c r="AB233" s="8"/>
    </row>
    <row r="234" spans="9:28" x14ac:dyDescent="0.25">
      <c r="I234" s="8"/>
      <c r="J234" s="8"/>
      <c r="K234" s="8"/>
      <c r="L234" s="8"/>
      <c r="M234" s="8"/>
      <c r="N234" s="8"/>
      <c r="O234" s="8"/>
      <c r="P234" s="8"/>
      <c r="Q234" s="8"/>
      <c r="R234" s="8"/>
      <c r="S234" s="23"/>
      <c r="T234" s="25">
        <v>193</v>
      </c>
      <c r="U234" s="26">
        <f t="shared" ref="U234:U297" si="21">T234/60</f>
        <v>3.2166666666666668</v>
      </c>
      <c r="V234" s="28">
        <f t="shared" si="19"/>
        <v>16.802011040384105</v>
      </c>
      <c r="W234" s="28">
        <f t="shared" ref="W234:W297" si="22">V234*0.001*$G$4</f>
        <v>0</v>
      </c>
      <c r="X234" s="27" t="e">
        <f t="shared" ref="X234:X297" si="23">($G$5/1000)*U234*3600</f>
        <v>#VALUE!</v>
      </c>
      <c r="Y234" s="28" t="e">
        <f t="shared" si="18"/>
        <v>#VALUE!</v>
      </c>
      <c r="Z234" s="24"/>
      <c r="AA234" s="36">
        <f t="shared" si="20"/>
        <v>3.2166666666666668</v>
      </c>
      <c r="AB234" s="8"/>
    </row>
    <row r="235" spans="9:28" x14ac:dyDescent="0.25">
      <c r="I235" s="8"/>
      <c r="J235" s="8"/>
      <c r="K235" s="8"/>
      <c r="L235" s="8"/>
      <c r="M235" s="8"/>
      <c r="N235" s="8"/>
      <c r="O235" s="8"/>
      <c r="P235" s="8"/>
      <c r="Q235" s="8"/>
      <c r="R235" s="8"/>
      <c r="S235" s="23"/>
      <c r="T235" s="25">
        <v>194</v>
      </c>
      <c r="U235" s="26">
        <f t="shared" si="21"/>
        <v>3.2333333333333334</v>
      </c>
      <c r="V235" s="28">
        <f t="shared" si="19"/>
        <v>16.826341681406742</v>
      </c>
      <c r="W235" s="28">
        <f t="shared" si="22"/>
        <v>0</v>
      </c>
      <c r="X235" s="27" t="e">
        <f t="shared" si="23"/>
        <v>#VALUE!</v>
      </c>
      <c r="Y235" s="28" t="e">
        <f t="shared" ref="Y235:Y298" si="24">MAX(0,W235-X235)</f>
        <v>#VALUE!</v>
      </c>
      <c r="Z235" s="24"/>
      <c r="AA235" s="36">
        <f t="shared" si="20"/>
        <v>3.2333333333333334</v>
      </c>
      <c r="AB235" s="8"/>
    </row>
    <row r="236" spans="9:28" x14ac:dyDescent="0.25">
      <c r="I236" s="8"/>
      <c r="J236" s="8"/>
      <c r="K236" s="8"/>
      <c r="L236" s="8"/>
      <c r="M236" s="8"/>
      <c r="N236" s="8"/>
      <c r="O236" s="8"/>
      <c r="P236" s="8"/>
      <c r="Q236" s="8"/>
      <c r="R236" s="8"/>
      <c r="S236" s="23"/>
      <c r="T236" s="25">
        <v>195</v>
      </c>
      <c r="U236" s="26">
        <f t="shared" si="21"/>
        <v>3.25</v>
      </c>
      <c r="V236" s="28">
        <f t="shared" si="19"/>
        <v>16.850582189959859</v>
      </c>
      <c r="W236" s="28">
        <f t="shared" si="22"/>
        <v>0</v>
      </c>
      <c r="X236" s="27" t="e">
        <f t="shared" si="23"/>
        <v>#VALUE!</v>
      </c>
      <c r="Y236" s="28" t="e">
        <f t="shared" si="24"/>
        <v>#VALUE!</v>
      </c>
      <c r="Z236" s="24"/>
      <c r="AA236" s="36">
        <f t="shared" si="20"/>
        <v>3.25</v>
      </c>
      <c r="AB236" s="8"/>
    </row>
    <row r="237" spans="9:28" x14ac:dyDescent="0.25">
      <c r="I237" s="8"/>
      <c r="J237" s="8"/>
      <c r="K237" s="8"/>
      <c r="L237" s="8"/>
      <c r="M237" s="8"/>
      <c r="N237" s="8"/>
      <c r="O237" s="8"/>
      <c r="P237" s="8"/>
      <c r="Q237" s="8"/>
      <c r="R237" s="8"/>
      <c r="S237" s="23"/>
      <c r="T237" s="25">
        <v>196</v>
      </c>
      <c r="U237" s="26">
        <f t="shared" si="21"/>
        <v>3.2666666666666666</v>
      </c>
      <c r="V237" s="28">
        <f t="shared" si="19"/>
        <v>16.874733359599105</v>
      </c>
      <c r="W237" s="28">
        <f t="shared" si="22"/>
        <v>0</v>
      </c>
      <c r="X237" s="27" t="e">
        <f t="shared" si="23"/>
        <v>#VALUE!</v>
      </c>
      <c r="Y237" s="28" t="e">
        <f t="shared" si="24"/>
        <v>#VALUE!</v>
      </c>
      <c r="Z237" s="24"/>
      <c r="AA237" s="36">
        <f t="shared" si="20"/>
        <v>3.2666666666666666</v>
      </c>
      <c r="AB237" s="8"/>
    </row>
    <row r="238" spans="9:28" x14ac:dyDescent="0.25">
      <c r="I238" s="8"/>
      <c r="J238" s="8"/>
      <c r="K238" s="8"/>
      <c r="L238" s="8"/>
      <c r="M238" s="8"/>
      <c r="N238" s="8"/>
      <c r="O238" s="8"/>
      <c r="P238" s="8"/>
      <c r="Q238" s="8"/>
      <c r="R238" s="8"/>
      <c r="S238" s="23"/>
      <c r="T238" s="25">
        <v>197</v>
      </c>
      <c r="U238" s="26">
        <f t="shared" si="21"/>
        <v>3.2833333333333332</v>
      </c>
      <c r="V238" s="28">
        <f t="shared" si="19"/>
        <v>16.898795972887598</v>
      </c>
      <c r="W238" s="28">
        <f t="shared" si="22"/>
        <v>0</v>
      </c>
      <c r="X238" s="27" t="e">
        <f t="shared" si="23"/>
        <v>#VALUE!</v>
      </c>
      <c r="Y238" s="28" t="e">
        <f t="shared" si="24"/>
        <v>#VALUE!</v>
      </c>
      <c r="Z238" s="24"/>
      <c r="AA238" s="36">
        <f t="shared" si="20"/>
        <v>3.2833333333333332</v>
      </c>
      <c r="AB238" s="8"/>
    </row>
    <row r="239" spans="9:28" x14ac:dyDescent="0.25">
      <c r="I239" s="8"/>
      <c r="J239" s="8"/>
      <c r="K239" s="8"/>
      <c r="L239" s="8"/>
      <c r="M239" s="8"/>
      <c r="N239" s="8"/>
      <c r="O239" s="8"/>
      <c r="P239" s="8"/>
      <c r="Q239" s="8"/>
      <c r="R239" s="8"/>
      <c r="S239" s="23"/>
      <c r="T239" s="25">
        <v>198</v>
      </c>
      <c r="U239" s="26">
        <f t="shared" si="21"/>
        <v>3.3</v>
      </c>
      <c r="V239" s="28">
        <f t="shared" si="19"/>
        <v>16.922770801603114</v>
      </c>
      <c r="W239" s="28">
        <f t="shared" si="22"/>
        <v>0</v>
      </c>
      <c r="X239" s="27" t="e">
        <f t="shared" si="23"/>
        <v>#VALUE!</v>
      </c>
      <c r="Y239" s="28" t="e">
        <f t="shared" si="24"/>
        <v>#VALUE!</v>
      </c>
      <c r="Z239" s="24"/>
      <c r="AA239" s="36">
        <f t="shared" si="20"/>
        <v>3.3</v>
      </c>
      <c r="AB239" s="8"/>
    </row>
    <row r="240" spans="9:28" x14ac:dyDescent="0.25">
      <c r="I240" s="8"/>
      <c r="J240" s="8"/>
      <c r="K240" s="8"/>
      <c r="L240" s="8"/>
      <c r="M240" s="8"/>
      <c r="N240" s="8"/>
      <c r="O240" s="8"/>
      <c r="P240" s="8"/>
      <c r="Q240" s="8"/>
      <c r="R240" s="8"/>
      <c r="S240" s="23"/>
      <c r="T240" s="25">
        <v>199</v>
      </c>
      <c r="U240" s="26">
        <f t="shared" si="21"/>
        <v>3.3166666666666669</v>
      </c>
      <c r="V240" s="28">
        <f t="shared" si="19"/>
        <v>16.946658606940371</v>
      </c>
      <c r="W240" s="28">
        <f t="shared" si="22"/>
        <v>0</v>
      </c>
      <c r="X240" s="27" t="e">
        <f t="shared" si="23"/>
        <v>#VALUE!</v>
      </c>
      <c r="Y240" s="28" t="e">
        <f t="shared" si="24"/>
        <v>#VALUE!</v>
      </c>
      <c r="Z240" s="24"/>
      <c r="AA240" s="36">
        <f t="shared" si="20"/>
        <v>3.3166666666666669</v>
      </c>
      <c r="AB240" s="8"/>
    </row>
    <row r="241" spans="9:28" x14ac:dyDescent="0.25">
      <c r="I241" s="8"/>
      <c r="J241" s="8"/>
      <c r="K241" s="8"/>
      <c r="L241" s="8"/>
      <c r="M241" s="8"/>
      <c r="N241" s="8"/>
      <c r="O241" s="8"/>
      <c r="P241" s="8"/>
      <c r="Q241" s="8"/>
      <c r="R241" s="8"/>
      <c r="S241" s="23"/>
      <c r="T241" s="25">
        <v>200</v>
      </c>
      <c r="U241" s="26">
        <f t="shared" si="21"/>
        <v>3.3333333333333335</v>
      </c>
      <c r="V241" s="28">
        <f t="shared" si="19"/>
        <v>16.970460139708496</v>
      </c>
      <c r="W241" s="28">
        <f t="shared" si="22"/>
        <v>0</v>
      </c>
      <c r="X241" s="27" t="e">
        <f t="shared" si="23"/>
        <v>#VALUE!</v>
      </c>
      <c r="Y241" s="28" t="e">
        <f t="shared" si="24"/>
        <v>#VALUE!</v>
      </c>
      <c r="Z241" s="24"/>
      <c r="AA241" s="36">
        <f t="shared" si="20"/>
        <v>3.3333333333333335</v>
      </c>
      <c r="AB241" s="8"/>
    </row>
    <row r="242" spans="9:28" x14ac:dyDescent="0.25">
      <c r="I242" s="8"/>
      <c r="J242" s="8"/>
      <c r="K242" s="8"/>
      <c r="L242" s="8"/>
      <c r="M242" s="8"/>
      <c r="N242" s="8"/>
      <c r="O242" s="8"/>
      <c r="P242" s="8"/>
      <c r="Q242" s="8"/>
      <c r="R242" s="8"/>
      <c r="S242" s="23"/>
      <c r="T242" s="25">
        <v>201</v>
      </c>
      <c r="U242" s="26">
        <f t="shared" si="21"/>
        <v>3.35</v>
      </c>
      <c r="V242" s="28">
        <f t="shared" si="19"/>
        <v>16.994176140523859</v>
      </c>
      <c r="W242" s="28">
        <f t="shared" si="22"/>
        <v>0</v>
      </c>
      <c r="X242" s="27" t="e">
        <f t="shared" si="23"/>
        <v>#VALUE!</v>
      </c>
      <c r="Y242" s="28" t="e">
        <f t="shared" si="24"/>
        <v>#VALUE!</v>
      </c>
      <c r="Z242" s="24"/>
      <c r="AA242" s="36">
        <f t="shared" si="20"/>
        <v>3.35</v>
      </c>
      <c r="AB242" s="8"/>
    </row>
    <row r="243" spans="9:28" x14ac:dyDescent="0.25">
      <c r="I243" s="8"/>
      <c r="J243" s="8"/>
      <c r="K243" s="8"/>
      <c r="L243" s="8"/>
      <c r="M243" s="8"/>
      <c r="N243" s="8"/>
      <c r="O243" s="8"/>
      <c r="P243" s="8"/>
      <c r="Q243" s="8"/>
      <c r="R243" s="8"/>
      <c r="S243" s="23"/>
      <c r="T243" s="25">
        <v>202</v>
      </c>
      <c r="U243" s="26">
        <f t="shared" si="21"/>
        <v>3.3666666666666667</v>
      </c>
      <c r="V243" s="28">
        <f t="shared" si="19"/>
        <v>17.017807339998388</v>
      </c>
      <c r="W243" s="28">
        <f t="shared" si="22"/>
        <v>0</v>
      </c>
      <c r="X243" s="27" t="e">
        <f t="shared" si="23"/>
        <v>#VALUE!</v>
      </c>
      <c r="Y243" s="28" t="e">
        <f t="shared" si="24"/>
        <v>#VALUE!</v>
      </c>
      <c r="Z243" s="24"/>
      <c r="AA243" s="36">
        <f t="shared" si="20"/>
        <v>3.3666666666666667</v>
      </c>
      <c r="AB243" s="8"/>
    </row>
    <row r="244" spans="9:28" x14ac:dyDescent="0.25">
      <c r="I244" s="8"/>
      <c r="J244" s="8"/>
      <c r="K244" s="8"/>
      <c r="L244" s="8"/>
      <c r="M244" s="8"/>
      <c r="N244" s="8"/>
      <c r="O244" s="8"/>
      <c r="P244" s="8"/>
      <c r="Q244" s="8"/>
      <c r="R244" s="8"/>
      <c r="S244" s="23"/>
      <c r="T244" s="25">
        <v>203</v>
      </c>
      <c r="U244" s="26">
        <f t="shared" si="21"/>
        <v>3.3833333333333333</v>
      </c>
      <c r="V244" s="28">
        <f t="shared" si="19"/>
        <v>17.041354458923458</v>
      </c>
      <c r="W244" s="28">
        <f t="shared" si="22"/>
        <v>0</v>
      </c>
      <c r="X244" s="27" t="e">
        <f t="shared" si="23"/>
        <v>#VALUE!</v>
      </c>
      <c r="Y244" s="28" t="e">
        <f t="shared" si="24"/>
        <v>#VALUE!</v>
      </c>
      <c r="Z244" s="24"/>
      <c r="AA244" s="36">
        <f t="shared" si="20"/>
        <v>3.3833333333333333</v>
      </c>
      <c r="AB244" s="8"/>
    </row>
    <row r="245" spans="9:28" x14ac:dyDescent="0.25">
      <c r="I245" s="8"/>
      <c r="J245" s="8"/>
      <c r="K245" s="8"/>
      <c r="L245" s="8"/>
      <c r="M245" s="8"/>
      <c r="N245" s="8"/>
      <c r="O245" s="8"/>
      <c r="P245" s="8"/>
      <c r="Q245" s="8"/>
      <c r="R245" s="8"/>
      <c r="S245" s="23"/>
      <c r="T245" s="25">
        <v>204</v>
      </c>
      <c r="U245" s="26">
        <f t="shared" si="21"/>
        <v>3.4</v>
      </c>
      <c r="V245" s="28">
        <f t="shared" si="19"/>
        <v>17.064818208449555</v>
      </c>
      <c r="W245" s="28">
        <f t="shared" si="22"/>
        <v>0</v>
      </c>
      <c r="X245" s="27" t="e">
        <f t="shared" si="23"/>
        <v>#VALUE!</v>
      </c>
      <c r="Y245" s="28" t="e">
        <f t="shared" si="24"/>
        <v>#VALUE!</v>
      </c>
      <c r="Z245" s="24"/>
      <c r="AA245" s="36">
        <f t="shared" si="20"/>
        <v>3.4</v>
      </c>
      <c r="AB245" s="8"/>
    </row>
    <row r="246" spans="9:28" x14ac:dyDescent="0.25">
      <c r="I246" s="8"/>
      <c r="J246" s="8"/>
      <c r="K246" s="8"/>
      <c r="L246" s="8"/>
      <c r="M246" s="8"/>
      <c r="N246" s="8"/>
      <c r="O246" s="8"/>
      <c r="P246" s="8"/>
      <c r="Q246" s="8"/>
      <c r="R246" s="8"/>
      <c r="S246" s="23"/>
      <c r="T246" s="25">
        <v>205</v>
      </c>
      <c r="U246" s="26">
        <f t="shared" si="21"/>
        <v>3.4166666666666665</v>
      </c>
      <c r="V246" s="28">
        <f t="shared" si="19"/>
        <v>17.088199290261787</v>
      </c>
      <c r="W246" s="28">
        <f t="shared" si="22"/>
        <v>0</v>
      </c>
      <c r="X246" s="27" t="e">
        <f t="shared" si="23"/>
        <v>#VALUE!</v>
      </c>
      <c r="Y246" s="28" t="e">
        <f t="shared" si="24"/>
        <v>#VALUE!</v>
      </c>
      <c r="Z246" s="24"/>
      <c r="AA246" s="36">
        <f t="shared" si="20"/>
        <v>3.4166666666666665</v>
      </c>
      <c r="AB246" s="8"/>
    </row>
    <row r="247" spans="9:28" x14ac:dyDescent="0.25">
      <c r="I247" s="8"/>
      <c r="J247" s="8"/>
      <c r="K247" s="8"/>
      <c r="L247" s="8"/>
      <c r="M247" s="8"/>
      <c r="N247" s="8"/>
      <c r="O247" s="8"/>
      <c r="P247" s="8"/>
      <c r="Q247" s="8"/>
      <c r="R247" s="8"/>
      <c r="S247" s="23"/>
      <c r="T247" s="25">
        <v>206</v>
      </c>
      <c r="U247" s="26">
        <f t="shared" si="21"/>
        <v>3.4333333333333331</v>
      </c>
      <c r="V247" s="28">
        <f t="shared" si="19"/>
        <v>17.111498396751319</v>
      </c>
      <c r="W247" s="28">
        <f t="shared" si="22"/>
        <v>0</v>
      </c>
      <c r="X247" s="27" t="e">
        <f t="shared" si="23"/>
        <v>#VALUE!</v>
      </c>
      <c r="Y247" s="28" t="e">
        <f t="shared" si="24"/>
        <v>#VALUE!</v>
      </c>
      <c r="Z247" s="24"/>
      <c r="AA247" s="36">
        <f t="shared" si="20"/>
        <v>3.4333333333333331</v>
      </c>
      <c r="AB247" s="8"/>
    </row>
    <row r="248" spans="9:28" x14ac:dyDescent="0.25">
      <c r="I248" s="8"/>
      <c r="J248" s="8"/>
      <c r="K248" s="8"/>
      <c r="L248" s="8"/>
      <c r="M248" s="8"/>
      <c r="N248" s="8"/>
      <c r="O248" s="8"/>
      <c r="P248" s="8"/>
      <c r="Q248" s="8"/>
      <c r="R248" s="8"/>
      <c r="S248" s="23"/>
      <c r="T248" s="25">
        <v>207</v>
      </c>
      <c r="U248" s="26">
        <f t="shared" si="21"/>
        <v>3.45</v>
      </c>
      <c r="V248" s="28">
        <f t="shared" si="19"/>
        <v>17.134716211182926</v>
      </c>
      <c r="W248" s="28">
        <f t="shared" si="22"/>
        <v>0</v>
      </c>
      <c r="X248" s="27" t="e">
        <f t="shared" si="23"/>
        <v>#VALUE!</v>
      </c>
      <c r="Y248" s="28" t="e">
        <f t="shared" si="24"/>
        <v>#VALUE!</v>
      </c>
      <c r="Z248" s="24"/>
      <c r="AA248" s="36">
        <f t="shared" si="20"/>
        <v>3.45</v>
      </c>
      <c r="AB248" s="8"/>
    </row>
    <row r="249" spans="9:28" x14ac:dyDescent="0.25">
      <c r="I249" s="8"/>
      <c r="J249" s="8"/>
      <c r="K249" s="8"/>
      <c r="L249" s="8"/>
      <c r="M249" s="8"/>
      <c r="N249" s="8"/>
      <c r="O249" s="8"/>
      <c r="P249" s="8"/>
      <c r="Q249" s="8"/>
      <c r="R249" s="8"/>
      <c r="S249" s="23"/>
      <c r="T249" s="25">
        <v>208</v>
      </c>
      <c r="U249" s="26">
        <f t="shared" si="21"/>
        <v>3.4666666666666668</v>
      </c>
      <c r="V249" s="28">
        <f t="shared" si="19"/>
        <v>17.157853407858731</v>
      </c>
      <c r="W249" s="28">
        <f t="shared" si="22"/>
        <v>0</v>
      </c>
      <c r="X249" s="27" t="e">
        <f t="shared" si="23"/>
        <v>#VALUE!</v>
      </c>
      <c r="Y249" s="28" t="e">
        <f t="shared" si="24"/>
        <v>#VALUE!</v>
      </c>
      <c r="Z249" s="24"/>
      <c r="AA249" s="36">
        <f t="shared" si="20"/>
        <v>3.4666666666666668</v>
      </c>
      <c r="AB249" s="8"/>
    </row>
    <row r="250" spans="9:28" x14ac:dyDescent="0.25">
      <c r="I250" s="8"/>
      <c r="J250" s="8"/>
      <c r="K250" s="8"/>
      <c r="L250" s="8"/>
      <c r="M250" s="8"/>
      <c r="N250" s="8"/>
      <c r="O250" s="8"/>
      <c r="P250" s="8"/>
      <c r="Q250" s="8"/>
      <c r="R250" s="8"/>
      <c r="S250" s="23"/>
      <c r="T250" s="25">
        <v>209</v>
      </c>
      <c r="U250" s="26">
        <f t="shared" si="21"/>
        <v>3.4833333333333334</v>
      </c>
      <c r="V250" s="28">
        <f t="shared" si="19"/>
        <v>17.180910652278204</v>
      </c>
      <c r="W250" s="28">
        <f t="shared" si="22"/>
        <v>0</v>
      </c>
      <c r="X250" s="27" t="e">
        <f t="shared" si="23"/>
        <v>#VALUE!</v>
      </c>
      <c r="Y250" s="28" t="e">
        <f t="shared" si="24"/>
        <v>#VALUE!</v>
      </c>
      <c r="Z250" s="24"/>
      <c r="AA250" s="36">
        <f t="shared" si="20"/>
        <v>3.4833333333333334</v>
      </c>
      <c r="AB250" s="8"/>
    </row>
    <row r="251" spans="9:28" x14ac:dyDescent="0.25">
      <c r="I251" s="8"/>
      <c r="J251" s="8"/>
      <c r="K251" s="8"/>
      <c r="L251" s="8"/>
      <c r="M251" s="8"/>
      <c r="N251" s="8"/>
      <c r="O251" s="8"/>
      <c r="P251" s="8"/>
      <c r="Q251" s="8"/>
      <c r="R251" s="8"/>
      <c r="S251" s="23"/>
      <c r="T251" s="25">
        <v>210</v>
      </c>
      <c r="U251" s="26">
        <f t="shared" si="21"/>
        <v>3.5</v>
      </c>
      <c r="V251" s="28">
        <f t="shared" si="19"/>
        <v>17.203888601294587</v>
      </c>
      <c r="W251" s="28">
        <f t="shared" si="22"/>
        <v>0</v>
      </c>
      <c r="X251" s="27" t="e">
        <f t="shared" si="23"/>
        <v>#VALUE!</v>
      </c>
      <c r="Y251" s="28" t="e">
        <f t="shared" si="24"/>
        <v>#VALUE!</v>
      </c>
      <c r="Z251" s="24"/>
      <c r="AA251" s="36">
        <f t="shared" si="20"/>
        <v>3.5</v>
      </c>
      <c r="AB251" s="8"/>
    </row>
    <row r="252" spans="9:28" x14ac:dyDescent="0.25">
      <c r="I252" s="8"/>
      <c r="J252" s="8"/>
      <c r="K252" s="8"/>
      <c r="L252" s="8"/>
      <c r="M252" s="8"/>
      <c r="N252" s="8"/>
      <c r="O252" s="8"/>
      <c r="P252" s="8"/>
      <c r="Q252" s="8"/>
      <c r="R252" s="8"/>
      <c r="S252" s="23"/>
      <c r="T252" s="25">
        <v>211</v>
      </c>
      <c r="U252" s="26">
        <f t="shared" si="21"/>
        <v>3.5166666666666666</v>
      </c>
      <c r="V252" s="28">
        <f t="shared" si="19"/>
        <v>17.226787903267798</v>
      </c>
      <c r="W252" s="28">
        <f t="shared" si="22"/>
        <v>0</v>
      </c>
      <c r="X252" s="27" t="e">
        <f t="shared" si="23"/>
        <v>#VALUE!</v>
      </c>
      <c r="Y252" s="28" t="e">
        <f t="shared" si="24"/>
        <v>#VALUE!</v>
      </c>
      <c r="Z252" s="24"/>
      <c r="AA252" s="36">
        <f t="shared" si="20"/>
        <v>3.5166666666666666</v>
      </c>
      <c r="AB252" s="8"/>
    </row>
    <row r="253" spans="9:28" x14ac:dyDescent="0.25">
      <c r="I253" s="8"/>
      <c r="J253" s="8"/>
      <c r="K253" s="8"/>
      <c r="L253" s="8"/>
      <c r="M253" s="8"/>
      <c r="N253" s="8"/>
      <c r="O253" s="8"/>
      <c r="P253" s="8"/>
      <c r="Q253" s="8"/>
      <c r="R253" s="8"/>
      <c r="S253" s="23"/>
      <c r="T253" s="25">
        <v>212</v>
      </c>
      <c r="U253" s="26">
        <f t="shared" si="21"/>
        <v>3.5333333333333332</v>
      </c>
      <c r="V253" s="28">
        <f t="shared" si="19"/>
        <v>17.249609198213903</v>
      </c>
      <c r="W253" s="28">
        <f t="shared" si="22"/>
        <v>0</v>
      </c>
      <c r="X253" s="27" t="e">
        <f t="shared" si="23"/>
        <v>#VALUE!</v>
      </c>
      <c r="Y253" s="28" t="e">
        <f t="shared" si="24"/>
        <v>#VALUE!</v>
      </c>
      <c r="Z253" s="24"/>
      <c r="AA253" s="36">
        <f t="shared" si="20"/>
        <v>3.5333333333333332</v>
      </c>
      <c r="AB253" s="8"/>
    </row>
    <row r="254" spans="9:28" x14ac:dyDescent="0.25">
      <c r="I254" s="8"/>
      <c r="J254" s="8"/>
      <c r="K254" s="8"/>
      <c r="L254" s="8"/>
      <c r="M254" s="8"/>
      <c r="N254" s="8"/>
      <c r="O254" s="8"/>
      <c r="P254" s="8"/>
      <c r="Q254" s="8"/>
      <c r="R254" s="8"/>
      <c r="S254" s="23"/>
      <c r="T254" s="25">
        <v>213</v>
      </c>
      <c r="U254" s="26">
        <f t="shared" si="21"/>
        <v>3.55</v>
      </c>
      <c r="V254" s="28">
        <f t="shared" si="19"/>
        <v>17.272353117951294</v>
      </c>
      <c r="W254" s="28">
        <f t="shared" si="22"/>
        <v>0</v>
      </c>
      <c r="X254" s="27" t="e">
        <f t="shared" si="23"/>
        <v>#VALUE!</v>
      </c>
      <c r="Y254" s="28" t="e">
        <f t="shared" si="24"/>
        <v>#VALUE!</v>
      </c>
      <c r="Z254" s="24"/>
      <c r="AA254" s="36">
        <f t="shared" si="20"/>
        <v>3.55</v>
      </c>
      <c r="AB254" s="8"/>
    </row>
    <row r="255" spans="9:28" x14ac:dyDescent="0.25">
      <c r="I255" s="8"/>
      <c r="J255" s="8"/>
      <c r="K255" s="8"/>
      <c r="L255" s="8"/>
      <c r="M255" s="8"/>
      <c r="N255" s="8"/>
      <c r="O255" s="8"/>
      <c r="P255" s="8"/>
      <c r="Q255" s="8"/>
      <c r="R255" s="8"/>
      <c r="S255" s="23"/>
      <c r="T255" s="25">
        <v>214</v>
      </c>
      <c r="U255" s="26">
        <f t="shared" si="21"/>
        <v>3.5666666666666669</v>
      </c>
      <c r="V255" s="28">
        <f t="shared" si="19"/>
        <v>17.295020286243609</v>
      </c>
      <c r="W255" s="28">
        <f t="shared" si="22"/>
        <v>0</v>
      </c>
      <c r="X255" s="27" t="e">
        <f t="shared" si="23"/>
        <v>#VALUE!</v>
      </c>
      <c r="Y255" s="28" t="e">
        <f t="shared" si="24"/>
        <v>#VALUE!</v>
      </c>
      <c r="Z255" s="24"/>
      <c r="AA255" s="36">
        <f t="shared" si="20"/>
        <v>3.5666666666666669</v>
      </c>
      <c r="AB255" s="8"/>
    </row>
    <row r="256" spans="9:28" x14ac:dyDescent="0.25">
      <c r="I256" s="8"/>
      <c r="J256" s="8"/>
      <c r="K256" s="8"/>
      <c r="L256" s="8"/>
      <c r="M256" s="8"/>
      <c r="N256" s="8"/>
      <c r="O256" s="8"/>
      <c r="P256" s="8"/>
      <c r="Q256" s="8"/>
      <c r="R256" s="8"/>
      <c r="S256" s="23"/>
      <c r="T256" s="25">
        <v>215</v>
      </c>
      <c r="U256" s="26">
        <f t="shared" si="21"/>
        <v>3.5833333333333335</v>
      </c>
      <c r="V256" s="28">
        <f t="shared" si="19"/>
        <v>17.317611318939527</v>
      </c>
      <c r="W256" s="28">
        <f t="shared" si="22"/>
        <v>0</v>
      </c>
      <c r="X256" s="27" t="e">
        <f t="shared" si="23"/>
        <v>#VALUE!</v>
      </c>
      <c r="Y256" s="28" t="e">
        <f t="shared" si="24"/>
        <v>#VALUE!</v>
      </c>
      <c r="Z256" s="24"/>
      <c r="AA256" s="36">
        <f t="shared" si="20"/>
        <v>3.5833333333333335</v>
      </c>
      <c r="AB256" s="8"/>
    </row>
    <row r="257" spans="9:28" x14ac:dyDescent="0.25">
      <c r="I257" s="8"/>
      <c r="J257" s="8"/>
      <c r="K257" s="8"/>
      <c r="L257" s="8"/>
      <c r="M257" s="8"/>
      <c r="N257" s="8"/>
      <c r="O257" s="8"/>
      <c r="P257" s="8"/>
      <c r="Q257" s="8"/>
      <c r="R257" s="8"/>
      <c r="S257" s="23"/>
      <c r="T257" s="25">
        <v>216</v>
      </c>
      <c r="U257" s="26">
        <f t="shared" si="21"/>
        <v>3.6</v>
      </c>
      <c r="V257" s="28">
        <f t="shared" si="19"/>
        <v>17.340126824109486</v>
      </c>
      <c r="W257" s="28">
        <f t="shared" si="22"/>
        <v>0</v>
      </c>
      <c r="X257" s="27" t="e">
        <f t="shared" si="23"/>
        <v>#VALUE!</v>
      </c>
      <c r="Y257" s="28" t="e">
        <f t="shared" si="24"/>
        <v>#VALUE!</v>
      </c>
      <c r="Z257" s="24"/>
      <c r="AA257" s="36">
        <f t="shared" si="20"/>
        <v>3.6</v>
      </c>
      <c r="AB257" s="8"/>
    </row>
    <row r="258" spans="9:28" x14ac:dyDescent="0.25">
      <c r="I258" s="8"/>
      <c r="J258" s="8"/>
      <c r="K258" s="8"/>
      <c r="L258" s="8"/>
      <c r="M258" s="8"/>
      <c r="N258" s="8"/>
      <c r="O258" s="8"/>
      <c r="P258" s="8"/>
      <c r="Q258" s="8"/>
      <c r="R258" s="8"/>
      <c r="S258" s="23"/>
      <c r="T258" s="25">
        <v>217</v>
      </c>
      <c r="U258" s="26">
        <f t="shared" si="21"/>
        <v>3.6166666666666667</v>
      </c>
      <c r="V258" s="28">
        <f t="shared" si="19"/>
        <v>17.362567402179401</v>
      </c>
      <c r="W258" s="28">
        <f t="shared" si="22"/>
        <v>0</v>
      </c>
      <c r="X258" s="27" t="e">
        <f t="shared" si="23"/>
        <v>#VALUE!</v>
      </c>
      <c r="Y258" s="28" t="e">
        <f t="shared" si="24"/>
        <v>#VALUE!</v>
      </c>
      <c r="Z258" s="24"/>
      <c r="AA258" s="36">
        <f t="shared" si="20"/>
        <v>3.6166666666666667</v>
      </c>
      <c r="AB258" s="8"/>
    </row>
    <row r="259" spans="9:28" x14ac:dyDescent="0.25">
      <c r="I259" s="8"/>
      <c r="J259" s="8"/>
      <c r="K259" s="8"/>
      <c r="L259" s="8"/>
      <c r="M259" s="8"/>
      <c r="N259" s="8"/>
      <c r="O259" s="8"/>
      <c r="P259" s="8"/>
      <c r="Q259" s="8"/>
      <c r="R259" s="8"/>
      <c r="S259" s="23"/>
      <c r="T259" s="25">
        <v>218</v>
      </c>
      <c r="U259" s="26">
        <f t="shared" si="21"/>
        <v>3.6333333333333333</v>
      </c>
      <c r="V259" s="28">
        <f t="shared" si="19"/>
        <v>17.384933646061526</v>
      </c>
      <c r="W259" s="28">
        <f t="shared" si="22"/>
        <v>0</v>
      </c>
      <c r="X259" s="27" t="e">
        <f t="shared" si="23"/>
        <v>#VALUE!</v>
      </c>
      <c r="Y259" s="28" t="e">
        <f t="shared" si="24"/>
        <v>#VALUE!</v>
      </c>
      <c r="Z259" s="24"/>
      <c r="AA259" s="36">
        <f t="shared" si="20"/>
        <v>3.6333333333333333</v>
      </c>
      <c r="AB259" s="8"/>
    </row>
    <row r="260" spans="9:28" x14ac:dyDescent="0.25">
      <c r="I260" s="8"/>
      <c r="J260" s="8"/>
      <c r="K260" s="8"/>
      <c r="L260" s="8"/>
      <c r="M260" s="8"/>
      <c r="N260" s="8"/>
      <c r="O260" s="8"/>
      <c r="P260" s="8"/>
      <c r="Q260" s="8"/>
      <c r="R260" s="8"/>
      <c r="S260" s="23"/>
      <c r="T260" s="25">
        <v>219</v>
      </c>
      <c r="U260" s="26">
        <f t="shared" si="21"/>
        <v>3.65</v>
      </c>
      <c r="V260" s="28">
        <f t="shared" si="19"/>
        <v>17.407226141282443</v>
      </c>
      <c r="W260" s="28">
        <f t="shared" si="22"/>
        <v>0</v>
      </c>
      <c r="X260" s="27" t="e">
        <f t="shared" si="23"/>
        <v>#VALUE!</v>
      </c>
      <c r="Y260" s="28" t="e">
        <f t="shared" si="24"/>
        <v>#VALUE!</v>
      </c>
      <c r="Z260" s="24"/>
      <c r="AA260" s="36">
        <f t="shared" si="20"/>
        <v>3.65</v>
      </c>
      <c r="AB260" s="8"/>
    </row>
    <row r="261" spans="9:28" x14ac:dyDescent="0.25">
      <c r="I261" s="8"/>
      <c r="J261" s="8"/>
      <c r="K261" s="8"/>
      <c r="L261" s="8"/>
      <c r="M261" s="8"/>
      <c r="N261" s="8"/>
      <c r="O261" s="8"/>
      <c r="P261" s="8"/>
      <c r="Q261" s="8"/>
      <c r="R261" s="8"/>
      <c r="S261" s="23"/>
      <c r="T261" s="25">
        <v>220</v>
      </c>
      <c r="U261" s="26">
        <f t="shared" si="21"/>
        <v>3.6666666666666665</v>
      </c>
      <c r="V261" s="28">
        <f t="shared" si="19"/>
        <v>17.429445466108312</v>
      </c>
      <c r="W261" s="28">
        <f t="shared" si="22"/>
        <v>0</v>
      </c>
      <c r="X261" s="27" t="e">
        <f t="shared" si="23"/>
        <v>#VALUE!</v>
      </c>
      <c r="Y261" s="28" t="e">
        <f t="shared" si="24"/>
        <v>#VALUE!</v>
      </c>
      <c r="Z261" s="24"/>
      <c r="AA261" s="36">
        <f t="shared" si="20"/>
        <v>3.6666666666666665</v>
      </c>
      <c r="AB261" s="8"/>
    </row>
    <row r="262" spans="9:28" x14ac:dyDescent="0.25">
      <c r="I262" s="8"/>
      <c r="J262" s="8"/>
      <c r="K262" s="8"/>
      <c r="L262" s="8"/>
      <c r="M262" s="8"/>
      <c r="N262" s="8"/>
      <c r="O262" s="8"/>
      <c r="P262" s="8"/>
      <c r="Q262" s="8"/>
      <c r="R262" s="8"/>
      <c r="S262" s="23"/>
      <c r="T262" s="25">
        <v>221</v>
      </c>
      <c r="U262" s="26">
        <f t="shared" si="21"/>
        <v>3.6833333333333331</v>
      </c>
      <c r="V262" s="28">
        <f t="shared" si="19"/>
        <v>17.451592191667444</v>
      </c>
      <c r="W262" s="28">
        <f t="shared" si="22"/>
        <v>0</v>
      </c>
      <c r="X262" s="27" t="e">
        <f t="shared" si="23"/>
        <v>#VALUE!</v>
      </c>
      <c r="Y262" s="28" t="e">
        <f t="shared" si="24"/>
        <v>#VALUE!</v>
      </c>
      <c r="Z262" s="24"/>
      <c r="AA262" s="36">
        <f t="shared" si="20"/>
        <v>3.6833333333333331</v>
      </c>
      <c r="AB262" s="8"/>
    </row>
    <row r="263" spans="9:28" x14ac:dyDescent="0.25">
      <c r="I263" s="8"/>
      <c r="J263" s="8"/>
      <c r="K263" s="8"/>
      <c r="L263" s="8"/>
      <c r="M263" s="8"/>
      <c r="N263" s="8"/>
      <c r="O263" s="8"/>
      <c r="P263" s="8"/>
      <c r="Q263" s="8"/>
      <c r="R263" s="8"/>
      <c r="S263" s="23"/>
      <c r="T263" s="25">
        <v>222</v>
      </c>
      <c r="U263" s="26">
        <f t="shared" si="21"/>
        <v>3.7</v>
      </c>
      <c r="V263" s="28">
        <f t="shared" si="19"/>
        <v>17.473666882070251</v>
      </c>
      <c r="W263" s="28">
        <f t="shared" si="22"/>
        <v>0</v>
      </c>
      <c r="X263" s="27" t="e">
        <f t="shared" si="23"/>
        <v>#VALUE!</v>
      </c>
      <c r="Y263" s="28" t="e">
        <f t="shared" si="24"/>
        <v>#VALUE!</v>
      </c>
      <c r="Z263" s="24"/>
      <c r="AA263" s="36">
        <f t="shared" si="20"/>
        <v>3.7</v>
      </c>
      <c r="AB263" s="8"/>
    </row>
    <row r="264" spans="9:28" x14ac:dyDescent="0.25">
      <c r="I264" s="8"/>
      <c r="J264" s="8"/>
      <c r="K264" s="8"/>
      <c r="L264" s="8"/>
      <c r="M264" s="8"/>
      <c r="N264" s="8"/>
      <c r="O264" s="8"/>
      <c r="P264" s="8"/>
      <c r="Q264" s="8"/>
      <c r="R264" s="8"/>
      <c r="S264" s="23"/>
      <c r="T264" s="25">
        <v>223</v>
      </c>
      <c r="U264" s="26">
        <f t="shared" si="21"/>
        <v>3.7166666666666668</v>
      </c>
      <c r="V264" s="28">
        <f t="shared" si="19"/>
        <v>17.495670094526655</v>
      </c>
      <c r="W264" s="28">
        <f t="shared" si="22"/>
        <v>0</v>
      </c>
      <c r="X264" s="27" t="e">
        <f t="shared" si="23"/>
        <v>#VALUE!</v>
      </c>
      <c r="Y264" s="28" t="e">
        <f t="shared" si="24"/>
        <v>#VALUE!</v>
      </c>
      <c r="Z264" s="24"/>
      <c r="AA264" s="36">
        <f t="shared" si="20"/>
        <v>3.7166666666666668</v>
      </c>
      <c r="AB264" s="8"/>
    </row>
    <row r="265" spans="9:28" x14ac:dyDescent="0.25">
      <c r="I265" s="8"/>
      <c r="J265" s="8"/>
      <c r="K265" s="8"/>
      <c r="L265" s="8"/>
      <c r="M265" s="8"/>
      <c r="N265" s="8"/>
      <c r="O265" s="8"/>
      <c r="P265" s="8"/>
      <c r="Q265" s="8"/>
      <c r="R265" s="8"/>
      <c r="S265" s="23"/>
      <c r="T265" s="25">
        <v>224</v>
      </c>
      <c r="U265" s="26">
        <f t="shared" si="21"/>
        <v>3.7333333333333334</v>
      </c>
      <c r="V265" s="28">
        <f t="shared" si="19"/>
        <v>17.517602379461024</v>
      </c>
      <c r="W265" s="28">
        <f t="shared" si="22"/>
        <v>0</v>
      </c>
      <c r="X265" s="27" t="e">
        <f t="shared" si="23"/>
        <v>#VALUE!</v>
      </c>
      <c r="Y265" s="28" t="e">
        <f t="shared" si="24"/>
        <v>#VALUE!</v>
      </c>
      <c r="Z265" s="24"/>
      <c r="AA265" s="36">
        <f t="shared" si="20"/>
        <v>3.7333333333333334</v>
      </c>
      <c r="AB265" s="8"/>
    </row>
    <row r="266" spans="9:28" x14ac:dyDescent="0.25">
      <c r="I266" s="8"/>
      <c r="J266" s="8"/>
      <c r="K266" s="8"/>
      <c r="L266" s="8"/>
      <c r="M266" s="8"/>
      <c r="N266" s="8"/>
      <c r="O266" s="8"/>
      <c r="P266" s="8"/>
      <c r="Q266" s="8"/>
      <c r="R266" s="8"/>
      <c r="S266" s="23"/>
      <c r="T266" s="25">
        <v>225</v>
      </c>
      <c r="U266" s="26">
        <f t="shared" si="21"/>
        <v>3.75</v>
      </c>
      <c r="V266" s="28">
        <f t="shared" si="19"/>
        <v>17.539464280624664</v>
      </c>
      <c r="W266" s="28">
        <f t="shared" si="22"/>
        <v>0</v>
      </c>
      <c r="X266" s="27" t="e">
        <f t="shared" si="23"/>
        <v>#VALUE!</v>
      </c>
      <c r="Y266" s="28" t="e">
        <f t="shared" si="24"/>
        <v>#VALUE!</v>
      </c>
      <c r="Z266" s="24"/>
      <c r="AA266" s="36">
        <f t="shared" si="20"/>
        <v>3.75</v>
      </c>
      <c r="AB266" s="8"/>
    </row>
    <row r="267" spans="9:28" x14ac:dyDescent="0.25">
      <c r="I267" s="8"/>
      <c r="J267" s="8"/>
      <c r="K267" s="8"/>
      <c r="L267" s="8"/>
      <c r="M267" s="8"/>
      <c r="N267" s="8"/>
      <c r="O267" s="8"/>
      <c r="P267" s="8"/>
      <c r="Q267" s="8"/>
      <c r="R267" s="8"/>
      <c r="S267" s="23"/>
      <c r="T267" s="25">
        <v>226</v>
      </c>
      <c r="U267" s="26">
        <f t="shared" si="21"/>
        <v>3.7666666666666666</v>
      </c>
      <c r="V267" s="28">
        <f t="shared" si="19"/>
        <v>17.561256335205979</v>
      </c>
      <c r="W267" s="28">
        <f t="shared" si="22"/>
        <v>0</v>
      </c>
      <c r="X267" s="27" t="e">
        <f t="shared" si="23"/>
        <v>#VALUE!</v>
      </c>
      <c r="Y267" s="28" t="e">
        <f t="shared" si="24"/>
        <v>#VALUE!</v>
      </c>
      <c r="Z267" s="24"/>
      <c r="AA267" s="36">
        <f t="shared" si="20"/>
        <v>3.7666666666666666</v>
      </c>
      <c r="AB267" s="8"/>
    </row>
    <row r="268" spans="9:28" x14ac:dyDescent="0.25">
      <c r="I268" s="8"/>
      <c r="J268" s="8"/>
      <c r="K268" s="8"/>
      <c r="L268" s="8"/>
      <c r="M268" s="8"/>
      <c r="N268" s="8"/>
      <c r="O268" s="8"/>
      <c r="P268" s="8"/>
      <c r="Q268" s="8"/>
      <c r="R268" s="8"/>
      <c r="S268" s="23"/>
      <c r="T268" s="25">
        <v>227</v>
      </c>
      <c r="U268" s="26">
        <f t="shared" si="21"/>
        <v>3.7833333333333332</v>
      </c>
      <c r="V268" s="28">
        <f t="shared" si="19"/>
        <v>17.582979073938343</v>
      </c>
      <c r="W268" s="28">
        <f t="shared" si="22"/>
        <v>0</v>
      </c>
      <c r="X268" s="27" t="e">
        <f t="shared" si="23"/>
        <v>#VALUE!</v>
      </c>
      <c r="Y268" s="28" t="e">
        <f t="shared" si="24"/>
        <v>#VALUE!</v>
      </c>
      <c r="Z268" s="24"/>
      <c r="AA268" s="36">
        <f t="shared" si="20"/>
        <v>3.7833333333333332</v>
      </c>
      <c r="AB268" s="8"/>
    </row>
    <row r="269" spans="9:28" x14ac:dyDescent="0.25">
      <c r="I269" s="8"/>
      <c r="J269" s="8"/>
      <c r="K269" s="8"/>
      <c r="L269" s="8"/>
      <c r="M269" s="8"/>
      <c r="N269" s="8"/>
      <c r="O269" s="8"/>
      <c r="P269" s="8"/>
      <c r="Q269" s="8"/>
      <c r="R269" s="8"/>
      <c r="S269" s="23"/>
      <c r="T269" s="25">
        <v>228</v>
      </c>
      <c r="U269" s="26">
        <f t="shared" si="21"/>
        <v>3.8</v>
      </c>
      <c r="V269" s="28">
        <f t="shared" si="19"/>
        <v>17.604633021205689</v>
      </c>
      <c r="W269" s="28">
        <f t="shared" si="22"/>
        <v>0</v>
      </c>
      <c r="X269" s="27" t="e">
        <f t="shared" si="23"/>
        <v>#VALUE!</v>
      </c>
      <c r="Y269" s="28" t="e">
        <f t="shared" si="24"/>
        <v>#VALUE!</v>
      </c>
      <c r="Z269" s="24"/>
      <c r="AA269" s="36">
        <f t="shared" si="20"/>
        <v>3.8</v>
      </c>
      <c r="AB269" s="8"/>
    </row>
    <row r="270" spans="9:28" x14ac:dyDescent="0.25">
      <c r="I270" s="8"/>
      <c r="J270" s="8"/>
      <c r="K270" s="8"/>
      <c r="L270" s="8"/>
      <c r="M270" s="8"/>
      <c r="N270" s="8"/>
      <c r="O270" s="8"/>
      <c r="P270" s="8"/>
      <c r="Q270" s="8"/>
      <c r="R270" s="8"/>
      <c r="S270" s="23"/>
      <c r="T270" s="25">
        <v>229</v>
      </c>
      <c r="U270" s="26">
        <f t="shared" si="21"/>
        <v>3.8166666666666669</v>
      </c>
      <c r="V270" s="28">
        <f t="shared" si="19"/>
        <v>17.626218695145962</v>
      </c>
      <c r="W270" s="28">
        <f t="shared" si="22"/>
        <v>0</v>
      </c>
      <c r="X270" s="27" t="e">
        <f t="shared" si="23"/>
        <v>#VALUE!</v>
      </c>
      <c r="Y270" s="28" t="e">
        <f t="shared" si="24"/>
        <v>#VALUE!</v>
      </c>
      <c r="Z270" s="24"/>
      <c r="AA270" s="36">
        <f t="shared" si="20"/>
        <v>3.8166666666666669</v>
      </c>
      <c r="AB270" s="8"/>
    </row>
    <row r="271" spans="9:28" x14ac:dyDescent="0.25">
      <c r="I271" s="8"/>
      <c r="J271" s="8"/>
      <c r="K271" s="8"/>
      <c r="L271" s="8"/>
      <c r="M271" s="8"/>
      <c r="N271" s="8"/>
      <c r="O271" s="8"/>
      <c r="P271" s="8"/>
      <c r="Q271" s="8"/>
      <c r="R271" s="8"/>
      <c r="S271" s="23"/>
      <c r="T271" s="25">
        <v>230</v>
      </c>
      <c r="U271" s="26">
        <f t="shared" si="21"/>
        <v>3.8333333333333335</v>
      </c>
      <c r="V271" s="28">
        <f t="shared" si="19"/>
        <v>17.64773660775241</v>
      </c>
      <c r="W271" s="28">
        <f t="shared" si="22"/>
        <v>0</v>
      </c>
      <c r="X271" s="27" t="e">
        <f t="shared" si="23"/>
        <v>#VALUE!</v>
      </c>
      <c r="Y271" s="28" t="e">
        <f t="shared" si="24"/>
        <v>#VALUE!</v>
      </c>
      <c r="Z271" s="24"/>
      <c r="AA271" s="36">
        <f t="shared" si="20"/>
        <v>3.8333333333333335</v>
      </c>
      <c r="AB271" s="8"/>
    </row>
    <row r="272" spans="9:28" x14ac:dyDescent="0.25">
      <c r="I272" s="8"/>
      <c r="J272" s="8"/>
      <c r="K272" s="8"/>
      <c r="L272" s="8"/>
      <c r="M272" s="8"/>
      <c r="N272" s="8"/>
      <c r="O272" s="8"/>
      <c r="P272" s="8"/>
      <c r="Q272" s="8"/>
      <c r="R272" s="8"/>
      <c r="S272" s="23"/>
      <c r="T272" s="25">
        <v>231</v>
      </c>
      <c r="U272" s="26">
        <f t="shared" si="21"/>
        <v>3.85</v>
      </c>
      <c r="V272" s="28">
        <f t="shared" si="19"/>
        <v>17.669187264972834</v>
      </c>
      <c r="W272" s="28">
        <f t="shared" si="22"/>
        <v>0</v>
      </c>
      <c r="X272" s="27" t="e">
        <f t="shared" si="23"/>
        <v>#VALUE!</v>
      </c>
      <c r="Y272" s="28" t="e">
        <f t="shared" si="24"/>
        <v>#VALUE!</v>
      </c>
      <c r="Z272" s="24"/>
      <c r="AA272" s="36">
        <f t="shared" si="20"/>
        <v>3.85</v>
      </c>
      <c r="AB272" s="8"/>
    </row>
    <row r="273" spans="9:28" x14ac:dyDescent="0.25">
      <c r="I273" s="8"/>
      <c r="J273" s="8"/>
      <c r="K273" s="8"/>
      <c r="L273" s="8"/>
      <c r="M273" s="8"/>
      <c r="N273" s="8"/>
      <c r="O273" s="8"/>
      <c r="P273" s="8"/>
      <c r="Q273" s="8"/>
      <c r="R273" s="8"/>
      <c r="S273" s="23"/>
      <c r="T273" s="25">
        <v>232</v>
      </c>
      <c r="U273" s="26">
        <f t="shared" si="21"/>
        <v>3.8666666666666667</v>
      </c>
      <c r="V273" s="28">
        <f t="shared" si="19"/>
        <v>17.69057116680677</v>
      </c>
      <c r="W273" s="28">
        <f t="shared" si="22"/>
        <v>0</v>
      </c>
      <c r="X273" s="27" t="e">
        <f t="shared" si="23"/>
        <v>#VALUE!</v>
      </c>
      <c r="Y273" s="28" t="e">
        <f t="shared" si="24"/>
        <v>#VALUE!</v>
      </c>
      <c r="Z273" s="24"/>
      <c r="AA273" s="36">
        <f t="shared" si="20"/>
        <v>3.8666666666666667</v>
      </c>
      <c r="AB273" s="8"/>
    </row>
    <row r="274" spans="9:28" x14ac:dyDescent="0.25">
      <c r="I274" s="8"/>
      <c r="J274" s="8"/>
      <c r="K274" s="8"/>
      <c r="L274" s="8"/>
      <c r="M274" s="8"/>
      <c r="N274" s="8"/>
      <c r="O274" s="8"/>
      <c r="P274" s="8"/>
      <c r="Q274" s="8"/>
      <c r="R274" s="8"/>
      <c r="S274" s="23"/>
      <c r="T274" s="25">
        <v>233</v>
      </c>
      <c r="U274" s="26">
        <f t="shared" si="21"/>
        <v>3.8833333333333333</v>
      </c>
      <c r="V274" s="28">
        <f t="shared" si="19"/>
        <v>17.711888807400726</v>
      </c>
      <c r="W274" s="28">
        <f t="shared" si="22"/>
        <v>0</v>
      </c>
      <c r="X274" s="27" t="e">
        <f t="shared" si="23"/>
        <v>#VALUE!</v>
      </c>
      <c r="Y274" s="28" t="e">
        <f t="shared" si="24"/>
        <v>#VALUE!</v>
      </c>
      <c r="Z274" s="24"/>
      <c r="AA274" s="36">
        <f t="shared" si="20"/>
        <v>3.8833333333333333</v>
      </c>
      <c r="AB274" s="8"/>
    </row>
    <row r="275" spans="9:28" x14ac:dyDescent="0.25">
      <c r="I275" s="8"/>
      <c r="J275" s="8"/>
      <c r="K275" s="8"/>
      <c r="L275" s="8"/>
      <c r="M275" s="8"/>
      <c r="N275" s="8"/>
      <c r="O275" s="8"/>
      <c r="P275" s="8"/>
      <c r="Q275" s="8"/>
      <c r="R275" s="8"/>
      <c r="S275" s="23"/>
      <c r="T275" s="25">
        <v>234</v>
      </c>
      <c r="U275" s="26">
        <f t="shared" si="21"/>
        <v>3.9</v>
      </c>
      <c r="V275" s="28">
        <f t="shared" si="19"/>
        <v>17.733140675141506</v>
      </c>
      <c r="W275" s="28">
        <f t="shared" si="22"/>
        <v>0</v>
      </c>
      <c r="X275" s="27" t="e">
        <f t="shared" si="23"/>
        <v>#VALUE!</v>
      </c>
      <c r="Y275" s="28" t="e">
        <f t="shared" si="24"/>
        <v>#VALUE!</v>
      </c>
      <c r="Z275" s="24"/>
      <c r="AA275" s="36">
        <f t="shared" si="20"/>
        <v>3.9</v>
      </c>
      <c r="AB275" s="8"/>
    </row>
    <row r="276" spans="9:28" x14ac:dyDescent="0.25">
      <c r="I276" s="8"/>
      <c r="J276" s="8"/>
      <c r="K276" s="8"/>
      <c r="L276" s="8"/>
      <c r="M276" s="8"/>
      <c r="N276" s="8"/>
      <c r="O276" s="8"/>
      <c r="P276" s="8"/>
      <c r="Q276" s="8"/>
      <c r="R276" s="8"/>
      <c r="S276" s="23"/>
      <c r="T276" s="25">
        <v>235</v>
      </c>
      <c r="U276" s="26">
        <f t="shared" si="21"/>
        <v>3.9166666666666665</v>
      </c>
      <c r="V276" s="28">
        <f t="shared" si="19"/>
        <v>17.754327252747604</v>
      </c>
      <c r="W276" s="28">
        <f t="shared" si="22"/>
        <v>0</v>
      </c>
      <c r="X276" s="27" t="e">
        <f t="shared" si="23"/>
        <v>#VALUE!</v>
      </c>
      <c r="Y276" s="28" t="e">
        <f t="shared" si="24"/>
        <v>#VALUE!</v>
      </c>
      <c r="Z276" s="24"/>
      <c r="AA276" s="36">
        <f t="shared" si="20"/>
        <v>3.9166666666666665</v>
      </c>
      <c r="AB276" s="8"/>
    </row>
    <row r="277" spans="9:28" x14ac:dyDescent="0.25">
      <c r="I277" s="8"/>
      <c r="J277" s="8"/>
      <c r="K277" s="8"/>
      <c r="L277" s="8"/>
      <c r="M277" s="8"/>
      <c r="N277" s="8"/>
      <c r="O277" s="8"/>
      <c r="P277" s="8"/>
      <c r="Q277" s="8"/>
      <c r="R277" s="8"/>
      <c r="S277" s="23"/>
      <c r="T277" s="25">
        <v>236</v>
      </c>
      <c r="U277" s="26">
        <f t="shared" si="21"/>
        <v>3.9333333333333331</v>
      </c>
      <c r="V277" s="28">
        <f t="shared" si="19"/>
        <v>17.775449017358817</v>
      </c>
      <c r="W277" s="28">
        <f t="shared" si="22"/>
        <v>0</v>
      </c>
      <c r="X277" s="27" t="e">
        <f t="shared" si="23"/>
        <v>#VALUE!</v>
      </c>
      <c r="Y277" s="28" t="e">
        <f t="shared" si="24"/>
        <v>#VALUE!</v>
      </c>
      <c r="Z277" s="24"/>
      <c r="AA277" s="36">
        <f t="shared" si="20"/>
        <v>3.9333333333333331</v>
      </c>
      <c r="AB277" s="8"/>
    </row>
    <row r="278" spans="9:28" x14ac:dyDescent="0.25">
      <c r="I278" s="8"/>
      <c r="J278" s="8"/>
      <c r="K278" s="8"/>
      <c r="L278" s="8"/>
      <c r="M278" s="8"/>
      <c r="N278" s="8"/>
      <c r="O278" s="8"/>
      <c r="P278" s="8"/>
      <c r="Q278" s="8"/>
      <c r="R278" s="8"/>
      <c r="S278" s="23"/>
      <c r="T278" s="25">
        <v>237</v>
      </c>
      <c r="U278" s="26">
        <f t="shared" si="21"/>
        <v>3.95</v>
      </c>
      <c r="V278" s="28">
        <f t="shared" si="19"/>
        <v>17.796506440624029</v>
      </c>
      <c r="W278" s="28">
        <f t="shared" si="22"/>
        <v>0</v>
      </c>
      <c r="X278" s="27" t="e">
        <f t="shared" si="23"/>
        <v>#VALUE!</v>
      </c>
      <c r="Y278" s="28" t="e">
        <f t="shared" si="24"/>
        <v>#VALUE!</v>
      </c>
      <c r="Z278" s="24"/>
      <c r="AA278" s="36">
        <f t="shared" si="20"/>
        <v>3.95</v>
      </c>
      <c r="AB278" s="8"/>
    </row>
    <row r="279" spans="9:28" x14ac:dyDescent="0.25">
      <c r="I279" s="8"/>
      <c r="J279" s="8"/>
      <c r="K279" s="8"/>
      <c r="L279" s="8"/>
      <c r="M279" s="8"/>
      <c r="N279" s="8"/>
      <c r="O279" s="8"/>
      <c r="P279" s="8"/>
      <c r="Q279" s="8"/>
      <c r="R279" s="8"/>
      <c r="S279" s="23"/>
      <c r="T279" s="25">
        <v>238</v>
      </c>
      <c r="U279" s="26">
        <f t="shared" si="21"/>
        <v>3.9666666666666668</v>
      </c>
      <c r="V279" s="28">
        <f t="shared" si="19"/>
        <v>17.817499988787297</v>
      </c>
      <c r="W279" s="28">
        <f t="shared" si="22"/>
        <v>0</v>
      </c>
      <c r="X279" s="27" t="e">
        <f t="shared" si="23"/>
        <v>#VALUE!</v>
      </c>
      <c r="Y279" s="28" t="e">
        <f t="shared" si="24"/>
        <v>#VALUE!</v>
      </c>
      <c r="Z279" s="24"/>
      <c r="AA279" s="36">
        <f t="shared" si="20"/>
        <v>3.9666666666666668</v>
      </c>
      <c r="AB279" s="8"/>
    </row>
    <row r="280" spans="9:28" x14ac:dyDescent="0.25">
      <c r="I280" s="8"/>
      <c r="J280" s="8"/>
      <c r="K280" s="8"/>
      <c r="L280" s="8"/>
      <c r="M280" s="8"/>
      <c r="N280" s="8"/>
      <c r="O280" s="8"/>
      <c r="P280" s="8"/>
      <c r="Q280" s="8"/>
      <c r="R280" s="8"/>
      <c r="S280" s="23"/>
      <c r="T280" s="25">
        <v>239</v>
      </c>
      <c r="U280" s="26">
        <f t="shared" si="21"/>
        <v>3.9833333333333334</v>
      </c>
      <c r="V280" s="28">
        <f t="shared" si="19"/>
        <v>17.83843012277217</v>
      </c>
      <c r="W280" s="28">
        <f t="shared" si="22"/>
        <v>0</v>
      </c>
      <c r="X280" s="27" t="e">
        <f t="shared" si="23"/>
        <v>#VALUE!</v>
      </c>
      <c r="Y280" s="28" t="e">
        <f t="shared" si="24"/>
        <v>#VALUE!</v>
      </c>
      <c r="Z280" s="24"/>
      <c r="AA280" s="36">
        <f t="shared" si="20"/>
        <v>3.9833333333333334</v>
      </c>
      <c r="AB280" s="8"/>
    </row>
    <row r="281" spans="9:28" x14ac:dyDescent="0.25">
      <c r="I281" s="8"/>
      <c r="J281" s="8"/>
      <c r="K281" s="8"/>
      <c r="L281" s="8"/>
      <c r="M281" s="8"/>
      <c r="N281" s="8"/>
      <c r="O281" s="8"/>
      <c r="P281" s="8"/>
      <c r="Q281" s="8"/>
      <c r="R281" s="8"/>
      <c r="S281" s="23"/>
      <c r="T281" s="25">
        <v>240</v>
      </c>
      <c r="U281" s="26">
        <f t="shared" si="21"/>
        <v>4</v>
      </c>
      <c r="V281" s="28">
        <f t="shared" si="19"/>
        <v>17.859297298264401</v>
      </c>
      <c r="W281" s="28">
        <f t="shared" si="22"/>
        <v>0</v>
      </c>
      <c r="X281" s="27" t="e">
        <f t="shared" si="23"/>
        <v>#VALUE!</v>
      </c>
      <c r="Y281" s="28" t="e">
        <f t="shared" si="24"/>
        <v>#VALUE!</v>
      </c>
      <c r="Z281" s="24"/>
      <c r="AA281" s="36">
        <f t="shared" si="20"/>
        <v>4</v>
      </c>
      <c r="AB281" s="8"/>
    </row>
    <row r="282" spans="9:28" x14ac:dyDescent="0.25">
      <c r="I282" s="8"/>
      <c r="J282" s="8"/>
      <c r="K282" s="8"/>
      <c r="L282" s="8"/>
      <c r="M282" s="8"/>
      <c r="N282" s="8"/>
      <c r="O282" s="8"/>
      <c r="P282" s="8"/>
      <c r="Q282" s="8"/>
      <c r="R282" s="8"/>
      <c r="S282" s="23"/>
      <c r="T282" s="25">
        <v>241</v>
      </c>
      <c r="U282" s="26">
        <f t="shared" si="21"/>
        <v>4.0166666666666666</v>
      </c>
      <c r="V282" s="28">
        <f t="shared" si="19"/>
        <v>17.880101965793003</v>
      </c>
      <c r="W282" s="28">
        <f t="shared" si="22"/>
        <v>0</v>
      </c>
      <c r="X282" s="27" t="e">
        <f t="shared" si="23"/>
        <v>#VALUE!</v>
      </c>
      <c r="Y282" s="28" t="e">
        <f t="shared" si="24"/>
        <v>#VALUE!</v>
      </c>
      <c r="Z282" s="24"/>
      <c r="AA282" s="36">
        <f t="shared" si="20"/>
        <v>4.0166666666666666</v>
      </c>
      <c r="AB282" s="8"/>
    </row>
    <row r="283" spans="9:28" x14ac:dyDescent="0.25">
      <c r="I283" s="8"/>
      <c r="J283" s="8"/>
      <c r="K283" s="8"/>
      <c r="L283" s="8"/>
      <c r="M283" s="8"/>
      <c r="N283" s="8"/>
      <c r="O283" s="8"/>
      <c r="P283" s="8"/>
      <c r="Q283" s="8"/>
      <c r="R283" s="8"/>
      <c r="S283" s="23"/>
      <c r="T283" s="25">
        <v>242</v>
      </c>
      <c r="U283" s="26">
        <f t="shared" si="21"/>
        <v>4.0333333333333332</v>
      </c>
      <c r="V283" s="28">
        <f t="shared" si="19"/>
        <v>17.900844570809724</v>
      </c>
      <c r="W283" s="28">
        <f t="shared" si="22"/>
        <v>0</v>
      </c>
      <c r="X283" s="27" t="e">
        <f t="shared" si="23"/>
        <v>#VALUE!</v>
      </c>
      <c r="Y283" s="28" t="e">
        <f t="shared" si="24"/>
        <v>#VALUE!</v>
      </c>
      <c r="Z283" s="24"/>
      <c r="AA283" s="36">
        <f t="shared" si="20"/>
        <v>4.0333333333333332</v>
      </c>
      <c r="AB283" s="8"/>
    </row>
    <row r="284" spans="9:28" x14ac:dyDescent="0.25">
      <c r="I284" s="8"/>
      <c r="J284" s="8"/>
      <c r="K284" s="8"/>
      <c r="L284" s="8"/>
      <c r="M284" s="8"/>
      <c r="N284" s="8"/>
      <c r="O284" s="8"/>
      <c r="P284" s="8"/>
      <c r="Q284" s="8"/>
      <c r="R284" s="8"/>
      <c r="S284" s="23"/>
      <c r="T284" s="25">
        <v>243</v>
      </c>
      <c r="U284" s="26">
        <f t="shared" si="21"/>
        <v>4.05</v>
      </c>
      <c r="V284" s="28">
        <f t="shared" si="19"/>
        <v>17.921525553766987</v>
      </c>
      <c r="W284" s="28">
        <f t="shared" si="22"/>
        <v>0</v>
      </c>
      <c r="X284" s="27" t="e">
        <f t="shared" si="23"/>
        <v>#VALUE!</v>
      </c>
      <c r="Y284" s="28" t="e">
        <f t="shared" si="24"/>
        <v>#VALUE!</v>
      </c>
      <c r="Z284" s="24"/>
      <c r="AA284" s="36">
        <f t="shared" si="20"/>
        <v>4.05</v>
      </c>
      <c r="AB284" s="8"/>
    </row>
    <row r="285" spans="9:28" x14ac:dyDescent="0.25">
      <c r="I285" s="8"/>
      <c r="J285" s="8"/>
      <c r="K285" s="8"/>
      <c r="L285" s="8"/>
      <c r="M285" s="8"/>
      <c r="N285" s="8"/>
      <c r="O285" s="8"/>
      <c r="P285" s="8"/>
      <c r="Q285" s="8"/>
      <c r="R285" s="8"/>
      <c r="S285" s="23"/>
      <c r="T285" s="25">
        <v>244</v>
      </c>
      <c r="U285" s="26">
        <f t="shared" si="21"/>
        <v>4.0666666666666664</v>
      </c>
      <c r="V285" s="28">
        <f t="shared" si="19"/>
        <v>17.942145350194313</v>
      </c>
      <c r="W285" s="28">
        <f t="shared" si="22"/>
        <v>0</v>
      </c>
      <c r="X285" s="27" t="e">
        <f t="shared" si="23"/>
        <v>#VALUE!</v>
      </c>
      <c r="Y285" s="28" t="e">
        <f t="shared" si="24"/>
        <v>#VALUE!</v>
      </c>
      <c r="Z285" s="24"/>
      <c r="AA285" s="36">
        <f t="shared" si="20"/>
        <v>4.0666666666666664</v>
      </c>
      <c r="AB285" s="8"/>
    </row>
    <row r="286" spans="9:28" x14ac:dyDescent="0.25">
      <c r="I286" s="8"/>
      <c r="J286" s="8"/>
      <c r="K286" s="8"/>
      <c r="L286" s="8"/>
      <c r="M286" s="8"/>
      <c r="N286" s="8"/>
      <c r="O286" s="8"/>
      <c r="P286" s="8"/>
      <c r="Q286" s="8"/>
      <c r="R286" s="8"/>
      <c r="S286" s="23"/>
      <c r="T286" s="25">
        <v>245</v>
      </c>
      <c r="U286" s="26">
        <f t="shared" si="21"/>
        <v>4.083333333333333</v>
      </c>
      <c r="V286" s="28">
        <f t="shared" si="19"/>
        <v>17.962704390773254</v>
      </c>
      <c r="W286" s="28">
        <f t="shared" si="22"/>
        <v>0</v>
      </c>
      <c r="X286" s="27" t="e">
        <f t="shared" si="23"/>
        <v>#VALUE!</v>
      </c>
      <c r="Y286" s="28" t="e">
        <f t="shared" si="24"/>
        <v>#VALUE!</v>
      </c>
      <c r="Z286" s="24"/>
      <c r="AA286" s="36">
        <f t="shared" si="20"/>
        <v>4.083333333333333</v>
      </c>
      <c r="AB286" s="8"/>
    </row>
    <row r="287" spans="9:28" x14ac:dyDescent="0.25">
      <c r="I287" s="8"/>
      <c r="J287" s="8"/>
      <c r="K287" s="8"/>
      <c r="L287" s="8"/>
      <c r="M287" s="8"/>
      <c r="N287" s="8"/>
      <c r="O287" s="8"/>
      <c r="P287" s="8"/>
      <c r="Q287" s="8"/>
      <c r="R287" s="8"/>
      <c r="S287" s="23"/>
      <c r="T287" s="25">
        <v>246</v>
      </c>
      <c r="U287" s="26">
        <f t="shared" si="21"/>
        <v>4.0999999999999996</v>
      </c>
      <c r="V287" s="28">
        <f t="shared" si="19"/>
        <v>17.983203101410908</v>
      </c>
      <c r="W287" s="28">
        <f t="shared" si="22"/>
        <v>0</v>
      </c>
      <c r="X287" s="27" t="e">
        <f t="shared" si="23"/>
        <v>#VALUE!</v>
      </c>
      <c r="Y287" s="28" t="e">
        <f t="shared" si="24"/>
        <v>#VALUE!</v>
      </c>
      <c r="Z287" s="24"/>
      <c r="AA287" s="36">
        <f t="shared" si="20"/>
        <v>4.0999999999999996</v>
      </c>
      <c r="AB287" s="8"/>
    </row>
    <row r="288" spans="9:28" x14ac:dyDescent="0.25">
      <c r="I288" s="8"/>
      <c r="J288" s="8"/>
      <c r="K288" s="8"/>
      <c r="L288" s="8"/>
      <c r="M288" s="8"/>
      <c r="N288" s="8"/>
      <c r="O288" s="8"/>
      <c r="P288" s="8"/>
      <c r="Q288" s="8"/>
      <c r="R288" s="8"/>
      <c r="S288" s="23"/>
      <c r="T288" s="25">
        <v>247</v>
      </c>
      <c r="U288" s="26">
        <f t="shared" si="21"/>
        <v>4.1166666666666663</v>
      </c>
      <c r="V288" s="28">
        <f t="shared" si="19"/>
        <v>18.003641903312001</v>
      </c>
      <c r="W288" s="28">
        <f t="shared" si="22"/>
        <v>0</v>
      </c>
      <c r="X288" s="27" t="e">
        <f t="shared" si="23"/>
        <v>#VALUE!</v>
      </c>
      <c r="Y288" s="28" t="e">
        <f t="shared" si="24"/>
        <v>#VALUE!</v>
      </c>
      <c r="Z288" s="24"/>
      <c r="AA288" s="36">
        <f t="shared" si="20"/>
        <v>4.1166666666666663</v>
      </c>
      <c r="AB288" s="8"/>
    </row>
    <row r="289" spans="9:28" x14ac:dyDescent="0.25">
      <c r="I289" s="8"/>
      <c r="J289" s="8"/>
      <c r="K289" s="8"/>
      <c r="L289" s="8"/>
      <c r="M289" s="8"/>
      <c r="N289" s="8"/>
      <c r="O289" s="8"/>
      <c r="P289" s="8"/>
      <c r="Q289" s="8"/>
      <c r="R289" s="8"/>
      <c r="S289" s="23"/>
      <c r="T289" s="25">
        <v>248</v>
      </c>
      <c r="U289" s="26">
        <f t="shared" si="21"/>
        <v>4.1333333333333337</v>
      </c>
      <c r="V289" s="28">
        <f t="shared" si="19"/>
        <v>18.024021213049615</v>
      </c>
      <c r="W289" s="28">
        <f t="shared" si="22"/>
        <v>0</v>
      </c>
      <c r="X289" s="27" t="e">
        <f t="shared" si="23"/>
        <v>#VALUE!</v>
      </c>
      <c r="Y289" s="28" t="e">
        <f t="shared" si="24"/>
        <v>#VALUE!</v>
      </c>
      <c r="Z289" s="24"/>
      <c r="AA289" s="36">
        <f t="shared" si="20"/>
        <v>4.1333333333333337</v>
      </c>
      <c r="AB289" s="8"/>
    </row>
    <row r="290" spans="9:28" x14ac:dyDescent="0.25">
      <c r="I290" s="8"/>
      <c r="J290" s="8"/>
      <c r="K290" s="8"/>
      <c r="L290" s="8"/>
      <c r="M290" s="8"/>
      <c r="N290" s="8"/>
      <c r="O290" s="8"/>
      <c r="P290" s="8"/>
      <c r="Q290" s="8"/>
      <c r="R290" s="8"/>
      <c r="S290" s="23"/>
      <c r="T290" s="25">
        <v>249</v>
      </c>
      <c r="U290" s="26">
        <f t="shared" si="21"/>
        <v>4.1500000000000004</v>
      </c>
      <c r="V290" s="28">
        <f t="shared" ref="V290:V353" si="25">$G$10*U290^(1-$G$11)</f>
        <v>18.044341442634554</v>
      </c>
      <c r="W290" s="28">
        <f t="shared" si="22"/>
        <v>0</v>
      </c>
      <c r="X290" s="27" t="e">
        <f t="shared" si="23"/>
        <v>#VALUE!</v>
      </c>
      <c r="Y290" s="28" t="e">
        <f t="shared" si="24"/>
        <v>#VALUE!</v>
      </c>
      <c r="Z290" s="24"/>
      <c r="AA290" s="36">
        <f t="shared" si="20"/>
        <v>4.1500000000000004</v>
      </c>
      <c r="AB290" s="8"/>
    </row>
    <row r="291" spans="9:28" x14ac:dyDescent="0.25">
      <c r="I291" s="8"/>
      <c r="J291" s="8"/>
      <c r="K291" s="8"/>
      <c r="L291" s="8"/>
      <c r="M291" s="8"/>
      <c r="N291" s="8"/>
      <c r="O291" s="8"/>
      <c r="P291" s="8"/>
      <c r="Q291" s="8"/>
      <c r="R291" s="8"/>
      <c r="S291" s="23"/>
      <c r="T291" s="25">
        <v>250</v>
      </c>
      <c r="U291" s="26">
        <f t="shared" si="21"/>
        <v>4.166666666666667</v>
      </c>
      <c r="V291" s="28">
        <f t="shared" si="25"/>
        <v>18.064602999583414</v>
      </c>
      <c r="W291" s="28">
        <f t="shared" si="22"/>
        <v>0</v>
      </c>
      <c r="X291" s="27" t="e">
        <f t="shared" si="23"/>
        <v>#VALUE!</v>
      </c>
      <c r="Y291" s="28" t="e">
        <f t="shared" si="24"/>
        <v>#VALUE!</v>
      </c>
      <c r="Z291" s="24"/>
      <c r="AA291" s="36">
        <f t="shared" si="20"/>
        <v>4.166666666666667</v>
      </c>
      <c r="AB291" s="8"/>
    </row>
    <row r="292" spans="9:28" x14ac:dyDescent="0.25">
      <c r="I292" s="8"/>
      <c r="J292" s="8"/>
      <c r="K292" s="8"/>
      <c r="L292" s="8"/>
      <c r="M292" s="8"/>
      <c r="N292" s="8"/>
      <c r="O292" s="8"/>
      <c r="P292" s="8"/>
      <c r="Q292" s="8"/>
      <c r="R292" s="8"/>
      <c r="S292" s="23"/>
      <c r="T292" s="25">
        <v>251</v>
      </c>
      <c r="U292" s="26">
        <f t="shared" si="21"/>
        <v>4.1833333333333336</v>
      </c>
      <c r="V292" s="28">
        <f t="shared" si="25"/>
        <v>18.084806286985362</v>
      </c>
      <c r="W292" s="28">
        <f t="shared" si="22"/>
        <v>0</v>
      </c>
      <c r="X292" s="27" t="e">
        <f t="shared" si="23"/>
        <v>#VALUE!</v>
      </c>
      <c r="Y292" s="28" t="e">
        <f t="shared" si="24"/>
        <v>#VALUE!</v>
      </c>
      <c r="Z292" s="24"/>
      <c r="AA292" s="36">
        <f t="shared" si="20"/>
        <v>4.1833333333333336</v>
      </c>
      <c r="AB292" s="8"/>
    </row>
    <row r="293" spans="9:28" x14ac:dyDescent="0.25">
      <c r="I293" s="8"/>
      <c r="J293" s="8"/>
      <c r="K293" s="8"/>
      <c r="L293" s="8"/>
      <c r="M293" s="8"/>
      <c r="N293" s="8"/>
      <c r="O293" s="8"/>
      <c r="P293" s="8"/>
      <c r="Q293" s="8"/>
      <c r="R293" s="8"/>
      <c r="S293" s="23"/>
      <c r="T293" s="25">
        <v>252</v>
      </c>
      <c r="U293" s="26">
        <f t="shared" si="21"/>
        <v>4.2</v>
      </c>
      <c r="V293" s="28">
        <f t="shared" si="25"/>
        <v>18.10495170356765</v>
      </c>
      <c r="W293" s="28">
        <f t="shared" si="22"/>
        <v>0</v>
      </c>
      <c r="X293" s="27" t="e">
        <f t="shared" si="23"/>
        <v>#VALUE!</v>
      </c>
      <c r="Y293" s="28" t="e">
        <f t="shared" si="24"/>
        <v>#VALUE!</v>
      </c>
      <c r="Z293" s="24"/>
      <c r="AA293" s="36">
        <f t="shared" si="20"/>
        <v>4.2</v>
      </c>
      <c r="AB293" s="8"/>
    </row>
    <row r="294" spans="9:28" x14ac:dyDescent="0.25">
      <c r="I294" s="8"/>
      <c r="J294" s="8"/>
      <c r="K294" s="8"/>
      <c r="L294" s="8"/>
      <c r="M294" s="8"/>
      <c r="N294" s="8"/>
      <c r="O294" s="8"/>
      <c r="P294" s="8"/>
      <c r="Q294" s="8"/>
      <c r="R294" s="8"/>
      <c r="S294" s="23"/>
      <c r="T294" s="25">
        <v>253</v>
      </c>
      <c r="U294" s="26">
        <f t="shared" si="21"/>
        <v>4.2166666666666668</v>
      </c>
      <c r="V294" s="28">
        <f t="shared" si="25"/>
        <v>18.125039643759919</v>
      </c>
      <c r="W294" s="28">
        <f t="shared" si="22"/>
        <v>0</v>
      </c>
      <c r="X294" s="27" t="e">
        <f t="shared" si="23"/>
        <v>#VALUE!</v>
      </c>
      <c r="Y294" s="28" t="e">
        <f t="shared" si="24"/>
        <v>#VALUE!</v>
      </c>
      <c r="Z294" s="24"/>
      <c r="AA294" s="36">
        <f t="shared" si="20"/>
        <v>4.2166666666666668</v>
      </c>
      <c r="AB294" s="8"/>
    </row>
    <row r="295" spans="9:28" x14ac:dyDescent="0.25">
      <c r="I295" s="8"/>
      <c r="J295" s="8"/>
      <c r="K295" s="8"/>
      <c r="L295" s="8"/>
      <c r="M295" s="8"/>
      <c r="N295" s="8"/>
      <c r="O295" s="8"/>
      <c r="P295" s="8"/>
      <c r="Q295" s="8"/>
      <c r="R295" s="8"/>
      <c r="S295" s="23"/>
      <c r="T295" s="25">
        <v>254</v>
      </c>
      <c r="U295" s="26">
        <f t="shared" si="21"/>
        <v>4.2333333333333334</v>
      </c>
      <c r="V295" s="28">
        <f t="shared" si="25"/>
        <v>18.145070497757306</v>
      </c>
      <c r="W295" s="28">
        <f t="shared" si="22"/>
        <v>0</v>
      </c>
      <c r="X295" s="27" t="e">
        <f t="shared" si="23"/>
        <v>#VALUE!</v>
      </c>
      <c r="Y295" s="28" t="e">
        <f t="shared" si="24"/>
        <v>#VALUE!</v>
      </c>
      <c r="Z295" s="24"/>
      <c r="AA295" s="36">
        <f t="shared" si="20"/>
        <v>4.2333333333333334</v>
      </c>
      <c r="AB295" s="8"/>
    </row>
    <row r="296" spans="9:28" x14ac:dyDescent="0.25">
      <c r="I296" s="8"/>
      <c r="J296" s="8"/>
      <c r="K296" s="8"/>
      <c r="L296" s="8"/>
      <c r="M296" s="8"/>
      <c r="N296" s="8"/>
      <c r="O296" s="8"/>
      <c r="P296" s="8"/>
      <c r="Q296" s="8"/>
      <c r="R296" s="8"/>
      <c r="S296" s="23"/>
      <c r="T296" s="25">
        <v>255</v>
      </c>
      <c r="U296" s="26">
        <f t="shared" si="21"/>
        <v>4.25</v>
      </c>
      <c r="V296" s="28">
        <f t="shared" si="25"/>
        <v>18.165044651582367</v>
      </c>
      <c r="W296" s="28">
        <f t="shared" si="22"/>
        <v>0</v>
      </c>
      <c r="X296" s="27" t="e">
        <f t="shared" si="23"/>
        <v>#VALUE!</v>
      </c>
      <c r="Y296" s="28" t="e">
        <f t="shared" si="24"/>
        <v>#VALUE!</v>
      </c>
      <c r="Z296" s="24"/>
      <c r="AA296" s="36">
        <f t="shared" si="20"/>
        <v>4.25</v>
      </c>
      <c r="AB296" s="8"/>
    </row>
    <row r="297" spans="9:28" x14ac:dyDescent="0.25">
      <c r="I297" s="8"/>
      <c r="J297" s="8"/>
      <c r="K297" s="8"/>
      <c r="L297" s="8"/>
      <c r="M297" s="8"/>
      <c r="N297" s="8"/>
      <c r="O297" s="8"/>
      <c r="P297" s="8"/>
      <c r="Q297" s="8"/>
      <c r="R297" s="8"/>
      <c r="S297" s="23"/>
      <c r="T297" s="25">
        <v>256</v>
      </c>
      <c r="U297" s="26">
        <f t="shared" si="21"/>
        <v>4.2666666666666666</v>
      </c>
      <c r="V297" s="28">
        <f t="shared" si="25"/>
        <v>18.184962487145857</v>
      </c>
      <c r="W297" s="28">
        <f t="shared" si="22"/>
        <v>0</v>
      </c>
      <c r="X297" s="27" t="e">
        <f t="shared" si="23"/>
        <v>#VALUE!</v>
      </c>
      <c r="Y297" s="28" t="e">
        <f t="shared" si="24"/>
        <v>#VALUE!</v>
      </c>
      <c r="Z297" s="24"/>
      <c r="AA297" s="36">
        <f t="shared" ref="AA297:AA360" si="26">U297</f>
        <v>4.2666666666666666</v>
      </c>
      <c r="AB297" s="8"/>
    </row>
    <row r="298" spans="9:28" x14ac:dyDescent="0.25">
      <c r="I298" s="8"/>
      <c r="J298" s="8"/>
      <c r="K298" s="8"/>
      <c r="L298" s="8"/>
      <c r="M298" s="8"/>
      <c r="N298" s="8"/>
      <c r="O298" s="8"/>
      <c r="P298" s="8"/>
      <c r="Q298" s="8"/>
      <c r="R298" s="8"/>
      <c r="S298" s="23"/>
      <c r="T298" s="25">
        <v>257</v>
      </c>
      <c r="U298" s="26">
        <f t="shared" ref="U298:U361" si="27">T298/60</f>
        <v>4.2833333333333332</v>
      </c>
      <c r="V298" s="28">
        <f t="shared" si="25"/>
        <v>18.204824382306413</v>
      </c>
      <c r="W298" s="28">
        <f t="shared" ref="W298:W361" si="28">V298*0.001*$G$4</f>
        <v>0</v>
      </c>
      <c r="X298" s="27" t="e">
        <f t="shared" ref="X298:X361" si="29">($G$5/1000)*U298*3600</f>
        <v>#VALUE!</v>
      </c>
      <c r="Y298" s="28" t="e">
        <f t="shared" si="24"/>
        <v>#VALUE!</v>
      </c>
      <c r="Z298" s="24"/>
      <c r="AA298" s="36">
        <f t="shared" si="26"/>
        <v>4.2833333333333332</v>
      </c>
      <c r="AB298" s="8"/>
    </row>
    <row r="299" spans="9:28" x14ac:dyDescent="0.25">
      <c r="I299" s="8"/>
      <c r="J299" s="8"/>
      <c r="K299" s="8"/>
      <c r="L299" s="8"/>
      <c r="M299" s="8"/>
      <c r="N299" s="8"/>
      <c r="O299" s="8"/>
      <c r="P299" s="8"/>
      <c r="Q299" s="8"/>
      <c r="R299" s="8"/>
      <c r="S299" s="23"/>
      <c r="T299" s="25">
        <v>258</v>
      </c>
      <c r="U299" s="26">
        <f t="shared" si="27"/>
        <v>4.3</v>
      </c>
      <c r="V299" s="28">
        <f t="shared" si="25"/>
        <v>18.224630710929109</v>
      </c>
      <c r="W299" s="28">
        <f t="shared" si="28"/>
        <v>0</v>
      </c>
      <c r="X299" s="27" t="e">
        <f t="shared" si="29"/>
        <v>#VALUE!</v>
      </c>
      <c r="Y299" s="28" t="e">
        <f t="shared" ref="Y299:Y362" si="30">MAX(0,W299-X299)</f>
        <v>#VALUE!</v>
      </c>
      <c r="Z299" s="24"/>
      <c r="AA299" s="36">
        <f t="shared" si="26"/>
        <v>4.3</v>
      </c>
      <c r="AB299" s="8"/>
    </row>
    <row r="300" spans="9:28" x14ac:dyDescent="0.25">
      <c r="I300" s="8"/>
      <c r="J300" s="8"/>
      <c r="K300" s="8"/>
      <c r="L300" s="8"/>
      <c r="M300" s="8"/>
      <c r="N300" s="8"/>
      <c r="O300" s="8"/>
      <c r="P300" s="8"/>
      <c r="Q300" s="8"/>
      <c r="R300" s="8"/>
      <c r="S300" s="23"/>
      <c r="T300" s="25">
        <v>259</v>
      </c>
      <c r="U300" s="26">
        <f t="shared" si="27"/>
        <v>4.3166666666666664</v>
      </c>
      <c r="V300" s="28">
        <f t="shared" si="25"/>
        <v>18.244381842942968</v>
      </c>
      <c r="W300" s="28">
        <f t="shared" si="28"/>
        <v>0</v>
      </c>
      <c r="X300" s="27" t="e">
        <f t="shared" si="29"/>
        <v>#VALUE!</v>
      </c>
      <c r="Y300" s="28" t="e">
        <f t="shared" si="30"/>
        <v>#VALUE!</v>
      </c>
      <c r="Z300" s="24"/>
      <c r="AA300" s="36">
        <f t="shared" si="26"/>
        <v>4.3166666666666664</v>
      </c>
      <c r="AB300" s="8"/>
    </row>
    <row r="301" spans="9:28" x14ac:dyDescent="0.25">
      <c r="I301" s="8"/>
      <c r="J301" s="8"/>
      <c r="K301" s="8"/>
      <c r="L301" s="8"/>
      <c r="M301" s="8"/>
      <c r="N301" s="8"/>
      <c r="O301" s="8"/>
      <c r="P301" s="8"/>
      <c r="Q301" s="8"/>
      <c r="R301" s="8"/>
      <c r="S301" s="23"/>
      <c r="T301" s="25">
        <v>260</v>
      </c>
      <c r="U301" s="26">
        <f t="shared" si="27"/>
        <v>4.333333333333333</v>
      </c>
      <c r="V301" s="28">
        <f t="shared" si="25"/>
        <v>18.264078144397409</v>
      </c>
      <c r="W301" s="28">
        <f t="shared" si="28"/>
        <v>0</v>
      </c>
      <c r="X301" s="27" t="e">
        <f t="shared" si="29"/>
        <v>#VALUE!</v>
      </c>
      <c r="Y301" s="28" t="e">
        <f t="shared" si="30"/>
        <v>#VALUE!</v>
      </c>
      <c r="Z301" s="24"/>
      <c r="AA301" s="36">
        <f t="shared" si="26"/>
        <v>4.333333333333333</v>
      </c>
      <c r="AB301" s="8"/>
    </row>
    <row r="302" spans="9:28" x14ac:dyDescent="0.25">
      <c r="I302" s="8"/>
      <c r="J302" s="8"/>
      <c r="K302" s="8"/>
      <c r="L302" s="8"/>
      <c r="M302" s="8"/>
      <c r="N302" s="8"/>
      <c r="O302" s="8"/>
      <c r="P302" s="8"/>
      <c r="Q302" s="8"/>
      <c r="R302" s="8"/>
      <c r="S302" s="23"/>
      <c r="T302" s="25">
        <v>261</v>
      </c>
      <c r="U302" s="26">
        <f t="shared" si="27"/>
        <v>4.3499999999999996</v>
      </c>
      <c r="V302" s="28">
        <f t="shared" si="25"/>
        <v>18.283719977517691</v>
      </c>
      <c r="W302" s="28">
        <f t="shared" si="28"/>
        <v>0</v>
      </c>
      <c r="X302" s="27" t="e">
        <f t="shared" si="29"/>
        <v>#VALUE!</v>
      </c>
      <c r="Y302" s="28" t="e">
        <f t="shared" si="30"/>
        <v>#VALUE!</v>
      </c>
      <c r="Z302" s="24"/>
      <c r="AA302" s="36">
        <f t="shared" si="26"/>
        <v>4.3499999999999996</v>
      </c>
      <c r="AB302" s="8"/>
    </row>
    <row r="303" spans="9:28" x14ac:dyDescent="0.25">
      <c r="I303" s="8"/>
      <c r="J303" s="8"/>
      <c r="K303" s="8"/>
      <c r="L303" s="8"/>
      <c r="M303" s="8"/>
      <c r="N303" s="8"/>
      <c r="O303" s="8"/>
      <c r="P303" s="8"/>
      <c r="Q303" s="8"/>
      <c r="R303" s="8"/>
      <c r="S303" s="23"/>
      <c r="T303" s="25">
        <v>262</v>
      </c>
      <c r="U303" s="26">
        <f t="shared" si="27"/>
        <v>4.3666666666666663</v>
      </c>
      <c r="V303" s="28">
        <f t="shared" si="25"/>
        <v>18.303307700759326</v>
      </c>
      <c r="W303" s="28">
        <f t="shared" si="28"/>
        <v>0</v>
      </c>
      <c r="X303" s="27" t="e">
        <f t="shared" si="29"/>
        <v>#VALUE!</v>
      </c>
      <c r="Y303" s="28" t="e">
        <f t="shared" si="30"/>
        <v>#VALUE!</v>
      </c>
      <c r="Z303" s="24"/>
      <c r="AA303" s="36">
        <f t="shared" si="26"/>
        <v>4.3666666666666663</v>
      </c>
      <c r="AB303" s="8"/>
    </row>
    <row r="304" spans="9:28" x14ac:dyDescent="0.25">
      <c r="I304" s="8"/>
      <c r="J304" s="8"/>
      <c r="K304" s="8"/>
      <c r="L304" s="8"/>
      <c r="M304" s="8"/>
      <c r="N304" s="8"/>
      <c r="O304" s="8"/>
      <c r="P304" s="8"/>
      <c r="Q304" s="8"/>
      <c r="R304" s="8"/>
      <c r="S304" s="23"/>
      <c r="T304" s="25">
        <v>263</v>
      </c>
      <c r="U304" s="26">
        <f t="shared" si="27"/>
        <v>4.3833333333333337</v>
      </c>
      <c r="V304" s="28">
        <f t="shared" si="25"/>
        <v>18.322841668861546</v>
      </c>
      <c r="W304" s="28">
        <f t="shared" si="28"/>
        <v>0</v>
      </c>
      <c r="X304" s="27" t="e">
        <f t="shared" si="29"/>
        <v>#VALUE!</v>
      </c>
      <c r="Y304" s="28" t="e">
        <f t="shared" si="30"/>
        <v>#VALUE!</v>
      </c>
      <c r="Z304" s="24"/>
      <c r="AA304" s="36">
        <f t="shared" si="26"/>
        <v>4.3833333333333337</v>
      </c>
      <c r="AB304" s="8"/>
    </row>
    <row r="305" spans="9:28" x14ac:dyDescent="0.25">
      <c r="I305" s="8"/>
      <c r="J305" s="8"/>
      <c r="K305" s="8"/>
      <c r="L305" s="8"/>
      <c r="M305" s="8"/>
      <c r="N305" s="8"/>
      <c r="O305" s="8"/>
      <c r="P305" s="8"/>
      <c r="Q305" s="8"/>
      <c r="R305" s="8"/>
      <c r="S305" s="23"/>
      <c r="T305" s="25">
        <v>264</v>
      </c>
      <c r="U305" s="26">
        <f t="shared" si="27"/>
        <v>4.4000000000000004</v>
      </c>
      <c r="V305" s="28">
        <f t="shared" si="25"/>
        <v>18.342322232899797</v>
      </c>
      <c r="W305" s="28">
        <f t="shared" si="28"/>
        <v>0</v>
      </c>
      <c r="X305" s="27" t="e">
        <f t="shared" si="29"/>
        <v>#VALUE!</v>
      </c>
      <c r="Y305" s="28" t="e">
        <f t="shared" si="30"/>
        <v>#VALUE!</v>
      </c>
      <c r="Z305" s="24"/>
      <c r="AA305" s="36">
        <f t="shared" si="26"/>
        <v>4.4000000000000004</v>
      </c>
      <c r="AB305" s="8"/>
    </row>
    <row r="306" spans="9:28" x14ac:dyDescent="0.25">
      <c r="I306" s="8"/>
      <c r="J306" s="8"/>
      <c r="K306" s="8"/>
      <c r="L306" s="8"/>
      <c r="M306" s="8"/>
      <c r="N306" s="8"/>
      <c r="O306" s="8"/>
      <c r="P306" s="8"/>
      <c r="Q306" s="8"/>
      <c r="R306" s="8"/>
      <c r="S306" s="23"/>
      <c r="T306" s="25">
        <v>265</v>
      </c>
      <c r="U306" s="26">
        <f t="shared" si="27"/>
        <v>4.416666666666667</v>
      </c>
      <c r="V306" s="28">
        <f t="shared" si="25"/>
        <v>18.361749740337277</v>
      </c>
      <c r="W306" s="28">
        <f t="shared" si="28"/>
        <v>0</v>
      </c>
      <c r="X306" s="27" t="e">
        <f t="shared" si="29"/>
        <v>#VALUE!</v>
      </c>
      <c r="Y306" s="28" t="e">
        <f t="shared" si="30"/>
        <v>#VALUE!</v>
      </c>
      <c r="Z306" s="24"/>
      <c r="AA306" s="36">
        <f t="shared" si="26"/>
        <v>4.416666666666667</v>
      </c>
      <c r="AB306" s="8"/>
    </row>
    <row r="307" spans="9:28" x14ac:dyDescent="0.25">
      <c r="I307" s="8"/>
      <c r="J307" s="8"/>
      <c r="K307" s="8"/>
      <c r="L307" s="8"/>
      <c r="M307" s="8"/>
      <c r="N307" s="8"/>
      <c r="O307" s="8"/>
      <c r="P307" s="8"/>
      <c r="Q307" s="8"/>
      <c r="R307" s="8"/>
      <c r="S307" s="23"/>
      <c r="T307" s="25">
        <v>266</v>
      </c>
      <c r="U307" s="26">
        <f t="shared" si="27"/>
        <v>4.4333333333333336</v>
      </c>
      <c r="V307" s="28">
        <f t="shared" si="25"/>
        <v>18.381124535075593</v>
      </c>
      <c r="W307" s="28">
        <f t="shared" si="28"/>
        <v>0</v>
      </c>
      <c r="X307" s="27" t="e">
        <f t="shared" si="29"/>
        <v>#VALUE!</v>
      </c>
      <c r="Y307" s="28" t="e">
        <f t="shared" si="30"/>
        <v>#VALUE!</v>
      </c>
      <c r="Z307" s="24"/>
      <c r="AA307" s="36">
        <f t="shared" si="26"/>
        <v>4.4333333333333336</v>
      </c>
      <c r="AB307" s="8"/>
    </row>
    <row r="308" spans="9:28" x14ac:dyDescent="0.25">
      <c r="I308" s="8"/>
      <c r="J308" s="8"/>
      <c r="K308" s="8"/>
      <c r="L308" s="8"/>
      <c r="M308" s="8"/>
      <c r="N308" s="8"/>
      <c r="O308" s="8"/>
      <c r="P308" s="8"/>
      <c r="Q308" s="8"/>
      <c r="R308" s="8"/>
      <c r="S308" s="23"/>
      <c r="T308" s="25">
        <v>267</v>
      </c>
      <c r="U308" s="26">
        <f t="shared" si="27"/>
        <v>4.45</v>
      </c>
      <c r="V308" s="28">
        <f t="shared" si="25"/>
        <v>18.400446957504503</v>
      </c>
      <c r="W308" s="28">
        <f t="shared" si="28"/>
        <v>0</v>
      </c>
      <c r="X308" s="27" t="e">
        <f t="shared" si="29"/>
        <v>#VALUE!</v>
      </c>
      <c r="Y308" s="28" t="e">
        <f t="shared" si="30"/>
        <v>#VALUE!</v>
      </c>
      <c r="Z308" s="24"/>
      <c r="AA308" s="36">
        <f t="shared" si="26"/>
        <v>4.45</v>
      </c>
      <c r="AB308" s="8"/>
    </row>
    <row r="309" spans="9:28" x14ac:dyDescent="0.25">
      <c r="I309" s="8"/>
      <c r="J309" s="8"/>
      <c r="K309" s="8"/>
      <c r="L309" s="8"/>
      <c r="M309" s="8"/>
      <c r="N309" s="8"/>
      <c r="O309" s="8"/>
      <c r="P309" s="8"/>
      <c r="Q309" s="8"/>
      <c r="R309" s="8"/>
      <c r="S309" s="23"/>
      <c r="T309" s="25">
        <v>268</v>
      </c>
      <c r="U309" s="26">
        <f t="shared" si="27"/>
        <v>4.4666666666666668</v>
      </c>
      <c r="V309" s="28">
        <f t="shared" si="25"/>
        <v>18.419717344550765</v>
      </c>
      <c r="W309" s="28">
        <f t="shared" si="28"/>
        <v>0</v>
      </c>
      <c r="X309" s="27" t="e">
        <f t="shared" si="29"/>
        <v>#VALUE!</v>
      </c>
      <c r="Y309" s="28" t="e">
        <f t="shared" si="30"/>
        <v>#VALUE!</v>
      </c>
      <c r="Z309" s="24"/>
      <c r="AA309" s="36">
        <f t="shared" si="26"/>
        <v>4.4666666666666668</v>
      </c>
      <c r="AB309" s="8"/>
    </row>
    <row r="310" spans="9:28" x14ac:dyDescent="0.25">
      <c r="I310" s="8"/>
      <c r="J310" s="8"/>
      <c r="K310" s="8"/>
      <c r="L310" s="8"/>
      <c r="M310" s="8"/>
      <c r="N310" s="8"/>
      <c r="O310" s="8"/>
      <c r="P310" s="8"/>
      <c r="Q310" s="8"/>
      <c r="R310" s="8"/>
      <c r="S310" s="23"/>
      <c r="T310" s="25">
        <v>269</v>
      </c>
      <c r="U310" s="26">
        <f t="shared" si="27"/>
        <v>4.4833333333333334</v>
      </c>
      <c r="V310" s="28">
        <f t="shared" si="25"/>
        <v>18.438936029726154</v>
      </c>
      <c r="W310" s="28">
        <f t="shared" si="28"/>
        <v>0</v>
      </c>
      <c r="X310" s="27" t="e">
        <f t="shared" si="29"/>
        <v>#VALUE!</v>
      </c>
      <c r="Y310" s="28" t="e">
        <f t="shared" si="30"/>
        <v>#VALUE!</v>
      </c>
      <c r="Z310" s="24"/>
      <c r="AA310" s="36">
        <f t="shared" si="26"/>
        <v>4.4833333333333334</v>
      </c>
      <c r="AB310" s="8"/>
    </row>
    <row r="311" spans="9:28" x14ac:dyDescent="0.25">
      <c r="I311" s="8"/>
      <c r="J311" s="8"/>
      <c r="K311" s="8"/>
      <c r="L311" s="8"/>
      <c r="M311" s="8"/>
      <c r="N311" s="8"/>
      <c r="O311" s="8"/>
      <c r="P311" s="8"/>
      <c r="Q311" s="8"/>
      <c r="R311" s="8"/>
      <c r="S311" s="23"/>
      <c r="T311" s="25">
        <v>270</v>
      </c>
      <c r="U311" s="26">
        <f t="shared" si="27"/>
        <v>4.5</v>
      </c>
      <c r="V311" s="28">
        <f t="shared" si="25"/>
        <v>18.458103343174621</v>
      </c>
      <c r="W311" s="28">
        <f t="shared" si="28"/>
        <v>0</v>
      </c>
      <c r="X311" s="27" t="e">
        <f t="shared" si="29"/>
        <v>#VALUE!</v>
      </c>
      <c r="Y311" s="28" t="e">
        <f t="shared" si="30"/>
        <v>#VALUE!</v>
      </c>
      <c r="Z311" s="24"/>
      <c r="AA311" s="36">
        <f t="shared" si="26"/>
        <v>4.5</v>
      </c>
      <c r="AB311" s="8"/>
    </row>
    <row r="312" spans="9:28" x14ac:dyDescent="0.25">
      <c r="I312" s="8"/>
      <c r="J312" s="8"/>
      <c r="K312" s="8"/>
      <c r="L312" s="8"/>
      <c r="M312" s="8"/>
      <c r="N312" s="8"/>
      <c r="O312" s="8"/>
      <c r="P312" s="8"/>
      <c r="Q312" s="8"/>
      <c r="R312" s="8"/>
      <c r="S312" s="23"/>
      <c r="T312" s="25">
        <v>271</v>
      </c>
      <c r="U312" s="26">
        <f t="shared" si="27"/>
        <v>4.5166666666666666</v>
      </c>
      <c r="V312" s="28">
        <f t="shared" si="25"/>
        <v>18.477219611718631</v>
      </c>
      <c r="W312" s="28">
        <f t="shared" si="28"/>
        <v>0</v>
      </c>
      <c r="X312" s="27" t="e">
        <f t="shared" si="29"/>
        <v>#VALUE!</v>
      </c>
      <c r="Y312" s="28" t="e">
        <f t="shared" si="30"/>
        <v>#VALUE!</v>
      </c>
      <c r="Z312" s="24"/>
      <c r="AA312" s="36">
        <f t="shared" si="26"/>
        <v>4.5166666666666666</v>
      </c>
      <c r="AB312" s="8"/>
    </row>
    <row r="313" spans="9:28" x14ac:dyDescent="0.25">
      <c r="I313" s="8"/>
      <c r="J313" s="8"/>
      <c r="K313" s="8"/>
      <c r="L313" s="8"/>
      <c r="M313" s="8"/>
      <c r="N313" s="8"/>
      <c r="O313" s="8"/>
      <c r="P313" s="8"/>
      <c r="Q313" s="8"/>
      <c r="R313" s="8"/>
      <c r="S313" s="23"/>
      <c r="T313" s="25">
        <v>272</v>
      </c>
      <c r="U313" s="26">
        <f t="shared" si="27"/>
        <v>4.5333333333333332</v>
      </c>
      <c r="V313" s="28">
        <f t="shared" si="25"/>
        <v>18.496285158904708</v>
      </c>
      <c r="W313" s="28">
        <f t="shared" si="28"/>
        <v>0</v>
      </c>
      <c r="X313" s="27" t="e">
        <f t="shared" si="29"/>
        <v>#VALUE!</v>
      </c>
      <c r="Y313" s="28" t="e">
        <f t="shared" si="30"/>
        <v>#VALUE!</v>
      </c>
      <c r="Z313" s="24"/>
      <c r="AA313" s="36">
        <f t="shared" si="26"/>
        <v>4.5333333333333332</v>
      </c>
      <c r="AB313" s="8"/>
    </row>
    <row r="314" spans="9:28" x14ac:dyDescent="0.25">
      <c r="I314" s="8"/>
      <c r="J314" s="8"/>
      <c r="K314" s="8"/>
      <c r="L314" s="8"/>
      <c r="M314" s="8"/>
      <c r="N314" s="8"/>
      <c r="O314" s="8"/>
      <c r="P314" s="8"/>
      <c r="Q314" s="8"/>
      <c r="R314" s="8"/>
      <c r="S314" s="23"/>
      <c r="T314" s="25">
        <v>273</v>
      </c>
      <c r="U314" s="26">
        <f t="shared" si="27"/>
        <v>4.55</v>
      </c>
      <c r="V314" s="28">
        <f t="shared" si="25"/>
        <v>18.515300305048154</v>
      </c>
      <c r="W314" s="28">
        <f t="shared" si="28"/>
        <v>0</v>
      </c>
      <c r="X314" s="27" t="e">
        <f t="shared" si="29"/>
        <v>#VALUE!</v>
      </c>
      <c r="Y314" s="28" t="e">
        <f t="shared" si="30"/>
        <v>#VALUE!</v>
      </c>
      <c r="Z314" s="24"/>
      <c r="AA314" s="36">
        <f t="shared" si="26"/>
        <v>4.55</v>
      </c>
      <c r="AB314" s="8"/>
    </row>
    <row r="315" spans="9:28" x14ac:dyDescent="0.25">
      <c r="I315" s="8"/>
      <c r="J315" s="8"/>
      <c r="K315" s="8"/>
      <c r="L315" s="8"/>
      <c r="M315" s="8"/>
      <c r="N315" s="8"/>
      <c r="O315" s="8"/>
      <c r="P315" s="8"/>
      <c r="Q315" s="8"/>
      <c r="R315" s="8"/>
      <c r="S315" s="23"/>
      <c r="T315" s="25">
        <v>274</v>
      </c>
      <c r="U315" s="26">
        <f t="shared" si="27"/>
        <v>4.5666666666666664</v>
      </c>
      <c r="V315" s="28">
        <f t="shared" si="25"/>
        <v>18.534265367277051</v>
      </c>
      <c r="W315" s="28">
        <f t="shared" si="28"/>
        <v>0</v>
      </c>
      <c r="X315" s="27" t="e">
        <f t="shared" si="29"/>
        <v>#VALUE!</v>
      </c>
      <c r="Y315" s="28" t="e">
        <f t="shared" si="30"/>
        <v>#VALUE!</v>
      </c>
      <c r="Z315" s="24"/>
      <c r="AA315" s="36">
        <f t="shared" si="26"/>
        <v>4.5666666666666664</v>
      </c>
      <c r="AB315" s="8"/>
    </row>
    <row r="316" spans="9:28" x14ac:dyDescent="0.25">
      <c r="I316" s="8"/>
      <c r="J316" s="8"/>
      <c r="K316" s="8"/>
      <c r="L316" s="8"/>
      <c r="M316" s="8"/>
      <c r="N316" s="8"/>
      <c r="O316" s="8"/>
      <c r="P316" s="8"/>
      <c r="Q316" s="8"/>
      <c r="R316" s="8"/>
      <c r="S316" s="23"/>
      <c r="T316" s="25">
        <v>275</v>
      </c>
      <c r="U316" s="26">
        <f t="shared" si="27"/>
        <v>4.583333333333333</v>
      </c>
      <c r="V316" s="28">
        <f t="shared" si="25"/>
        <v>18.55318065957545</v>
      </c>
      <c r="W316" s="28">
        <f t="shared" si="28"/>
        <v>0</v>
      </c>
      <c r="X316" s="27" t="e">
        <f t="shared" si="29"/>
        <v>#VALUE!</v>
      </c>
      <c r="Y316" s="28" t="e">
        <f t="shared" si="30"/>
        <v>#VALUE!</v>
      </c>
      <c r="Z316" s="24"/>
      <c r="AA316" s="36">
        <f t="shared" si="26"/>
        <v>4.583333333333333</v>
      </c>
      <c r="AB316" s="8"/>
    </row>
    <row r="317" spans="9:28" x14ac:dyDescent="0.25">
      <c r="I317" s="8"/>
      <c r="J317" s="8"/>
      <c r="K317" s="8"/>
      <c r="L317" s="8"/>
      <c r="M317" s="8"/>
      <c r="N317" s="8"/>
      <c r="O317" s="8"/>
      <c r="P317" s="8"/>
      <c r="Q317" s="8"/>
      <c r="R317" s="8"/>
      <c r="S317" s="23"/>
      <c r="T317" s="25">
        <v>276</v>
      </c>
      <c r="U317" s="26">
        <f t="shared" si="27"/>
        <v>4.5999999999999996</v>
      </c>
      <c r="V317" s="28">
        <f t="shared" si="25"/>
        <v>18.572046492825873</v>
      </c>
      <c r="W317" s="28">
        <f t="shared" si="28"/>
        <v>0</v>
      </c>
      <c r="X317" s="27" t="e">
        <f t="shared" si="29"/>
        <v>#VALUE!</v>
      </c>
      <c r="Y317" s="28" t="e">
        <f t="shared" si="30"/>
        <v>#VALUE!</v>
      </c>
      <c r="Z317" s="24"/>
      <c r="AA317" s="36">
        <f t="shared" si="26"/>
        <v>4.5999999999999996</v>
      </c>
      <c r="AB317" s="8"/>
    </row>
    <row r="318" spans="9:28" x14ac:dyDescent="0.25">
      <c r="I318" s="8"/>
      <c r="J318" s="8"/>
      <c r="K318" s="8"/>
      <c r="L318" s="8"/>
      <c r="M318" s="8"/>
      <c r="N318" s="8"/>
      <c r="O318" s="8"/>
      <c r="P318" s="8"/>
      <c r="Q318" s="8"/>
      <c r="R318" s="8"/>
      <c r="S318" s="23"/>
      <c r="T318" s="25">
        <v>277</v>
      </c>
      <c r="U318" s="26">
        <f t="shared" si="27"/>
        <v>4.6166666666666663</v>
      </c>
      <c r="V318" s="28">
        <f t="shared" si="25"/>
        <v>18.590863174851034</v>
      </c>
      <c r="W318" s="28">
        <f t="shared" si="28"/>
        <v>0</v>
      </c>
      <c r="X318" s="27" t="e">
        <f t="shared" si="29"/>
        <v>#VALUE!</v>
      </c>
      <c r="Y318" s="28" t="e">
        <f t="shared" si="30"/>
        <v>#VALUE!</v>
      </c>
      <c r="Z318" s="24"/>
      <c r="AA318" s="36">
        <f t="shared" si="26"/>
        <v>4.6166666666666663</v>
      </c>
      <c r="AB318" s="8"/>
    </row>
    <row r="319" spans="9:28" x14ac:dyDescent="0.25">
      <c r="I319" s="8"/>
      <c r="J319" s="8"/>
      <c r="K319" s="8"/>
      <c r="L319" s="8"/>
      <c r="M319" s="8"/>
      <c r="N319" s="8"/>
      <c r="O319" s="8"/>
      <c r="P319" s="8"/>
      <c r="Q319" s="8"/>
      <c r="R319" s="8"/>
      <c r="S319" s="23"/>
      <c r="T319" s="25">
        <v>278</v>
      </c>
      <c r="U319" s="26">
        <f t="shared" si="27"/>
        <v>4.6333333333333337</v>
      </c>
      <c r="V319" s="28">
        <f t="shared" si="25"/>
        <v>18.609631010454901</v>
      </c>
      <c r="W319" s="28">
        <f t="shared" si="28"/>
        <v>0</v>
      </c>
      <c r="X319" s="27" t="e">
        <f t="shared" si="29"/>
        <v>#VALUE!</v>
      </c>
      <c r="Y319" s="28" t="e">
        <f t="shared" si="30"/>
        <v>#VALUE!</v>
      </c>
      <c r="Z319" s="24"/>
      <c r="AA319" s="36">
        <f t="shared" si="26"/>
        <v>4.6333333333333337</v>
      </c>
      <c r="AB319" s="8"/>
    </row>
    <row r="320" spans="9:28" x14ac:dyDescent="0.25">
      <c r="I320" s="8"/>
      <c r="J320" s="8"/>
      <c r="K320" s="8"/>
      <c r="L320" s="8"/>
      <c r="M320" s="8"/>
      <c r="N320" s="8"/>
      <c r="O320" s="8"/>
      <c r="P320" s="8"/>
      <c r="Q320" s="8"/>
      <c r="R320" s="8"/>
      <c r="S320" s="23"/>
      <c r="T320" s="25">
        <v>279</v>
      </c>
      <c r="U320" s="26">
        <f t="shared" si="27"/>
        <v>4.6500000000000004</v>
      </c>
      <c r="V320" s="28">
        <f t="shared" si="25"/>
        <v>18.628350301463019</v>
      </c>
      <c r="W320" s="28">
        <f t="shared" si="28"/>
        <v>0</v>
      </c>
      <c r="X320" s="27" t="e">
        <f t="shared" si="29"/>
        <v>#VALUE!</v>
      </c>
      <c r="Y320" s="28" t="e">
        <f t="shared" si="30"/>
        <v>#VALUE!</v>
      </c>
      <c r="Z320" s="24"/>
      <c r="AA320" s="36">
        <f t="shared" si="26"/>
        <v>4.6500000000000004</v>
      </c>
      <c r="AB320" s="8"/>
    </row>
    <row r="321" spans="9:28" x14ac:dyDescent="0.25">
      <c r="I321" s="8"/>
      <c r="J321" s="8"/>
      <c r="K321" s="8"/>
      <c r="L321" s="8"/>
      <c r="M321" s="8"/>
      <c r="N321" s="8"/>
      <c r="O321" s="8"/>
      <c r="P321" s="8"/>
      <c r="Q321" s="8"/>
      <c r="R321" s="8"/>
      <c r="S321" s="23"/>
      <c r="T321" s="25">
        <v>280</v>
      </c>
      <c r="U321" s="26">
        <f t="shared" si="27"/>
        <v>4.666666666666667</v>
      </c>
      <c r="V321" s="28">
        <f t="shared" si="25"/>
        <v>18.647021346762191</v>
      </c>
      <c r="W321" s="28">
        <f t="shared" si="28"/>
        <v>0</v>
      </c>
      <c r="X321" s="27" t="e">
        <f t="shared" si="29"/>
        <v>#VALUE!</v>
      </c>
      <c r="Y321" s="28" t="e">
        <f t="shared" si="30"/>
        <v>#VALUE!</v>
      </c>
      <c r="Z321" s="24"/>
      <c r="AA321" s="36">
        <f t="shared" si="26"/>
        <v>4.666666666666667</v>
      </c>
      <c r="AB321" s="8"/>
    </row>
    <row r="322" spans="9:28" x14ac:dyDescent="0.25">
      <c r="I322" s="8"/>
      <c r="J322" s="8"/>
      <c r="K322" s="8"/>
      <c r="L322" s="8"/>
      <c r="M322" s="8"/>
      <c r="N322" s="8"/>
      <c r="O322" s="8"/>
      <c r="P322" s="8"/>
      <c r="Q322" s="8"/>
      <c r="R322" s="8"/>
      <c r="S322" s="23"/>
      <c r="T322" s="25">
        <v>281</v>
      </c>
      <c r="U322" s="26">
        <f t="shared" si="27"/>
        <v>4.6833333333333336</v>
      </c>
      <c r="V322" s="28">
        <f t="shared" si="25"/>
        <v>18.665644442339453</v>
      </c>
      <c r="W322" s="28">
        <f t="shared" si="28"/>
        <v>0</v>
      </c>
      <c r="X322" s="27" t="e">
        <f t="shared" si="29"/>
        <v>#VALUE!</v>
      </c>
      <c r="Y322" s="28" t="e">
        <f t="shared" si="30"/>
        <v>#VALUE!</v>
      </c>
      <c r="Z322" s="24"/>
      <c r="AA322" s="36">
        <f t="shared" si="26"/>
        <v>4.6833333333333336</v>
      </c>
      <c r="AB322" s="8"/>
    </row>
    <row r="323" spans="9:28" x14ac:dyDescent="0.25">
      <c r="I323" s="8"/>
      <c r="J323" s="8"/>
      <c r="K323" s="8"/>
      <c r="L323" s="8"/>
      <c r="M323" s="8"/>
      <c r="N323" s="8"/>
      <c r="O323" s="8"/>
      <c r="P323" s="8"/>
      <c r="Q323" s="8"/>
      <c r="R323" s="8"/>
      <c r="S323" s="23"/>
      <c r="T323" s="25">
        <v>282</v>
      </c>
      <c r="U323" s="26">
        <f t="shared" si="27"/>
        <v>4.7</v>
      </c>
      <c r="V323" s="28">
        <f t="shared" si="25"/>
        <v>18.684219881320431</v>
      </c>
      <c r="W323" s="28">
        <f t="shared" si="28"/>
        <v>0</v>
      </c>
      <c r="X323" s="27" t="e">
        <f t="shared" si="29"/>
        <v>#VALUE!</v>
      </c>
      <c r="Y323" s="28" t="e">
        <f t="shared" si="30"/>
        <v>#VALUE!</v>
      </c>
      <c r="Z323" s="24"/>
      <c r="AA323" s="36">
        <f t="shared" si="26"/>
        <v>4.7</v>
      </c>
      <c r="AB323" s="8"/>
    </row>
    <row r="324" spans="9:28" x14ac:dyDescent="0.25">
      <c r="I324" s="8"/>
      <c r="J324" s="8"/>
      <c r="K324" s="8"/>
      <c r="L324" s="8"/>
      <c r="M324" s="8"/>
      <c r="N324" s="8"/>
      <c r="O324" s="8"/>
      <c r="P324" s="8"/>
      <c r="Q324" s="8"/>
      <c r="R324" s="8"/>
      <c r="S324" s="23"/>
      <c r="T324" s="25">
        <v>283</v>
      </c>
      <c r="U324" s="26">
        <f t="shared" si="27"/>
        <v>4.7166666666666668</v>
      </c>
      <c r="V324" s="28">
        <f t="shared" si="25"/>
        <v>18.70274795400702</v>
      </c>
      <c r="W324" s="28">
        <f t="shared" si="28"/>
        <v>0</v>
      </c>
      <c r="X324" s="27" t="e">
        <f t="shared" si="29"/>
        <v>#VALUE!</v>
      </c>
      <c r="Y324" s="28" t="e">
        <f t="shared" si="30"/>
        <v>#VALUE!</v>
      </c>
      <c r="Z324" s="24"/>
      <c r="AA324" s="36">
        <f t="shared" si="26"/>
        <v>4.7166666666666668</v>
      </c>
      <c r="AB324" s="8"/>
    </row>
    <row r="325" spans="9:28" x14ac:dyDescent="0.25">
      <c r="I325" s="8"/>
      <c r="J325" s="8"/>
      <c r="K325" s="8"/>
      <c r="L325" s="8"/>
      <c r="M325" s="8"/>
      <c r="N325" s="8"/>
      <c r="O325" s="8"/>
      <c r="P325" s="8"/>
      <c r="Q325" s="8"/>
      <c r="R325" s="8"/>
      <c r="S325" s="23"/>
      <c r="T325" s="25">
        <v>284</v>
      </c>
      <c r="U325" s="26">
        <f t="shared" si="27"/>
        <v>4.7333333333333334</v>
      </c>
      <c r="V325" s="28">
        <f t="shared" si="25"/>
        <v>18.721228947914479</v>
      </c>
      <c r="W325" s="28">
        <f t="shared" si="28"/>
        <v>0</v>
      </c>
      <c r="X325" s="27" t="e">
        <f t="shared" si="29"/>
        <v>#VALUE!</v>
      </c>
      <c r="Y325" s="28" t="e">
        <f t="shared" si="30"/>
        <v>#VALUE!</v>
      </c>
      <c r="Z325" s="24"/>
      <c r="AA325" s="36">
        <f t="shared" si="26"/>
        <v>4.7333333333333334</v>
      </c>
      <c r="AB325" s="8"/>
    </row>
    <row r="326" spans="9:28" x14ac:dyDescent="0.25">
      <c r="I326" s="8"/>
      <c r="J326" s="8"/>
      <c r="K326" s="8"/>
      <c r="L326" s="8"/>
      <c r="M326" s="8"/>
      <c r="N326" s="8"/>
      <c r="O326" s="8"/>
      <c r="P326" s="8"/>
      <c r="Q326" s="8"/>
      <c r="R326" s="8"/>
      <c r="S326" s="23"/>
      <c r="T326" s="25">
        <v>285</v>
      </c>
      <c r="U326" s="26">
        <f t="shared" si="27"/>
        <v>4.75</v>
      </c>
      <c r="V326" s="28">
        <f t="shared" si="25"/>
        <v>18.73966314780786</v>
      </c>
      <c r="W326" s="28">
        <f t="shared" si="28"/>
        <v>0</v>
      </c>
      <c r="X326" s="27" t="e">
        <f t="shared" si="29"/>
        <v>#VALUE!</v>
      </c>
      <c r="Y326" s="28" t="e">
        <f t="shared" si="30"/>
        <v>#VALUE!</v>
      </c>
      <c r="Z326" s="24"/>
      <c r="AA326" s="36">
        <f t="shared" si="26"/>
        <v>4.75</v>
      </c>
      <c r="AB326" s="8"/>
    </row>
    <row r="327" spans="9:28" x14ac:dyDescent="0.25">
      <c r="I327" s="8"/>
      <c r="J327" s="8"/>
      <c r="K327" s="8"/>
      <c r="L327" s="8"/>
      <c r="M327" s="8"/>
      <c r="N327" s="8"/>
      <c r="O327" s="8"/>
      <c r="P327" s="8"/>
      <c r="Q327" s="8"/>
      <c r="R327" s="8"/>
      <c r="S327" s="23"/>
      <c r="T327" s="25">
        <v>286</v>
      </c>
      <c r="U327" s="26">
        <f t="shared" si="27"/>
        <v>4.7666666666666666</v>
      </c>
      <c r="V327" s="28">
        <f t="shared" si="25"/>
        <v>18.75805083573788</v>
      </c>
      <c r="W327" s="28">
        <f t="shared" si="28"/>
        <v>0</v>
      </c>
      <c r="X327" s="27" t="e">
        <f t="shared" si="29"/>
        <v>#VALUE!</v>
      </c>
      <c r="Y327" s="28" t="e">
        <f t="shared" si="30"/>
        <v>#VALUE!</v>
      </c>
      <c r="Z327" s="24"/>
      <c r="AA327" s="36">
        <f t="shared" si="26"/>
        <v>4.7666666666666666</v>
      </c>
      <c r="AB327" s="8"/>
    </row>
    <row r="328" spans="9:28" x14ac:dyDescent="0.25">
      <c r="I328" s="8"/>
      <c r="J328" s="8"/>
      <c r="K328" s="8"/>
      <c r="L328" s="8"/>
      <c r="M328" s="8"/>
      <c r="N328" s="8"/>
      <c r="O328" s="8"/>
      <c r="P328" s="8"/>
      <c r="Q328" s="8"/>
      <c r="R328" s="8"/>
      <c r="S328" s="23"/>
      <c r="T328" s="25">
        <v>287</v>
      </c>
      <c r="U328" s="26">
        <f t="shared" si="27"/>
        <v>4.7833333333333332</v>
      </c>
      <c r="V328" s="28">
        <f t="shared" si="25"/>
        <v>18.776392291076171</v>
      </c>
      <c r="W328" s="28">
        <f t="shared" si="28"/>
        <v>0</v>
      </c>
      <c r="X328" s="27" t="e">
        <f t="shared" si="29"/>
        <v>#VALUE!</v>
      </c>
      <c r="Y328" s="28" t="e">
        <f t="shared" si="30"/>
        <v>#VALUE!</v>
      </c>
      <c r="Z328" s="24"/>
      <c r="AA328" s="36">
        <f t="shared" si="26"/>
        <v>4.7833333333333332</v>
      </c>
      <c r="AB328" s="8"/>
    </row>
    <row r="329" spans="9:28" x14ac:dyDescent="0.25">
      <c r="I329" s="8"/>
      <c r="J329" s="8"/>
      <c r="K329" s="8"/>
      <c r="L329" s="8"/>
      <c r="M329" s="8"/>
      <c r="N329" s="8"/>
      <c r="O329" s="8"/>
      <c r="P329" s="8"/>
      <c r="Q329" s="8"/>
      <c r="R329" s="8"/>
      <c r="S329" s="23"/>
      <c r="T329" s="25">
        <v>288</v>
      </c>
      <c r="U329" s="26">
        <f t="shared" si="27"/>
        <v>4.8</v>
      </c>
      <c r="V329" s="28">
        <f t="shared" si="25"/>
        <v>18.794687790549968</v>
      </c>
      <c r="W329" s="28">
        <f t="shared" si="28"/>
        <v>0</v>
      </c>
      <c r="X329" s="27" t="e">
        <f t="shared" si="29"/>
        <v>#VALUE!</v>
      </c>
      <c r="Y329" s="28" t="e">
        <f t="shared" si="30"/>
        <v>#VALUE!</v>
      </c>
      <c r="Z329" s="24"/>
      <c r="AA329" s="36">
        <f t="shared" si="26"/>
        <v>4.8</v>
      </c>
      <c r="AB329" s="8"/>
    </row>
    <row r="330" spans="9:28" x14ac:dyDescent="0.25">
      <c r="I330" s="8"/>
      <c r="J330" s="8"/>
      <c r="K330" s="8"/>
      <c r="L330" s="8"/>
      <c r="M330" s="8"/>
      <c r="N330" s="8"/>
      <c r="O330" s="8"/>
      <c r="P330" s="8"/>
      <c r="Q330" s="8"/>
      <c r="R330" s="8"/>
      <c r="S330" s="23"/>
      <c r="T330" s="25">
        <v>289</v>
      </c>
      <c r="U330" s="26">
        <f t="shared" si="27"/>
        <v>4.8166666666666664</v>
      </c>
      <c r="V330" s="28">
        <f t="shared" si="25"/>
        <v>18.812937608276215</v>
      </c>
      <c r="W330" s="28">
        <f t="shared" si="28"/>
        <v>0</v>
      </c>
      <c r="X330" s="27" t="e">
        <f t="shared" si="29"/>
        <v>#VALUE!</v>
      </c>
      <c r="Y330" s="28" t="e">
        <f t="shared" si="30"/>
        <v>#VALUE!</v>
      </c>
      <c r="Z330" s="24"/>
      <c r="AA330" s="36">
        <f t="shared" si="26"/>
        <v>4.8166666666666664</v>
      </c>
      <c r="AB330" s="8"/>
    </row>
    <row r="331" spans="9:28" x14ac:dyDescent="0.25">
      <c r="I331" s="8"/>
      <c r="J331" s="8"/>
      <c r="K331" s="8"/>
      <c r="L331" s="8"/>
      <c r="M331" s="8"/>
      <c r="N331" s="8"/>
      <c r="O331" s="8"/>
      <c r="P331" s="8"/>
      <c r="Q331" s="8"/>
      <c r="R331" s="8"/>
      <c r="S331" s="23"/>
      <c r="T331" s="25">
        <v>290</v>
      </c>
      <c r="U331" s="26">
        <f t="shared" si="27"/>
        <v>4.833333333333333</v>
      </c>
      <c r="V331" s="28">
        <f t="shared" si="25"/>
        <v>18.831142015795145</v>
      </c>
      <c r="W331" s="28">
        <f t="shared" si="28"/>
        <v>0</v>
      </c>
      <c r="X331" s="27" t="e">
        <f t="shared" si="29"/>
        <v>#VALUE!</v>
      </c>
      <c r="Y331" s="28" t="e">
        <f t="shared" si="30"/>
        <v>#VALUE!</v>
      </c>
      <c r="Z331" s="24"/>
      <c r="AA331" s="36">
        <f t="shared" si="26"/>
        <v>4.833333333333333</v>
      </c>
      <c r="AB331" s="8"/>
    </row>
    <row r="332" spans="9:28" x14ac:dyDescent="0.25">
      <c r="I332" s="8"/>
      <c r="J332" s="8"/>
      <c r="K332" s="8"/>
      <c r="L332" s="8"/>
      <c r="M332" s="8"/>
      <c r="N332" s="8"/>
      <c r="O332" s="8"/>
      <c r="P332" s="8"/>
      <c r="Q332" s="8"/>
      <c r="R332" s="8"/>
      <c r="S332" s="23"/>
      <c r="T332" s="25">
        <v>291</v>
      </c>
      <c r="U332" s="26">
        <f t="shared" si="27"/>
        <v>4.8499999999999996</v>
      </c>
      <c r="V332" s="28">
        <f t="shared" si="25"/>
        <v>18.849301282103259</v>
      </c>
      <c r="W332" s="28">
        <f t="shared" si="28"/>
        <v>0</v>
      </c>
      <c r="X332" s="27" t="e">
        <f t="shared" si="29"/>
        <v>#VALUE!</v>
      </c>
      <c r="Y332" s="28" t="e">
        <f t="shared" si="30"/>
        <v>#VALUE!</v>
      </c>
      <c r="Z332" s="24"/>
      <c r="AA332" s="36">
        <f t="shared" si="26"/>
        <v>4.8499999999999996</v>
      </c>
      <c r="AB332" s="8"/>
    </row>
    <row r="333" spans="9:28" x14ac:dyDescent="0.25">
      <c r="I333" s="8"/>
      <c r="J333" s="8"/>
      <c r="K333" s="8"/>
      <c r="L333" s="8"/>
      <c r="M333" s="8"/>
      <c r="N333" s="8"/>
      <c r="O333" s="8"/>
      <c r="P333" s="8"/>
      <c r="Q333" s="8"/>
      <c r="R333" s="8"/>
      <c r="S333" s="23"/>
      <c r="T333" s="25">
        <v>292</v>
      </c>
      <c r="U333" s="26">
        <f t="shared" si="27"/>
        <v>4.8666666666666663</v>
      </c>
      <c r="V333" s="28">
        <f t="shared" si="25"/>
        <v>18.86741567368583</v>
      </c>
      <c r="W333" s="28">
        <f t="shared" si="28"/>
        <v>0</v>
      </c>
      <c r="X333" s="27" t="e">
        <f t="shared" si="29"/>
        <v>#VALUE!</v>
      </c>
      <c r="Y333" s="28" t="e">
        <f t="shared" si="30"/>
        <v>#VALUE!</v>
      </c>
      <c r="Z333" s="24"/>
      <c r="AA333" s="36">
        <f t="shared" si="26"/>
        <v>4.8666666666666663</v>
      </c>
      <c r="AB333" s="8"/>
    </row>
    <row r="334" spans="9:28" x14ac:dyDescent="0.25">
      <c r="I334" s="8"/>
      <c r="J334" s="8"/>
      <c r="K334" s="8"/>
      <c r="L334" s="8"/>
      <c r="M334" s="8"/>
      <c r="N334" s="8"/>
      <c r="O334" s="8"/>
      <c r="P334" s="8"/>
      <c r="Q334" s="8"/>
      <c r="R334" s="8"/>
      <c r="S334" s="23"/>
      <c r="T334" s="25">
        <v>293</v>
      </c>
      <c r="U334" s="26">
        <f t="shared" si="27"/>
        <v>4.8833333333333337</v>
      </c>
      <c r="V334" s="28">
        <f t="shared" si="25"/>
        <v>18.885485454548846</v>
      </c>
      <c r="W334" s="28">
        <f t="shared" si="28"/>
        <v>0</v>
      </c>
      <c r="X334" s="27" t="e">
        <f t="shared" si="29"/>
        <v>#VALUE!</v>
      </c>
      <c r="Y334" s="28" t="e">
        <f t="shared" si="30"/>
        <v>#VALUE!</v>
      </c>
      <c r="Z334" s="24"/>
      <c r="AA334" s="36">
        <f t="shared" si="26"/>
        <v>4.8833333333333337</v>
      </c>
      <c r="AB334" s="8"/>
    </row>
    <row r="335" spans="9:28" x14ac:dyDescent="0.25">
      <c r="I335" s="8"/>
      <c r="J335" s="8"/>
      <c r="K335" s="8"/>
      <c r="L335" s="8"/>
      <c r="M335" s="8"/>
      <c r="N335" s="8"/>
      <c r="O335" s="8"/>
      <c r="P335" s="8"/>
      <c r="Q335" s="8"/>
      <c r="R335" s="8"/>
      <c r="S335" s="23"/>
      <c r="T335" s="25">
        <v>294</v>
      </c>
      <c r="U335" s="26">
        <f t="shared" si="27"/>
        <v>4.9000000000000004</v>
      </c>
      <c r="V335" s="28">
        <f t="shared" si="25"/>
        <v>18.903510886250452</v>
      </c>
      <c r="W335" s="28">
        <f t="shared" si="28"/>
        <v>0</v>
      </c>
      <c r="X335" s="27" t="e">
        <f t="shared" si="29"/>
        <v>#VALUE!</v>
      </c>
      <c r="Y335" s="28" t="e">
        <f t="shared" si="30"/>
        <v>#VALUE!</v>
      </c>
      <c r="Z335" s="24"/>
      <c r="AA335" s="36">
        <f t="shared" si="26"/>
        <v>4.9000000000000004</v>
      </c>
      <c r="AB335" s="8"/>
    </row>
    <row r="336" spans="9:28" x14ac:dyDescent="0.25">
      <c r="I336" s="8"/>
      <c r="J336" s="8"/>
      <c r="K336" s="8"/>
      <c r="L336" s="8"/>
      <c r="M336" s="8"/>
      <c r="N336" s="8"/>
      <c r="O336" s="8"/>
      <c r="P336" s="8"/>
      <c r="Q336" s="8"/>
      <c r="R336" s="8"/>
      <c r="S336" s="23"/>
      <c r="T336" s="25">
        <v>295</v>
      </c>
      <c r="U336" s="26">
        <f t="shared" si="27"/>
        <v>4.916666666666667</v>
      </c>
      <c r="V336" s="28">
        <f t="shared" si="25"/>
        <v>18.921492227931882</v>
      </c>
      <c r="W336" s="28">
        <f t="shared" si="28"/>
        <v>0</v>
      </c>
      <c r="X336" s="27" t="e">
        <f t="shared" si="29"/>
        <v>#VALUE!</v>
      </c>
      <c r="Y336" s="28" t="e">
        <f t="shared" si="30"/>
        <v>#VALUE!</v>
      </c>
      <c r="Z336" s="24"/>
      <c r="AA336" s="36">
        <f t="shared" si="26"/>
        <v>4.916666666666667</v>
      </c>
      <c r="AB336" s="8"/>
    </row>
    <row r="337" spans="9:28" x14ac:dyDescent="0.25">
      <c r="I337" s="8"/>
      <c r="J337" s="8"/>
      <c r="K337" s="8"/>
      <c r="L337" s="8"/>
      <c r="M337" s="8"/>
      <c r="N337" s="8"/>
      <c r="O337" s="8"/>
      <c r="P337" s="8"/>
      <c r="Q337" s="8"/>
      <c r="R337" s="8"/>
      <c r="S337" s="23"/>
      <c r="T337" s="25">
        <v>296</v>
      </c>
      <c r="U337" s="26">
        <f t="shared" si="27"/>
        <v>4.9333333333333336</v>
      </c>
      <c r="V337" s="28">
        <f t="shared" si="25"/>
        <v>18.939429736347904</v>
      </c>
      <c r="W337" s="28">
        <f t="shared" si="28"/>
        <v>0</v>
      </c>
      <c r="X337" s="27" t="e">
        <f t="shared" si="29"/>
        <v>#VALUE!</v>
      </c>
      <c r="Y337" s="28" t="e">
        <f t="shared" si="30"/>
        <v>#VALUE!</v>
      </c>
      <c r="Z337" s="24"/>
      <c r="AA337" s="36">
        <f t="shared" si="26"/>
        <v>4.9333333333333336</v>
      </c>
      <c r="AB337" s="8"/>
    </row>
    <row r="338" spans="9:28" x14ac:dyDescent="0.25">
      <c r="I338" s="8"/>
      <c r="J338" s="8"/>
      <c r="K338" s="8"/>
      <c r="L338" s="8"/>
      <c r="M338" s="8"/>
      <c r="N338" s="8"/>
      <c r="O338" s="8"/>
      <c r="P338" s="8"/>
      <c r="Q338" s="8"/>
      <c r="R338" s="8"/>
      <c r="S338" s="23"/>
      <c r="T338" s="25">
        <v>297</v>
      </c>
      <c r="U338" s="26">
        <f t="shared" si="27"/>
        <v>4.95</v>
      </c>
      <c r="V338" s="28">
        <f t="shared" si="25"/>
        <v>18.957323665896762</v>
      </c>
      <c r="W338" s="28">
        <f t="shared" si="28"/>
        <v>0</v>
      </c>
      <c r="X338" s="27" t="e">
        <f t="shared" si="29"/>
        <v>#VALUE!</v>
      </c>
      <c r="Y338" s="28" t="e">
        <f t="shared" si="30"/>
        <v>#VALUE!</v>
      </c>
      <c r="Z338" s="24"/>
      <c r="AA338" s="36">
        <f t="shared" si="26"/>
        <v>4.95</v>
      </c>
      <c r="AB338" s="8"/>
    </row>
    <row r="339" spans="9:28" x14ac:dyDescent="0.25">
      <c r="I339" s="8"/>
      <c r="J339" s="8"/>
      <c r="K339" s="8"/>
      <c r="L339" s="8"/>
      <c r="M339" s="8"/>
      <c r="N339" s="8"/>
      <c r="O339" s="8"/>
      <c r="P339" s="8"/>
      <c r="Q339" s="8"/>
      <c r="R339" s="8"/>
      <c r="S339" s="23"/>
      <c r="T339" s="25">
        <v>298</v>
      </c>
      <c r="U339" s="26">
        <f t="shared" si="27"/>
        <v>4.9666666666666668</v>
      </c>
      <c r="V339" s="28">
        <f t="shared" si="25"/>
        <v>18.975174268649688</v>
      </c>
      <c r="W339" s="28">
        <f t="shared" si="28"/>
        <v>0</v>
      </c>
      <c r="X339" s="27" t="e">
        <f t="shared" si="29"/>
        <v>#VALUE!</v>
      </c>
      <c r="Y339" s="28" t="e">
        <f t="shared" si="30"/>
        <v>#VALUE!</v>
      </c>
      <c r="Z339" s="24"/>
      <c r="AA339" s="36">
        <f t="shared" si="26"/>
        <v>4.9666666666666668</v>
      </c>
      <c r="AB339" s="8"/>
    </row>
    <row r="340" spans="9:28" x14ac:dyDescent="0.25">
      <c r="I340" s="8"/>
      <c r="J340" s="8"/>
      <c r="K340" s="8"/>
      <c r="L340" s="8"/>
      <c r="M340" s="8"/>
      <c r="N340" s="8"/>
      <c r="O340" s="8"/>
      <c r="P340" s="8"/>
      <c r="Q340" s="8"/>
      <c r="R340" s="8"/>
      <c r="S340" s="23"/>
      <c r="T340" s="25">
        <v>299</v>
      </c>
      <c r="U340" s="26">
        <f t="shared" si="27"/>
        <v>4.9833333333333334</v>
      </c>
      <c r="V340" s="28">
        <f t="shared" si="25"/>
        <v>18.992981794379883</v>
      </c>
      <c r="W340" s="28">
        <f t="shared" si="28"/>
        <v>0</v>
      </c>
      <c r="X340" s="27" t="e">
        <f t="shared" si="29"/>
        <v>#VALUE!</v>
      </c>
      <c r="Y340" s="28" t="e">
        <f t="shared" si="30"/>
        <v>#VALUE!</v>
      </c>
      <c r="Z340" s="24"/>
      <c r="AA340" s="36">
        <f t="shared" si="26"/>
        <v>4.9833333333333334</v>
      </c>
      <c r="AB340" s="8"/>
    </row>
    <row r="341" spans="9:28" x14ac:dyDescent="0.25">
      <c r="I341" s="8"/>
      <c r="J341" s="8"/>
      <c r="K341" s="8"/>
      <c r="L341" s="8"/>
      <c r="M341" s="8"/>
      <c r="N341" s="8"/>
      <c r="O341" s="8"/>
      <c r="P341" s="8"/>
      <c r="Q341" s="8"/>
      <c r="R341" s="8"/>
      <c r="S341" s="23"/>
      <c r="T341" s="25">
        <v>300</v>
      </c>
      <c r="U341" s="26">
        <f t="shared" si="27"/>
        <v>5</v>
      </c>
      <c r="V341" s="28">
        <f t="shared" si="25"/>
        <v>19.010746490591078</v>
      </c>
      <c r="W341" s="28">
        <f t="shared" si="28"/>
        <v>0</v>
      </c>
      <c r="X341" s="27" t="e">
        <f t="shared" si="29"/>
        <v>#VALUE!</v>
      </c>
      <c r="Y341" s="28" t="e">
        <f t="shared" si="30"/>
        <v>#VALUE!</v>
      </c>
      <c r="Z341" s="24"/>
      <c r="AA341" s="36">
        <f t="shared" si="26"/>
        <v>5</v>
      </c>
      <c r="AB341" s="8"/>
    </row>
    <row r="342" spans="9:28" x14ac:dyDescent="0.25">
      <c r="I342" s="8"/>
      <c r="J342" s="8"/>
      <c r="K342" s="8"/>
      <c r="L342" s="8"/>
      <c r="M342" s="8"/>
      <c r="N342" s="8"/>
      <c r="O342" s="8"/>
      <c r="P342" s="8"/>
      <c r="Q342" s="8"/>
      <c r="R342" s="8"/>
      <c r="S342" s="23"/>
      <c r="T342" s="25">
        <v>301</v>
      </c>
      <c r="U342" s="26">
        <f t="shared" si="27"/>
        <v>5.0166666666666666</v>
      </c>
      <c r="V342" s="28">
        <f t="shared" si="25"/>
        <v>19.028468602545669</v>
      </c>
      <c r="W342" s="28">
        <f t="shared" si="28"/>
        <v>0</v>
      </c>
      <c r="X342" s="27" t="e">
        <f t="shared" si="29"/>
        <v>#VALUE!</v>
      </c>
      <c r="Y342" s="28" t="e">
        <f t="shared" si="30"/>
        <v>#VALUE!</v>
      </c>
      <c r="Z342" s="24"/>
      <c r="AA342" s="36">
        <f t="shared" si="26"/>
        <v>5.0166666666666666</v>
      </c>
      <c r="AB342" s="8"/>
    </row>
    <row r="343" spans="9:28" x14ac:dyDescent="0.25">
      <c r="I343" s="8"/>
      <c r="J343" s="8"/>
      <c r="K343" s="8"/>
      <c r="L343" s="8"/>
      <c r="M343" s="8"/>
      <c r="N343" s="8"/>
      <c r="O343" s="8"/>
      <c r="P343" s="8"/>
      <c r="Q343" s="8"/>
      <c r="R343" s="8"/>
      <c r="S343" s="23"/>
      <c r="T343" s="25">
        <v>302</v>
      </c>
      <c r="U343" s="26">
        <f t="shared" si="27"/>
        <v>5.0333333333333332</v>
      </c>
      <c r="V343" s="28">
        <f t="shared" si="25"/>
        <v>19.04614837329235</v>
      </c>
      <c r="W343" s="28">
        <f t="shared" si="28"/>
        <v>0</v>
      </c>
      <c r="X343" s="27" t="e">
        <f t="shared" si="29"/>
        <v>#VALUE!</v>
      </c>
      <c r="Y343" s="28" t="e">
        <f t="shared" si="30"/>
        <v>#VALUE!</v>
      </c>
      <c r="Z343" s="24"/>
      <c r="AA343" s="36">
        <f t="shared" si="26"/>
        <v>5.0333333333333332</v>
      </c>
      <c r="AB343" s="8"/>
    </row>
    <row r="344" spans="9:28" x14ac:dyDescent="0.25">
      <c r="I344" s="8"/>
      <c r="J344" s="8"/>
      <c r="K344" s="8"/>
      <c r="L344" s="8"/>
      <c r="M344" s="8"/>
      <c r="N344" s="8"/>
      <c r="O344" s="8"/>
      <c r="P344" s="8"/>
      <c r="Q344" s="8"/>
      <c r="R344" s="8"/>
      <c r="S344" s="23"/>
      <c r="T344" s="25">
        <v>303</v>
      </c>
      <c r="U344" s="26">
        <f t="shared" si="27"/>
        <v>5.05</v>
      </c>
      <c r="V344" s="28">
        <f t="shared" si="25"/>
        <v>19.063786043693373</v>
      </c>
      <c r="W344" s="28">
        <f t="shared" si="28"/>
        <v>0</v>
      </c>
      <c r="X344" s="27" t="e">
        <f t="shared" si="29"/>
        <v>#VALUE!</v>
      </c>
      <c r="Y344" s="28" t="e">
        <f t="shared" si="30"/>
        <v>#VALUE!</v>
      </c>
      <c r="Z344" s="24"/>
      <c r="AA344" s="36">
        <f t="shared" si="26"/>
        <v>5.05</v>
      </c>
      <c r="AB344" s="8"/>
    </row>
    <row r="345" spans="9:28" x14ac:dyDescent="0.25">
      <c r="I345" s="8"/>
      <c r="J345" s="8"/>
      <c r="K345" s="8"/>
      <c r="L345" s="8"/>
      <c r="M345" s="8"/>
      <c r="N345" s="8"/>
      <c r="O345" s="8"/>
      <c r="P345" s="8"/>
      <c r="Q345" s="8"/>
      <c r="R345" s="8"/>
      <c r="S345" s="23"/>
      <c r="T345" s="25">
        <v>304</v>
      </c>
      <c r="U345" s="26">
        <f t="shared" si="27"/>
        <v>5.0666666666666664</v>
      </c>
      <c r="V345" s="28">
        <f t="shared" si="25"/>
        <v>19.08138185245134</v>
      </c>
      <c r="W345" s="28">
        <f t="shared" si="28"/>
        <v>0</v>
      </c>
      <c r="X345" s="27" t="e">
        <f t="shared" si="29"/>
        <v>#VALUE!</v>
      </c>
      <c r="Y345" s="28" t="e">
        <f t="shared" si="30"/>
        <v>#VALUE!</v>
      </c>
      <c r="Z345" s="24"/>
      <c r="AA345" s="36">
        <f t="shared" si="26"/>
        <v>5.0666666666666664</v>
      </c>
      <c r="AB345" s="8"/>
    </row>
    <row r="346" spans="9:28" x14ac:dyDescent="0.25">
      <c r="I346" s="8"/>
      <c r="J346" s="8"/>
      <c r="K346" s="8"/>
      <c r="L346" s="8"/>
      <c r="M346" s="8"/>
      <c r="N346" s="8"/>
      <c r="O346" s="8"/>
      <c r="P346" s="8"/>
      <c r="Q346" s="8"/>
      <c r="R346" s="8"/>
      <c r="S346" s="23"/>
      <c r="T346" s="25">
        <v>305</v>
      </c>
      <c r="U346" s="26">
        <f t="shared" si="27"/>
        <v>5.083333333333333</v>
      </c>
      <c r="V346" s="28">
        <f t="shared" si="25"/>
        <v>19.098936036135623</v>
      </c>
      <c r="W346" s="28">
        <f t="shared" si="28"/>
        <v>0</v>
      </c>
      <c r="X346" s="27" t="e">
        <f t="shared" si="29"/>
        <v>#VALUE!</v>
      </c>
      <c r="Y346" s="28" t="e">
        <f t="shared" si="30"/>
        <v>#VALUE!</v>
      </c>
      <c r="Z346" s="24"/>
      <c r="AA346" s="36">
        <f t="shared" si="26"/>
        <v>5.083333333333333</v>
      </c>
      <c r="AB346" s="8"/>
    </row>
    <row r="347" spans="9:28" x14ac:dyDescent="0.25">
      <c r="I347" s="8"/>
      <c r="J347" s="8"/>
      <c r="K347" s="8"/>
      <c r="L347" s="8"/>
      <c r="M347" s="8"/>
      <c r="N347" s="8"/>
      <c r="O347" s="8"/>
      <c r="P347" s="8"/>
      <c r="Q347" s="8"/>
      <c r="R347" s="8"/>
      <c r="S347" s="23"/>
      <c r="T347" s="25">
        <v>306</v>
      </c>
      <c r="U347" s="26">
        <f t="shared" si="27"/>
        <v>5.0999999999999996</v>
      </c>
      <c r="V347" s="28">
        <f t="shared" si="25"/>
        <v>19.116448829208334</v>
      </c>
      <c r="W347" s="28">
        <f t="shared" si="28"/>
        <v>0</v>
      </c>
      <c r="X347" s="27" t="e">
        <f t="shared" si="29"/>
        <v>#VALUE!</v>
      </c>
      <c r="Y347" s="28" t="e">
        <f t="shared" si="30"/>
        <v>#VALUE!</v>
      </c>
      <c r="Z347" s="24"/>
      <c r="AA347" s="36">
        <f t="shared" si="26"/>
        <v>5.0999999999999996</v>
      </c>
      <c r="AB347" s="8"/>
    </row>
    <row r="348" spans="9:28" x14ac:dyDescent="0.25">
      <c r="I348" s="8"/>
      <c r="J348" s="8"/>
      <c r="K348" s="8"/>
      <c r="L348" s="8"/>
      <c r="M348" s="8"/>
      <c r="N348" s="8"/>
      <c r="O348" s="8"/>
      <c r="P348" s="8"/>
      <c r="Q348" s="8"/>
      <c r="R348" s="8"/>
      <c r="S348" s="23"/>
      <c r="T348" s="25">
        <v>307</v>
      </c>
      <c r="U348" s="26">
        <f t="shared" si="27"/>
        <v>5.1166666666666663</v>
      </c>
      <c r="V348" s="28">
        <f t="shared" si="25"/>
        <v>19.133920464049911</v>
      </c>
      <c r="W348" s="28">
        <f t="shared" si="28"/>
        <v>0</v>
      </c>
      <c r="X348" s="27" t="e">
        <f t="shared" si="29"/>
        <v>#VALUE!</v>
      </c>
      <c r="Y348" s="28" t="e">
        <f t="shared" si="30"/>
        <v>#VALUE!</v>
      </c>
      <c r="Z348" s="24"/>
      <c r="AA348" s="36">
        <f t="shared" si="26"/>
        <v>5.1166666666666663</v>
      </c>
      <c r="AB348" s="8"/>
    </row>
    <row r="349" spans="9:28" x14ac:dyDescent="0.25">
      <c r="I349" s="8"/>
      <c r="J349" s="8"/>
      <c r="K349" s="8"/>
      <c r="L349" s="8"/>
      <c r="M349" s="8"/>
      <c r="N349" s="8"/>
      <c r="O349" s="8"/>
      <c r="P349" s="8"/>
      <c r="Q349" s="8"/>
      <c r="R349" s="8"/>
      <c r="S349" s="23"/>
      <c r="T349" s="25">
        <v>308</v>
      </c>
      <c r="U349" s="26">
        <f t="shared" si="27"/>
        <v>5.1333333333333337</v>
      </c>
      <c r="V349" s="28">
        <f t="shared" si="25"/>
        <v>19.151351170984327</v>
      </c>
      <c r="W349" s="28">
        <f t="shared" si="28"/>
        <v>0</v>
      </c>
      <c r="X349" s="27" t="e">
        <f t="shared" si="29"/>
        <v>#VALUE!</v>
      </c>
      <c r="Y349" s="28" t="e">
        <f t="shared" si="30"/>
        <v>#VALUE!</v>
      </c>
      <c r="Z349" s="24"/>
      <c r="AA349" s="36">
        <f t="shared" si="26"/>
        <v>5.1333333333333337</v>
      </c>
      <c r="AB349" s="8"/>
    </row>
    <row r="350" spans="9:28" x14ac:dyDescent="0.25">
      <c r="I350" s="8"/>
      <c r="J350" s="8"/>
      <c r="K350" s="8"/>
      <c r="L350" s="8"/>
      <c r="M350" s="8"/>
      <c r="N350" s="8"/>
      <c r="O350" s="8"/>
      <c r="P350" s="8"/>
      <c r="Q350" s="8"/>
      <c r="R350" s="8"/>
      <c r="S350" s="23"/>
      <c r="T350" s="25">
        <v>309</v>
      </c>
      <c r="U350" s="26">
        <f t="shared" si="27"/>
        <v>5.15</v>
      </c>
      <c r="V350" s="28">
        <f t="shared" si="25"/>
        <v>19.16874117830389</v>
      </c>
      <c r="W350" s="28">
        <f t="shared" si="28"/>
        <v>0</v>
      </c>
      <c r="X350" s="27" t="e">
        <f t="shared" si="29"/>
        <v>#VALUE!</v>
      </c>
      <c r="Y350" s="28" t="e">
        <f t="shared" si="30"/>
        <v>#VALUE!</v>
      </c>
      <c r="Z350" s="24"/>
      <c r="AA350" s="36">
        <f t="shared" si="26"/>
        <v>5.15</v>
      </c>
      <c r="AB350" s="8"/>
    </row>
    <row r="351" spans="9:28" x14ac:dyDescent="0.25">
      <c r="I351" s="8"/>
      <c r="J351" s="8"/>
      <c r="K351" s="8"/>
      <c r="L351" s="8"/>
      <c r="M351" s="8"/>
      <c r="N351" s="8"/>
      <c r="O351" s="8"/>
      <c r="P351" s="8"/>
      <c r="Q351" s="8"/>
      <c r="R351" s="8"/>
      <c r="S351" s="23"/>
      <c r="T351" s="25">
        <v>310</v>
      </c>
      <c r="U351" s="26">
        <f t="shared" si="27"/>
        <v>5.166666666666667</v>
      </c>
      <c r="V351" s="28">
        <f t="shared" si="25"/>
        <v>19.186090712293673</v>
      </c>
      <c r="W351" s="28">
        <f t="shared" si="28"/>
        <v>0</v>
      </c>
      <c r="X351" s="27" t="e">
        <f t="shared" si="29"/>
        <v>#VALUE!</v>
      </c>
      <c r="Y351" s="28" t="e">
        <f t="shared" si="30"/>
        <v>#VALUE!</v>
      </c>
      <c r="Z351" s="24"/>
      <c r="AA351" s="36">
        <f t="shared" si="26"/>
        <v>5.166666666666667</v>
      </c>
      <c r="AB351" s="8"/>
    </row>
    <row r="352" spans="9:28" x14ac:dyDescent="0.25">
      <c r="I352" s="8"/>
      <c r="J352" s="8"/>
      <c r="K352" s="8"/>
      <c r="L352" s="8"/>
      <c r="M352" s="8"/>
      <c r="N352" s="8"/>
      <c r="O352" s="8"/>
      <c r="P352" s="8"/>
      <c r="Q352" s="8"/>
      <c r="R352" s="8"/>
      <c r="S352" s="23"/>
      <c r="T352" s="25">
        <v>311</v>
      </c>
      <c r="U352" s="26">
        <f t="shared" si="27"/>
        <v>5.1833333333333336</v>
      </c>
      <c r="V352" s="28">
        <f t="shared" si="25"/>
        <v>19.203399997255573</v>
      </c>
      <c r="W352" s="28">
        <f t="shared" si="28"/>
        <v>0</v>
      </c>
      <c r="X352" s="27" t="e">
        <f t="shared" si="29"/>
        <v>#VALUE!</v>
      </c>
      <c r="Y352" s="28" t="e">
        <f t="shared" si="30"/>
        <v>#VALUE!</v>
      </c>
      <c r="Z352" s="24"/>
      <c r="AA352" s="36">
        <f t="shared" si="26"/>
        <v>5.1833333333333336</v>
      </c>
      <c r="AB352" s="8"/>
    </row>
    <row r="353" spans="9:28" x14ac:dyDescent="0.25">
      <c r="I353" s="8"/>
      <c r="J353" s="8"/>
      <c r="K353" s="8"/>
      <c r="L353" s="8"/>
      <c r="M353" s="8"/>
      <c r="N353" s="8"/>
      <c r="O353" s="8"/>
      <c r="P353" s="8"/>
      <c r="Q353" s="8"/>
      <c r="R353" s="8"/>
      <c r="S353" s="23"/>
      <c r="T353" s="25">
        <v>312</v>
      </c>
      <c r="U353" s="26">
        <f t="shared" si="27"/>
        <v>5.2</v>
      </c>
      <c r="V353" s="28">
        <f t="shared" si="25"/>
        <v>19.220669255532012</v>
      </c>
      <c r="W353" s="28">
        <f t="shared" si="28"/>
        <v>0</v>
      </c>
      <c r="X353" s="27" t="e">
        <f t="shared" si="29"/>
        <v>#VALUE!</v>
      </c>
      <c r="Y353" s="28" t="e">
        <f t="shared" si="30"/>
        <v>#VALUE!</v>
      </c>
      <c r="Z353" s="24"/>
      <c r="AA353" s="36">
        <f t="shared" si="26"/>
        <v>5.2</v>
      </c>
      <c r="AB353" s="8"/>
    </row>
    <row r="354" spans="9:28" x14ac:dyDescent="0.25">
      <c r="I354" s="8"/>
      <c r="J354" s="8"/>
      <c r="K354" s="8"/>
      <c r="L354" s="8"/>
      <c r="M354" s="8"/>
      <c r="N354" s="8"/>
      <c r="O354" s="8"/>
      <c r="P354" s="8"/>
      <c r="Q354" s="8"/>
      <c r="R354" s="8"/>
      <c r="S354" s="23"/>
      <c r="T354" s="25">
        <v>313</v>
      </c>
      <c r="U354" s="26">
        <f t="shared" si="27"/>
        <v>5.2166666666666668</v>
      </c>
      <c r="V354" s="28">
        <f t="shared" ref="V354:V399" si="31">$G$10*U354^(1-$G$11)</f>
        <v>19.237898707529265</v>
      </c>
      <c r="W354" s="28">
        <f t="shared" si="28"/>
        <v>0</v>
      </c>
      <c r="X354" s="27" t="e">
        <f t="shared" si="29"/>
        <v>#VALUE!</v>
      </c>
      <c r="Y354" s="28" t="e">
        <f t="shared" si="30"/>
        <v>#VALUE!</v>
      </c>
      <c r="Z354" s="24"/>
      <c r="AA354" s="36">
        <f t="shared" si="26"/>
        <v>5.2166666666666668</v>
      </c>
      <c r="AB354" s="8"/>
    </row>
    <row r="355" spans="9:28" x14ac:dyDescent="0.25">
      <c r="I355" s="8"/>
      <c r="J355" s="8"/>
      <c r="K355" s="8"/>
      <c r="L355" s="8"/>
      <c r="M355" s="8"/>
      <c r="N355" s="8"/>
      <c r="O355" s="8"/>
      <c r="P355" s="8"/>
      <c r="Q355" s="8"/>
      <c r="R355" s="8"/>
      <c r="S355" s="23"/>
      <c r="T355" s="25">
        <v>314</v>
      </c>
      <c r="U355" s="26">
        <f t="shared" si="27"/>
        <v>5.2333333333333334</v>
      </c>
      <c r="V355" s="28">
        <f t="shared" si="31"/>
        <v>19.255088571740448</v>
      </c>
      <c r="W355" s="28">
        <f t="shared" si="28"/>
        <v>0</v>
      </c>
      <c r="X355" s="27" t="e">
        <f t="shared" si="29"/>
        <v>#VALUE!</v>
      </c>
      <c r="Y355" s="28" t="e">
        <f t="shared" si="30"/>
        <v>#VALUE!</v>
      </c>
      <c r="Z355" s="24"/>
      <c r="AA355" s="36">
        <f t="shared" si="26"/>
        <v>5.2333333333333334</v>
      </c>
      <c r="AB355" s="8"/>
    </row>
    <row r="356" spans="9:28" x14ac:dyDescent="0.25">
      <c r="I356" s="8"/>
      <c r="J356" s="8"/>
      <c r="K356" s="8"/>
      <c r="L356" s="8"/>
      <c r="M356" s="8"/>
      <c r="N356" s="8"/>
      <c r="O356" s="8"/>
      <c r="P356" s="8"/>
      <c r="Q356" s="8"/>
      <c r="R356" s="8"/>
      <c r="S356" s="23"/>
      <c r="T356" s="25">
        <v>315</v>
      </c>
      <c r="U356" s="26">
        <f t="shared" si="27"/>
        <v>5.25</v>
      </c>
      <c r="V356" s="28">
        <f t="shared" si="31"/>
        <v>19.272239064768161</v>
      </c>
      <c r="W356" s="28">
        <f t="shared" si="28"/>
        <v>0</v>
      </c>
      <c r="X356" s="27" t="e">
        <f t="shared" si="29"/>
        <v>#VALUE!</v>
      </c>
      <c r="Y356" s="28" t="e">
        <f t="shared" si="30"/>
        <v>#VALUE!</v>
      </c>
      <c r="Z356" s="24"/>
      <c r="AA356" s="36">
        <f t="shared" si="26"/>
        <v>5.25</v>
      </c>
      <c r="AB356" s="8"/>
    </row>
    <row r="357" spans="9:28" x14ac:dyDescent="0.25">
      <c r="I357" s="8"/>
      <c r="J357" s="8"/>
      <c r="K357" s="8"/>
      <c r="L357" s="8"/>
      <c r="M357" s="8"/>
      <c r="N357" s="8"/>
      <c r="O357" s="8"/>
      <c r="P357" s="8"/>
      <c r="Q357" s="8"/>
      <c r="R357" s="8"/>
      <c r="S357" s="23"/>
      <c r="T357" s="25">
        <v>316</v>
      </c>
      <c r="U357" s="26">
        <f t="shared" si="27"/>
        <v>5.2666666666666666</v>
      </c>
      <c r="V357" s="28">
        <f t="shared" si="31"/>
        <v>19.289350401346777</v>
      </c>
      <c r="W357" s="28">
        <f t="shared" si="28"/>
        <v>0</v>
      </c>
      <c r="X357" s="27" t="e">
        <f t="shared" si="29"/>
        <v>#VALUE!</v>
      </c>
      <c r="Y357" s="28" t="e">
        <f t="shared" si="30"/>
        <v>#VALUE!</v>
      </c>
      <c r="Z357" s="24"/>
      <c r="AA357" s="36">
        <f t="shared" si="26"/>
        <v>5.2666666666666666</v>
      </c>
      <c r="AB357" s="8"/>
    </row>
    <row r="358" spans="9:28" x14ac:dyDescent="0.25">
      <c r="I358" s="8"/>
      <c r="J358" s="8"/>
      <c r="K358" s="8"/>
      <c r="L358" s="8"/>
      <c r="M358" s="8"/>
      <c r="N358" s="8"/>
      <c r="O358" s="8"/>
      <c r="P358" s="8"/>
      <c r="Q358" s="8"/>
      <c r="R358" s="8"/>
      <c r="S358" s="23"/>
      <c r="T358" s="25">
        <v>317</v>
      </c>
      <c r="U358" s="26">
        <f t="shared" si="27"/>
        <v>5.2833333333333332</v>
      </c>
      <c r="V358" s="28">
        <f t="shared" si="31"/>
        <v>19.30642279436443</v>
      </c>
      <c r="W358" s="28">
        <f t="shared" si="28"/>
        <v>0</v>
      </c>
      <c r="X358" s="27" t="e">
        <f t="shared" si="29"/>
        <v>#VALUE!</v>
      </c>
      <c r="Y358" s="28" t="e">
        <f t="shared" si="30"/>
        <v>#VALUE!</v>
      </c>
      <c r="Z358" s="24"/>
      <c r="AA358" s="36">
        <f t="shared" si="26"/>
        <v>5.2833333333333332</v>
      </c>
      <c r="AB358" s="8"/>
    </row>
    <row r="359" spans="9:28" x14ac:dyDescent="0.25">
      <c r="I359" s="8"/>
      <c r="J359" s="8"/>
      <c r="K359" s="8"/>
      <c r="L359" s="8"/>
      <c r="M359" s="8"/>
      <c r="N359" s="8"/>
      <c r="O359" s="8"/>
      <c r="P359" s="8"/>
      <c r="Q359" s="8"/>
      <c r="R359" s="8"/>
      <c r="S359" s="23"/>
      <c r="T359" s="25">
        <v>318</v>
      </c>
      <c r="U359" s="26">
        <f t="shared" si="27"/>
        <v>5.3</v>
      </c>
      <c r="V359" s="28">
        <f t="shared" si="31"/>
        <v>19.323456454884639</v>
      </c>
      <c r="W359" s="28">
        <f t="shared" si="28"/>
        <v>0</v>
      </c>
      <c r="X359" s="27" t="e">
        <f t="shared" si="29"/>
        <v>#VALUE!</v>
      </c>
      <c r="Y359" s="28" t="e">
        <f t="shared" si="30"/>
        <v>#VALUE!</v>
      </c>
      <c r="Z359" s="24"/>
      <c r="AA359" s="36">
        <f t="shared" si="26"/>
        <v>5.3</v>
      </c>
      <c r="AB359" s="8"/>
    </row>
    <row r="360" spans="9:28" x14ac:dyDescent="0.25">
      <c r="I360" s="8"/>
      <c r="J360" s="8"/>
      <c r="K360" s="8"/>
      <c r="L360" s="8"/>
      <c r="M360" s="8"/>
      <c r="N360" s="8"/>
      <c r="O360" s="8"/>
      <c r="P360" s="8"/>
      <c r="Q360" s="8"/>
      <c r="R360" s="8"/>
      <c r="S360" s="23"/>
      <c r="T360" s="25">
        <v>319</v>
      </c>
      <c r="U360" s="26">
        <f t="shared" si="27"/>
        <v>5.3166666666666664</v>
      </c>
      <c r="V360" s="28">
        <f t="shared" si="31"/>
        <v>19.340451592167629</v>
      </c>
      <c r="W360" s="28">
        <f t="shared" si="28"/>
        <v>0</v>
      </c>
      <c r="X360" s="27" t="e">
        <f t="shared" si="29"/>
        <v>#VALUE!</v>
      </c>
      <c r="Y360" s="28" t="e">
        <f t="shared" si="30"/>
        <v>#VALUE!</v>
      </c>
      <c r="Z360" s="24"/>
      <c r="AA360" s="36">
        <f t="shared" si="26"/>
        <v>5.3166666666666664</v>
      </c>
      <c r="AB360" s="8"/>
    </row>
    <row r="361" spans="9:28" x14ac:dyDescent="0.25">
      <c r="I361" s="8"/>
      <c r="J361" s="8"/>
      <c r="K361" s="8"/>
      <c r="L361" s="8"/>
      <c r="M361" s="8"/>
      <c r="N361" s="8"/>
      <c r="O361" s="8"/>
      <c r="P361" s="8"/>
      <c r="Q361" s="8"/>
      <c r="R361" s="8"/>
      <c r="S361" s="23"/>
      <c r="T361" s="25">
        <v>320</v>
      </c>
      <c r="U361" s="26">
        <f t="shared" si="27"/>
        <v>5.333333333333333</v>
      </c>
      <c r="V361" s="28">
        <f t="shared" si="31"/>
        <v>19.357408413691349</v>
      </c>
      <c r="W361" s="28">
        <f t="shared" si="28"/>
        <v>0</v>
      </c>
      <c r="X361" s="27" t="e">
        <f t="shared" si="29"/>
        <v>#VALUE!</v>
      </c>
      <c r="Y361" s="28" t="e">
        <f t="shared" si="30"/>
        <v>#VALUE!</v>
      </c>
      <c r="Z361" s="24"/>
      <c r="AA361" s="36">
        <f t="shared" ref="AA361:AA424" si="32">U361</f>
        <v>5.333333333333333</v>
      </c>
      <c r="AB361" s="8"/>
    </row>
    <row r="362" spans="9:28" x14ac:dyDescent="0.25">
      <c r="I362" s="8"/>
      <c r="J362" s="8"/>
      <c r="K362" s="8"/>
      <c r="L362" s="8"/>
      <c r="M362" s="8"/>
      <c r="N362" s="8"/>
      <c r="O362" s="8"/>
      <c r="P362" s="8"/>
      <c r="Q362" s="8"/>
      <c r="R362" s="8"/>
      <c r="S362" s="23"/>
      <c r="T362" s="25">
        <v>321</v>
      </c>
      <c r="U362" s="26">
        <f t="shared" ref="U362:U425" si="33">T362/60</f>
        <v>5.35</v>
      </c>
      <c r="V362" s="28">
        <f t="shared" si="31"/>
        <v>19.374327125172162</v>
      </c>
      <c r="W362" s="28">
        <f t="shared" ref="W362:W425" si="34">V362*0.001*$G$4</f>
        <v>0</v>
      </c>
      <c r="X362" s="27" t="e">
        <f t="shared" ref="X362:X425" si="35">($G$5/1000)*U362*3600</f>
        <v>#VALUE!</v>
      </c>
      <c r="Y362" s="28" t="e">
        <f t="shared" si="30"/>
        <v>#VALUE!</v>
      </c>
      <c r="Z362" s="24"/>
      <c r="AA362" s="36">
        <f t="shared" si="32"/>
        <v>5.35</v>
      </c>
      <c r="AB362" s="8"/>
    </row>
    <row r="363" spans="9:28" x14ac:dyDescent="0.25">
      <c r="I363" s="8"/>
      <c r="J363" s="8"/>
      <c r="K363" s="8"/>
      <c r="L363" s="8"/>
      <c r="M363" s="8"/>
      <c r="N363" s="8"/>
      <c r="O363" s="8"/>
      <c r="P363" s="8"/>
      <c r="Q363" s="8"/>
      <c r="R363" s="8"/>
      <c r="S363" s="23"/>
      <c r="T363" s="25">
        <v>322</v>
      </c>
      <c r="U363" s="26">
        <f t="shared" si="33"/>
        <v>5.3666666666666663</v>
      </c>
      <c r="V363" s="28">
        <f t="shared" si="31"/>
        <v>19.391207930585225</v>
      </c>
      <c r="W363" s="28">
        <f t="shared" si="34"/>
        <v>0</v>
      </c>
      <c r="X363" s="27" t="e">
        <f t="shared" si="35"/>
        <v>#VALUE!</v>
      </c>
      <c r="Y363" s="28" t="e">
        <f t="shared" ref="Y363:Y426" si="36">MAX(0,W363-X363)</f>
        <v>#VALUE!</v>
      </c>
      <c r="Z363" s="24"/>
      <c r="AA363" s="36">
        <f t="shared" si="32"/>
        <v>5.3666666666666663</v>
      </c>
      <c r="AB363" s="8"/>
    </row>
    <row r="364" spans="9:28" x14ac:dyDescent="0.25">
      <c r="I364" s="8"/>
      <c r="J364" s="8"/>
      <c r="K364" s="8"/>
      <c r="L364" s="8"/>
      <c r="M364" s="8"/>
      <c r="N364" s="8"/>
      <c r="O364" s="8"/>
      <c r="P364" s="8"/>
      <c r="Q364" s="8"/>
      <c r="R364" s="8"/>
      <c r="S364" s="23"/>
      <c r="T364" s="25">
        <v>323</v>
      </c>
      <c r="U364" s="26">
        <f t="shared" si="33"/>
        <v>5.3833333333333337</v>
      </c>
      <c r="V364" s="28">
        <f t="shared" si="31"/>
        <v>19.408051032184598</v>
      </c>
      <c r="W364" s="28">
        <f t="shared" si="34"/>
        <v>0</v>
      </c>
      <c r="X364" s="27" t="e">
        <f t="shared" si="35"/>
        <v>#VALUE!</v>
      </c>
      <c r="Y364" s="28" t="e">
        <f t="shared" si="36"/>
        <v>#VALUE!</v>
      </c>
      <c r="Z364" s="24"/>
      <c r="AA364" s="36">
        <f t="shared" si="32"/>
        <v>5.3833333333333337</v>
      </c>
      <c r="AB364" s="8"/>
    </row>
    <row r="365" spans="9:28" x14ac:dyDescent="0.25">
      <c r="I365" s="8"/>
      <c r="J365" s="8"/>
      <c r="K365" s="8"/>
      <c r="L365" s="8"/>
      <c r="M365" s="8"/>
      <c r="N365" s="8"/>
      <c r="O365" s="8"/>
      <c r="P365" s="8"/>
      <c r="Q365" s="8"/>
      <c r="R365" s="8"/>
      <c r="S365" s="23"/>
      <c r="T365" s="25">
        <v>324</v>
      </c>
      <c r="U365" s="26">
        <f t="shared" si="33"/>
        <v>5.4</v>
      </c>
      <c r="V365" s="28">
        <f t="shared" si="31"/>
        <v>19.424856630523045</v>
      </c>
      <c r="W365" s="28">
        <f t="shared" si="34"/>
        <v>0</v>
      </c>
      <c r="X365" s="27" t="e">
        <f t="shared" si="35"/>
        <v>#VALUE!</v>
      </c>
      <c r="Y365" s="28" t="e">
        <f t="shared" si="36"/>
        <v>#VALUE!</v>
      </c>
      <c r="Z365" s="24"/>
      <c r="AA365" s="36">
        <f t="shared" si="32"/>
        <v>5.4</v>
      </c>
      <c r="AB365" s="8"/>
    </row>
    <row r="366" spans="9:28" x14ac:dyDescent="0.25">
      <c r="I366" s="8"/>
      <c r="J366" s="8"/>
      <c r="K366" s="8"/>
      <c r="L366" s="8"/>
      <c r="M366" s="8"/>
      <c r="N366" s="8"/>
      <c r="O366" s="8"/>
      <c r="P366" s="8"/>
      <c r="Q366" s="8"/>
      <c r="R366" s="8"/>
      <c r="S366" s="23"/>
      <c r="T366" s="25">
        <v>325</v>
      </c>
      <c r="U366" s="26">
        <f t="shared" si="33"/>
        <v>5.416666666666667</v>
      </c>
      <c r="V366" s="28">
        <f t="shared" si="31"/>
        <v>19.441624924471533</v>
      </c>
      <c r="W366" s="28">
        <f t="shared" si="34"/>
        <v>0</v>
      </c>
      <c r="X366" s="27" t="e">
        <f t="shared" si="35"/>
        <v>#VALUE!</v>
      </c>
      <c r="Y366" s="28" t="e">
        <f t="shared" si="36"/>
        <v>#VALUE!</v>
      </c>
      <c r="Z366" s="24"/>
      <c r="AA366" s="36">
        <f t="shared" si="32"/>
        <v>5.416666666666667</v>
      </c>
      <c r="AB366" s="8"/>
    </row>
    <row r="367" spans="9:28" x14ac:dyDescent="0.25">
      <c r="I367" s="8"/>
      <c r="J367" s="8"/>
      <c r="K367" s="8"/>
      <c r="L367" s="8"/>
      <c r="M367" s="8"/>
      <c r="N367" s="8"/>
      <c r="O367" s="8"/>
      <c r="P367" s="8"/>
      <c r="Q367" s="8"/>
      <c r="R367" s="8"/>
      <c r="S367" s="23"/>
      <c r="T367" s="25">
        <v>326</v>
      </c>
      <c r="U367" s="26">
        <f t="shared" si="33"/>
        <v>5.4333333333333336</v>
      </c>
      <c r="V367" s="28">
        <f t="shared" si="31"/>
        <v>19.458356111238466</v>
      </c>
      <c r="W367" s="28">
        <f t="shared" si="34"/>
        <v>0</v>
      </c>
      <c r="X367" s="27" t="e">
        <f t="shared" si="35"/>
        <v>#VALUE!</v>
      </c>
      <c r="Y367" s="28" t="e">
        <f t="shared" si="36"/>
        <v>#VALUE!</v>
      </c>
      <c r="Z367" s="24"/>
      <c r="AA367" s="36">
        <f t="shared" si="32"/>
        <v>5.4333333333333336</v>
      </c>
      <c r="AB367" s="8"/>
    </row>
    <row r="368" spans="9:28" x14ac:dyDescent="0.25">
      <c r="I368" s="8"/>
      <c r="J368" s="8"/>
      <c r="K368" s="8"/>
      <c r="L368" s="8"/>
      <c r="M368" s="8"/>
      <c r="N368" s="8"/>
      <c r="O368" s="8"/>
      <c r="P368" s="8"/>
      <c r="Q368" s="8"/>
      <c r="R368" s="8"/>
      <c r="S368" s="23"/>
      <c r="T368" s="25">
        <v>327</v>
      </c>
      <c r="U368" s="26">
        <f t="shared" si="33"/>
        <v>5.45</v>
      </c>
      <c r="V368" s="28">
        <f t="shared" si="31"/>
        <v>19.475050386388641</v>
      </c>
      <c r="W368" s="28">
        <f t="shared" si="34"/>
        <v>0</v>
      </c>
      <c r="X368" s="27" t="e">
        <f t="shared" si="35"/>
        <v>#VALUE!</v>
      </c>
      <c r="Y368" s="28" t="e">
        <f t="shared" si="36"/>
        <v>#VALUE!</v>
      </c>
      <c r="Z368" s="24"/>
      <c r="AA368" s="36">
        <f t="shared" si="32"/>
        <v>5.45</v>
      </c>
      <c r="AB368" s="8"/>
    </row>
    <row r="369" spans="9:28" x14ac:dyDescent="0.25">
      <c r="I369" s="8"/>
      <c r="J369" s="8"/>
      <c r="K369" s="8"/>
      <c r="L369" s="8"/>
      <c r="M369" s="8"/>
      <c r="N369" s="8"/>
      <c r="O369" s="8"/>
      <c r="P369" s="8"/>
      <c r="Q369" s="8"/>
      <c r="R369" s="8"/>
      <c r="S369" s="23"/>
      <c r="T369" s="25">
        <v>328</v>
      </c>
      <c r="U369" s="26">
        <f t="shared" si="33"/>
        <v>5.4666666666666668</v>
      </c>
      <c r="V369" s="28">
        <f t="shared" si="31"/>
        <v>19.491707943861918</v>
      </c>
      <c r="W369" s="28">
        <f t="shared" si="34"/>
        <v>0</v>
      </c>
      <c r="X369" s="27" t="e">
        <f t="shared" si="35"/>
        <v>#VALUE!</v>
      </c>
      <c r="Y369" s="28" t="e">
        <f t="shared" si="36"/>
        <v>#VALUE!</v>
      </c>
      <c r="Z369" s="24"/>
      <c r="AA369" s="36">
        <f t="shared" si="32"/>
        <v>5.4666666666666668</v>
      </c>
      <c r="AB369" s="8"/>
    </row>
    <row r="370" spans="9:28" x14ac:dyDescent="0.25">
      <c r="I370" s="8"/>
      <c r="J370" s="8"/>
      <c r="K370" s="8"/>
      <c r="L370" s="8"/>
      <c r="M370" s="8"/>
      <c r="N370" s="8"/>
      <c r="O370" s="8"/>
      <c r="P370" s="8"/>
      <c r="Q370" s="8"/>
      <c r="R370" s="8"/>
      <c r="S370" s="23"/>
      <c r="T370" s="25">
        <v>329</v>
      </c>
      <c r="U370" s="26">
        <f t="shared" si="33"/>
        <v>5.4833333333333334</v>
      </c>
      <c r="V370" s="28">
        <f t="shared" si="31"/>
        <v>19.508328975991635</v>
      </c>
      <c r="W370" s="28">
        <f t="shared" si="34"/>
        <v>0</v>
      </c>
      <c r="X370" s="27" t="e">
        <f t="shared" si="35"/>
        <v>#VALUE!</v>
      </c>
      <c r="Y370" s="28" t="e">
        <f t="shared" si="36"/>
        <v>#VALUE!</v>
      </c>
      <c r="Z370" s="24"/>
      <c r="AA370" s="36">
        <f t="shared" si="32"/>
        <v>5.4833333333333334</v>
      </c>
      <c r="AB370" s="8"/>
    </row>
    <row r="371" spans="9:28" x14ac:dyDescent="0.25">
      <c r="I371" s="8"/>
      <c r="J371" s="8"/>
      <c r="K371" s="8"/>
      <c r="L371" s="8"/>
      <c r="M371" s="8"/>
      <c r="N371" s="8"/>
      <c r="O371" s="8"/>
      <c r="P371" s="8"/>
      <c r="Q371" s="8"/>
      <c r="R371" s="8"/>
      <c r="S371" s="23"/>
      <c r="T371" s="25">
        <v>330</v>
      </c>
      <c r="U371" s="26">
        <f t="shared" si="33"/>
        <v>5.5</v>
      </c>
      <c r="V371" s="28">
        <f t="shared" si="31"/>
        <v>19.52491367352275</v>
      </c>
      <c r="W371" s="28">
        <f t="shared" si="34"/>
        <v>0</v>
      </c>
      <c r="X371" s="27" t="e">
        <f t="shared" si="35"/>
        <v>#VALUE!</v>
      </c>
      <c r="Y371" s="28" t="e">
        <f t="shared" si="36"/>
        <v>#VALUE!</v>
      </c>
      <c r="Z371" s="24"/>
      <c r="AA371" s="36">
        <f t="shared" si="32"/>
        <v>5.5</v>
      </c>
      <c r="AB371" s="8"/>
    </row>
    <row r="372" spans="9:28" x14ac:dyDescent="0.25">
      <c r="I372" s="8"/>
      <c r="J372" s="8"/>
      <c r="K372" s="8"/>
      <c r="L372" s="8"/>
      <c r="M372" s="8"/>
      <c r="N372" s="8"/>
      <c r="O372" s="8"/>
      <c r="P372" s="8"/>
      <c r="Q372" s="8"/>
      <c r="R372" s="8"/>
      <c r="S372" s="23"/>
      <c r="T372" s="25">
        <v>331</v>
      </c>
      <c r="U372" s="26">
        <f t="shared" si="33"/>
        <v>5.5166666666666666</v>
      </c>
      <c r="V372" s="28">
        <f t="shared" si="31"/>
        <v>19.541462225629729</v>
      </c>
      <c r="W372" s="28">
        <f t="shared" si="34"/>
        <v>0</v>
      </c>
      <c r="X372" s="27" t="e">
        <f t="shared" si="35"/>
        <v>#VALUE!</v>
      </c>
      <c r="Y372" s="28" t="e">
        <f t="shared" si="36"/>
        <v>#VALUE!</v>
      </c>
      <c r="Z372" s="24"/>
      <c r="AA372" s="36">
        <f t="shared" si="32"/>
        <v>5.5166666666666666</v>
      </c>
      <c r="AB372" s="8"/>
    </row>
    <row r="373" spans="9:28" x14ac:dyDescent="0.25">
      <c r="I373" s="8"/>
      <c r="J373" s="8"/>
      <c r="K373" s="8"/>
      <c r="L373" s="8"/>
      <c r="M373" s="8"/>
      <c r="N373" s="8"/>
      <c r="O373" s="8"/>
      <c r="P373" s="8"/>
      <c r="Q373" s="8"/>
      <c r="R373" s="8"/>
      <c r="S373" s="23"/>
      <c r="T373" s="25">
        <v>332</v>
      </c>
      <c r="U373" s="26">
        <f t="shared" si="33"/>
        <v>5.5333333333333332</v>
      </c>
      <c r="V373" s="28">
        <f t="shared" si="31"/>
        <v>19.557974819934174</v>
      </c>
      <c r="W373" s="28">
        <f t="shared" si="34"/>
        <v>0</v>
      </c>
      <c r="X373" s="27" t="e">
        <f t="shared" si="35"/>
        <v>#VALUE!</v>
      </c>
      <c r="Y373" s="28" t="e">
        <f t="shared" si="36"/>
        <v>#VALUE!</v>
      </c>
      <c r="Z373" s="24"/>
      <c r="AA373" s="36">
        <f t="shared" si="32"/>
        <v>5.5333333333333332</v>
      </c>
      <c r="AB373" s="8"/>
    </row>
    <row r="374" spans="9:28" x14ac:dyDescent="0.25">
      <c r="I374" s="8"/>
      <c r="J374" s="8"/>
      <c r="K374" s="8"/>
      <c r="L374" s="8"/>
      <c r="M374" s="8"/>
      <c r="N374" s="8"/>
      <c r="O374" s="8"/>
      <c r="P374" s="8"/>
      <c r="Q374" s="8"/>
      <c r="R374" s="8"/>
      <c r="S374" s="23"/>
      <c r="T374" s="25">
        <v>333</v>
      </c>
      <c r="U374" s="26">
        <f t="shared" si="33"/>
        <v>5.55</v>
      </c>
      <c r="V374" s="28">
        <f t="shared" si="31"/>
        <v>19.574451642522206</v>
      </c>
      <c r="W374" s="28">
        <f t="shared" si="34"/>
        <v>0</v>
      </c>
      <c r="X374" s="27" t="e">
        <f t="shared" si="35"/>
        <v>#VALUE!</v>
      </c>
      <c r="Y374" s="28" t="e">
        <f t="shared" si="36"/>
        <v>#VALUE!</v>
      </c>
      <c r="Z374" s="24"/>
      <c r="AA374" s="36">
        <f t="shared" si="32"/>
        <v>5.55</v>
      </c>
      <c r="AB374" s="8"/>
    </row>
    <row r="375" spans="9:28" x14ac:dyDescent="0.25">
      <c r="I375" s="8"/>
      <c r="J375" s="8"/>
      <c r="K375" s="8"/>
      <c r="L375" s="8"/>
      <c r="M375" s="8"/>
      <c r="N375" s="8"/>
      <c r="O375" s="8"/>
      <c r="P375" s="8"/>
      <c r="Q375" s="8"/>
      <c r="R375" s="8"/>
      <c r="S375" s="23"/>
      <c r="T375" s="25">
        <v>334</v>
      </c>
      <c r="U375" s="26">
        <f t="shared" si="33"/>
        <v>5.5666666666666664</v>
      </c>
      <c r="V375" s="28">
        <f t="shared" si="31"/>
        <v>19.590892877961601</v>
      </c>
      <c r="W375" s="28">
        <f t="shared" si="34"/>
        <v>0</v>
      </c>
      <c r="X375" s="27" t="e">
        <f t="shared" si="35"/>
        <v>#VALUE!</v>
      </c>
      <c r="Y375" s="28" t="e">
        <f t="shared" si="36"/>
        <v>#VALUE!</v>
      </c>
      <c r="Z375" s="24"/>
      <c r="AA375" s="36">
        <f t="shared" si="32"/>
        <v>5.5666666666666664</v>
      </c>
      <c r="AB375" s="8"/>
    </row>
    <row r="376" spans="9:28" x14ac:dyDescent="0.25">
      <c r="I376" s="8"/>
      <c r="J376" s="8"/>
      <c r="K376" s="8"/>
      <c r="L376" s="8"/>
      <c r="M376" s="8"/>
      <c r="N376" s="8"/>
      <c r="O376" s="8"/>
      <c r="P376" s="8"/>
      <c r="Q376" s="8"/>
      <c r="R376" s="8"/>
      <c r="S376" s="23"/>
      <c r="T376" s="25">
        <v>335</v>
      </c>
      <c r="U376" s="26">
        <f t="shared" si="33"/>
        <v>5.583333333333333</v>
      </c>
      <c r="V376" s="28">
        <f t="shared" si="31"/>
        <v>19.607298709318673</v>
      </c>
      <c r="W376" s="28">
        <f t="shared" si="34"/>
        <v>0</v>
      </c>
      <c r="X376" s="27" t="e">
        <f t="shared" si="35"/>
        <v>#VALUE!</v>
      </c>
      <c r="Y376" s="28" t="e">
        <f t="shared" si="36"/>
        <v>#VALUE!</v>
      </c>
      <c r="Z376" s="24"/>
      <c r="AA376" s="36">
        <f t="shared" si="32"/>
        <v>5.583333333333333</v>
      </c>
      <c r="AB376" s="8"/>
    </row>
    <row r="377" spans="9:28" x14ac:dyDescent="0.25">
      <c r="I377" s="8"/>
      <c r="J377" s="8"/>
      <c r="K377" s="8"/>
      <c r="L377" s="8"/>
      <c r="M377" s="8"/>
      <c r="N377" s="8"/>
      <c r="O377" s="8"/>
      <c r="P377" s="8"/>
      <c r="Q377" s="8"/>
      <c r="R377" s="8"/>
      <c r="S377" s="23"/>
      <c r="T377" s="25">
        <v>336</v>
      </c>
      <c r="U377" s="26">
        <f t="shared" si="33"/>
        <v>5.6</v>
      </c>
      <c r="V377" s="28">
        <f t="shared" si="31"/>
        <v>19.623669318174951</v>
      </c>
      <c r="W377" s="28">
        <f t="shared" si="34"/>
        <v>0</v>
      </c>
      <c r="X377" s="27" t="e">
        <f t="shared" si="35"/>
        <v>#VALUE!</v>
      </c>
      <c r="Y377" s="28" t="e">
        <f t="shared" si="36"/>
        <v>#VALUE!</v>
      </c>
      <c r="Z377" s="24"/>
      <c r="AA377" s="36">
        <f t="shared" si="32"/>
        <v>5.6</v>
      </c>
      <c r="AB377" s="8"/>
    </row>
    <row r="378" spans="9:28" x14ac:dyDescent="0.25">
      <c r="I378" s="8"/>
      <c r="J378" s="8"/>
      <c r="K378" s="8"/>
      <c r="L378" s="8"/>
      <c r="M378" s="8"/>
      <c r="N378" s="8"/>
      <c r="O378" s="8"/>
      <c r="P378" s="8"/>
      <c r="Q378" s="8"/>
      <c r="R378" s="8"/>
      <c r="S378" s="23"/>
      <c r="T378" s="25">
        <v>337</v>
      </c>
      <c r="U378" s="26">
        <f t="shared" si="33"/>
        <v>5.6166666666666663</v>
      </c>
      <c r="V378" s="28">
        <f t="shared" si="31"/>
        <v>19.640004884643574</v>
      </c>
      <c r="W378" s="28">
        <f t="shared" si="34"/>
        <v>0</v>
      </c>
      <c r="X378" s="27" t="e">
        <f t="shared" si="35"/>
        <v>#VALUE!</v>
      </c>
      <c r="Y378" s="28" t="e">
        <f t="shared" si="36"/>
        <v>#VALUE!</v>
      </c>
      <c r="Z378" s="24"/>
      <c r="AA378" s="36">
        <f t="shared" si="32"/>
        <v>5.6166666666666663</v>
      </c>
      <c r="AB378" s="8"/>
    </row>
    <row r="379" spans="9:28" x14ac:dyDescent="0.25">
      <c r="I379" s="8"/>
      <c r="J379" s="8"/>
      <c r="K379" s="8"/>
      <c r="L379" s="8"/>
      <c r="M379" s="8"/>
      <c r="N379" s="8"/>
      <c r="O379" s="8"/>
      <c r="P379" s="8"/>
      <c r="Q379" s="8"/>
      <c r="R379" s="8"/>
      <c r="S379" s="23"/>
      <c r="T379" s="25">
        <v>338</v>
      </c>
      <c r="U379" s="26">
        <f t="shared" si="33"/>
        <v>5.6333333333333337</v>
      </c>
      <c r="V379" s="28">
        <f t="shared" si="31"/>
        <v>19.656305587385507</v>
      </c>
      <c r="W379" s="28">
        <f t="shared" si="34"/>
        <v>0</v>
      </c>
      <c r="X379" s="27" t="e">
        <f t="shared" si="35"/>
        <v>#VALUE!</v>
      </c>
      <c r="Y379" s="28" t="e">
        <f t="shared" si="36"/>
        <v>#VALUE!</v>
      </c>
      <c r="Z379" s="24"/>
      <c r="AA379" s="36">
        <f t="shared" si="32"/>
        <v>5.6333333333333337</v>
      </c>
      <c r="AB379" s="8"/>
    </row>
    <row r="380" spans="9:28" x14ac:dyDescent="0.25">
      <c r="I380" s="8"/>
      <c r="J380" s="8"/>
      <c r="K380" s="8"/>
      <c r="L380" s="8"/>
      <c r="M380" s="8"/>
      <c r="N380" s="8"/>
      <c r="O380" s="8"/>
      <c r="P380" s="8"/>
      <c r="Q380" s="8"/>
      <c r="R380" s="8"/>
      <c r="S380" s="23"/>
      <c r="T380" s="25">
        <v>339</v>
      </c>
      <c r="U380" s="26">
        <f t="shared" si="33"/>
        <v>5.65</v>
      </c>
      <c r="V380" s="28">
        <f t="shared" si="31"/>
        <v>19.672571603625482</v>
      </c>
      <c r="W380" s="28">
        <f t="shared" si="34"/>
        <v>0</v>
      </c>
      <c r="X380" s="27" t="e">
        <f t="shared" si="35"/>
        <v>#VALUE!</v>
      </c>
      <c r="Y380" s="28" t="e">
        <f t="shared" si="36"/>
        <v>#VALUE!</v>
      </c>
      <c r="Z380" s="24"/>
      <c r="AA380" s="36">
        <f t="shared" si="32"/>
        <v>5.65</v>
      </c>
      <c r="AB380" s="8"/>
    </row>
    <row r="381" spans="9:28" x14ac:dyDescent="0.25">
      <c r="I381" s="8"/>
      <c r="J381" s="8"/>
      <c r="K381" s="8"/>
      <c r="L381" s="8"/>
      <c r="M381" s="8"/>
      <c r="N381" s="8"/>
      <c r="O381" s="8"/>
      <c r="P381" s="8"/>
      <c r="Q381" s="8"/>
      <c r="R381" s="8"/>
      <c r="S381" s="23"/>
      <c r="T381" s="25">
        <v>340</v>
      </c>
      <c r="U381" s="26">
        <f t="shared" si="33"/>
        <v>5.666666666666667</v>
      </c>
      <c r="V381" s="28">
        <f t="shared" si="31"/>
        <v>19.688803109167761</v>
      </c>
      <c r="W381" s="28">
        <f t="shared" si="34"/>
        <v>0</v>
      </c>
      <c r="X381" s="27" t="e">
        <f t="shared" si="35"/>
        <v>#VALUE!</v>
      </c>
      <c r="Y381" s="28" t="e">
        <f t="shared" si="36"/>
        <v>#VALUE!</v>
      </c>
      <c r="Z381" s="24"/>
      <c r="AA381" s="36">
        <f t="shared" si="32"/>
        <v>5.666666666666667</v>
      </c>
      <c r="AB381" s="8"/>
    </row>
    <row r="382" spans="9:28" x14ac:dyDescent="0.25">
      <c r="I382" s="8"/>
      <c r="J382" s="8"/>
      <c r="K382" s="8"/>
      <c r="L382" s="8"/>
      <c r="M382" s="8"/>
      <c r="N382" s="8"/>
      <c r="O382" s="8"/>
      <c r="P382" s="8"/>
      <c r="Q382" s="8"/>
      <c r="R382" s="8"/>
      <c r="S382" s="23"/>
      <c r="T382" s="25">
        <v>341</v>
      </c>
      <c r="U382" s="26">
        <f t="shared" si="33"/>
        <v>5.6833333333333336</v>
      </c>
      <c r="V382" s="28">
        <f t="shared" si="31"/>
        <v>19.705000278411653</v>
      </c>
      <c r="W382" s="28">
        <f t="shared" si="34"/>
        <v>0</v>
      </c>
      <c r="X382" s="27" t="e">
        <f t="shared" si="35"/>
        <v>#VALUE!</v>
      </c>
      <c r="Y382" s="28" t="e">
        <f t="shared" si="36"/>
        <v>#VALUE!</v>
      </c>
      <c r="Z382" s="24"/>
      <c r="AA382" s="36">
        <f t="shared" si="32"/>
        <v>5.6833333333333336</v>
      </c>
      <c r="AB382" s="8"/>
    </row>
    <row r="383" spans="9:28" x14ac:dyDescent="0.25">
      <c r="I383" s="8"/>
      <c r="J383" s="8"/>
      <c r="K383" s="8"/>
      <c r="L383" s="8"/>
      <c r="M383" s="8"/>
      <c r="N383" s="8"/>
      <c r="O383" s="8"/>
      <c r="P383" s="8"/>
      <c r="Q383" s="8"/>
      <c r="R383" s="8"/>
      <c r="S383" s="23"/>
      <c r="T383" s="25">
        <v>342</v>
      </c>
      <c r="U383" s="26">
        <f t="shared" si="33"/>
        <v>5.7</v>
      </c>
      <c r="V383" s="28">
        <f t="shared" si="31"/>
        <v>19.721163284366831</v>
      </c>
      <c r="W383" s="28">
        <f t="shared" si="34"/>
        <v>0</v>
      </c>
      <c r="X383" s="27" t="e">
        <f t="shared" si="35"/>
        <v>#VALUE!</v>
      </c>
      <c r="Y383" s="28" t="e">
        <f t="shared" si="36"/>
        <v>#VALUE!</v>
      </c>
      <c r="Z383" s="24"/>
      <c r="AA383" s="36">
        <f t="shared" si="32"/>
        <v>5.7</v>
      </c>
      <c r="AB383" s="8"/>
    </row>
    <row r="384" spans="9:28" x14ac:dyDescent="0.25">
      <c r="I384" s="8"/>
      <c r="J384" s="8"/>
      <c r="K384" s="8"/>
      <c r="L384" s="8"/>
      <c r="M384" s="8"/>
      <c r="N384" s="8"/>
      <c r="O384" s="8"/>
      <c r="P384" s="8"/>
      <c r="Q384" s="8"/>
      <c r="R384" s="8"/>
      <c r="S384" s="23"/>
      <c r="T384" s="25">
        <v>343</v>
      </c>
      <c r="U384" s="26">
        <f t="shared" si="33"/>
        <v>5.7166666666666668</v>
      </c>
      <c r="V384" s="28">
        <f t="shared" si="31"/>
        <v>19.737292298668418</v>
      </c>
      <c r="W384" s="28">
        <f t="shared" si="34"/>
        <v>0</v>
      </c>
      <c r="X384" s="27" t="e">
        <f t="shared" si="35"/>
        <v>#VALUE!</v>
      </c>
      <c r="Y384" s="28" t="e">
        <f t="shared" si="36"/>
        <v>#VALUE!</v>
      </c>
      <c r="Z384" s="24"/>
      <c r="AA384" s="36">
        <f t="shared" si="32"/>
        <v>5.7166666666666668</v>
      </c>
      <c r="AB384" s="8"/>
    </row>
    <row r="385" spans="9:28" x14ac:dyDescent="0.25">
      <c r="I385" s="8"/>
      <c r="J385" s="8"/>
      <c r="K385" s="8"/>
      <c r="L385" s="8"/>
      <c r="M385" s="8"/>
      <c r="N385" s="8"/>
      <c r="O385" s="8"/>
      <c r="P385" s="8"/>
      <c r="Q385" s="8"/>
      <c r="R385" s="8"/>
      <c r="S385" s="23"/>
      <c r="T385" s="25">
        <v>344</v>
      </c>
      <c r="U385" s="26">
        <f t="shared" si="33"/>
        <v>5.7333333333333334</v>
      </c>
      <c r="V385" s="28">
        <f t="shared" si="31"/>
        <v>19.753387491591891</v>
      </c>
      <c r="W385" s="28">
        <f t="shared" si="34"/>
        <v>0</v>
      </c>
      <c r="X385" s="27" t="e">
        <f t="shared" si="35"/>
        <v>#VALUE!</v>
      </c>
      <c r="Y385" s="28" t="e">
        <f t="shared" si="36"/>
        <v>#VALUE!</v>
      </c>
      <c r="Z385" s="24"/>
      <c r="AA385" s="36">
        <f t="shared" si="32"/>
        <v>5.7333333333333334</v>
      </c>
      <c r="AB385" s="8"/>
    </row>
    <row r="386" spans="9:28" x14ac:dyDescent="0.25">
      <c r="I386" s="8"/>
      <c r="J386" s="8"/>
      <c r="K386" s="8"/>
      <c r="L386" s="8"/>
      <c r="M386" s="8"/>
      <c r="N386" s="8"/>
      <c r="O386" s="8"/>
      <c r="P386" s="8"/>
      <c r="Q386" s="8"/>
      <c r="R386" s="8"/>
      <c r="S386" s="23"/>
      <c r="T386" s="25">
        <v>345</v>
      </c>
      <c r="U386" s="26">
        <f t="shared" si="33"/>
        <v>5.75</v>
      </c>
      <c r="V386" s="28">
        <f t="shared" si="31"/>
        <v>19.769449032067776</v>
      </c>
      <c r="W386" s="28">
        <f t="shared" si="34"/>
        <v>0</v>
      </c>
      <c r="X386" s="27" t="e">
        <f t="shared" si="35"/>
        <v>#VALUE!</v>
      </c>
      <c r="Y386" s="28" t="e">
        <f t="shared" si="36"/>
        <v>#VALUE!</v>
      </c>
      <c r="Z386" s="24"/>
      <c r="AA386" s="36">
        <f t="shared" si="32"/>
        <v>5.75</v>
      </c>
      <c r="AB386" s="8"/>
    </row>
    <row r="387" spans="9:28" x14ac:dyDescent="0.25">
      <c r="I387" s="8"/>
      <c r="J387" s="8"/>
      <c r="K387" s="8"/>
      <c r="L387" s="8"/>
      <c r="M387" s="8"/>
      <c r="N387" s="8"/>
      <c r="O387" s="8"/>
      <c r="P387" s="8"/>
      <c r="Q387" s="8"/>
      <c r="R387" s="8"/>
      <c r="S387" s="23"/>
      <c r="T387" s="25">
        <v>346</v>
      </c>
      <c r="U387" s="26">
        <f t="shared" si="33"/>
        <v>5.7666666666666666</v>
      </c>
      <c r="V387" s="28">
        <f t="shared" si="31"/>
        <v>19.785477087696112</v>
      </c>
      <c r="W387" s="28">
        <f t="shared" si="34"/>
        <v>0</v>
      </c>
      <c r="X387" s="27" t="e">
        <f t="shared" si="35"/>
        <v>#VALUE!</v>
      </c>
      <c r="Y387" s="28" t="e">
        <f t="shared" si="36"/>
        <v>#VALUE!</v>
      </c>
      <c r="Z387" s="24"/>
      <c r="AA387" s="36">
        <f t="shared" si="32"/>
        <v>5.7666666666666666</v>
      </c>
      <c r="AB387" s="8"/>
    </row>
    <row r="388" spans="9:28" x14ac:dyDescent="0.25">
      <c r="I388" s="8"/>
      <c r="J388" s="8"/>
      <c r="K388" s="8"/>
      <c r="L388" s="8"/>
      <c r="M388" s="8"/>
      <c r="N388" s="8"/>
      <c r="O388" s="8"/>
      <c r="P388" s="8"/>
      <c r="Q388" s="8"/>
      <c r="R388" s="8"/>
      <c r="S388" s="23"/>
      <c r="T388" s="25">
        <v>347</v>
      </c>
      <c r="U388" s="26">
        <f t="shared" si="33"/>
        <v>5.7833333333333332</v>
      </c>
      <c r="V388" s="28">
        <f t="shared" si="31"/>
        <v>19.801471824760757</v>
      </c>
      <c r="W388" s="28">
        <f t="shared" si="34"/>
        <v>0</v>
      </c>
      <c r="X388" s="27" t="e">
        <f t="shared" si="35"/>
        <v>#VALUE!</v>
      </c>
      <c r="Y388" s="28" t="e">
        <f t="shared" si="36"/>
        <v>#VALUE!</v>
      </c>
      <c r="Z388" s="24"/>
      <c r="AA388" s="36">
        <f t="shared" si="32"/>
        <v>5.7833333333333332</v>
      </c>
      <c r="AB388" s="8"/>
    </row>
    <row r="389" spans="9:28" x14ac:dyDescent="0.25">
      <c r="I389" s="8"/>
      <c r="J389" s="8"/>
      <c r="K389" s="8"/>
      <c r="L389" s="8"/>
      <c r="M389" s="8"/>
      <c r="N389" s="8"/>
      <c r="O389" s="8"/>
      <c r="P389" s="8"/>
      <c r="Q389" s="8"/>
      <c r="R389" s="8"/>
      <c r="S389" s="23"/>
      <c r="T389" s="25">
        <v>348</v>
      </c>
      <c r="U389" s="26">
        <f t="shared" si="33"/>
        <v>5.8</v>
      </c>
      <c r="V389" s="28">
        <f t="shared" si="31"/>
        <v>19.817433408243485</v>
      </c>
      <c r="W389" s="28">
        <f t="shared" si="34"/>
        <v>0</v>
      </c>
      <c r="X389" s="27" t="e">
        <f t="shared" si="35"/>
        <v>#VALUE!</v>
      </c>
      <c r="Y389" s="28" t="e">
        <f t="shared" si="36"/>
        <v>#VALUE!</v>
      </c>
      <c r="Z389" s="24"/>
      <c r="AA389" s="36">
        <f t="shared" si="32"/>
        <v>5.8</v>
      </c>
      <c r="AB389" s="8"/>
    </row>
    <row r="390" spans="9:28" x14ac:dyDescent="0.25">
      <c r="I390" s="8"/>
      <c r="J390" s="8"/>
      <c r="K390" s="8"/>
      <c r="L390" s="8"/>
      <c r="M390" s="8"/>
      <c r="N390" s="8"/>
      <c r="O390" s="8"/>
      <c r="P390" s="8"/>
      <c r="Q390" s="8"/>
      <c r="R390" s="8"/>
      <c r="S390" s="23"/>
      <c r="T390" s="25">
        <v>349</v>
      </c>
      <c r="U390" s="26">
        <f t="shared" si="33"/>
        <v>5.8166666666666664</v>
      </c>
      <c r="V390" s="28">
        <f t="shared" si="31"/>
        <v>19.833362001837877</v>
      </c>
      <c r="W390" s="28">
        <f t="shared" si="34"/>
        <v>0</v>
      </c>
      <c r="X390" s="27" t="e">
        <f t="shared" si="35"/>
        <v>#VALUE!</v>
      </c>
      <c r="Y390" s="28" t="e">
        <f t="shared" si="36"/>
        <v>#VALUE!</v>
      </c>
      <c r="Z390" s="24"/>
      <c r="AA390" s="36">
        <f t="shared" si="32"/>
        <v>5.8166666666666664</v>
      </c>
      <c r="AB390" s="8"/>
    </row>
    <row r="391" spans="9:28" x14ac:dyDescent="0.25">
      <c r="I391" s="8"/>
      <c r="J391" s="8"/>
      <c r="K391" s="8"/>
      <c r="L391" s="8"/>
      <c r="M391" s="8"/>
      <c r="N391" s="8"/>
      <c r="O391" s="8"/>
      <c r="P391" s="8"/>
      <c r="Q391" s="8"/>
      <c r="R391" s="8"/>
      <c r="S391" s="23"/>
      <c r="T391" s="25">
        <v>350</v>
      </c>
      <c r="U391" s="26">
        <f t="shared" si="33"/>
        <v>5.833333333333333</v>
      </c>
      <c r="V391" s="28">
        <f t="shared" si="31"/>
        <v>19.849257767963049</v>
      </c>
      <c r="W391" s="28">
        <f t="shared" si="34"/>
        <v>0</v>
      </c>
      <c r="X391" s="27" t="e">
        <f t="shared" si="35"/>
        <v>#VALUE!</v>
      </c>
      <c r="Y391" s="28" t="e">
        <f t="shared" si="36"/>
        <v>#VALUE!</v>
      </c>
      <c r="Z391" s="24"/>
      <c r="AA391" s="36">
        <f t="shared" si="32"/>
        <v>5.833333333333333</v>
      </c>
      <c r="AB391" s="8"/>
    </row>
    <row r="392" spans="9:28" x14ac:dyDescent="0.25">
      <c r="I392" s="8"/>
      <c r="J392" s="8"/>
      <c r="K392" s="8"/>
      <c r="L392" s="8"/>
      <c r="M392" s="8"/>
      <c r="N392" s="8"/>
      <c r="O392" s="8"/>
      <c r="P392" s="8"/>
      <c r="Q392" s="8"/>
      <c r="R392" s="8"/>
      <c r="S392" s="23"/>
      <c r="T392" s="25">
        <v>351</v>
      </c>
      <c r="U392" s="26">
        <f t="shared" si="33"/>
        <v>5.85</v>
      </c>
      <c r="V392" s="28">
        <f t="shared" si="31"/>
        <v>19.865120867777193</v>
      </c>
      <c r="W392" s="28">
        <f t="shared" si="34"/>
        <v>0</v>
      </c>
      <c r="X392" s="27" t="e">
        <f t="shared" si="35"/>
        <v>#VALUE!</v>
      </c>
      <c r="Y392" s="28" t="e">
        <f t="shared" si="36"/>
        <v>#VALUE!</v>
      </c>
      <c r="Z392" s="24"/>
      <c r="AA392" s="36">
        <f t="shared" si="32"/>
        <v>5.85</v>
      </c>
      <c r="AB392" s="8"/>
    </row>
    <row r="393" spans="9:28" x14ac:dyDescent="0.25">
      <c r="I393" s="8"/>
      <c r="J393" s="8"/>
      <c r="K393" s="8"/>
      <c r="L393" s="8"/>
      <c r="M393" s="8"/>
      <c r="N393" s="8"/>
      <c r="O393" s="8"/>
      <c r="P393" s="8"/>
      <c r="Q393" s="8"/>
      <c r="R393" s="8"/>
      <c r="S393" s="23"/>
      <c r="T393" s="25">
        <v>352</v>
      </c>
      <c r="U393" s="26">
        <f t="shared" si="33"/>
        <v>5.8666666666666663</v>
      </c>
      <c r="V393" s="28">
        <f t="shared" si="31"/>
        <v>19.880951461190904</v>
      </c>
      <c r="W393" s="28">
        <f t="shared" si="34"/>
        <v>0</v>
      </c>
      <c r="X393" s="27" t="e">
        <f t="shared" si="35"/>
        <v>#VALUE!</v>
      </c>
      <c r="Y393" s="28" t="e">
        <f t="shared" si="36"/>
        <v>#VALUE!</v>
      </c>
      <c r="Z393" s="24"/>
      <c r="AA393" s="36">
        <f t="shared" si="32"/>
        <v>5.8666666666666663</v>
      </c>
      <c r="AB393" s="8"/>
    </row>
    <row r="394" spans="9:28" x14ac:dyDescent="0.25">
      <c r="I394" s="8"/>
      <c r="J394" s="8"/>
      <c r="K394" s="8"/>
      <c r="L394" s="8"/>
      <c r="M394" s="8"/>
      <c r="N394" s="8"/>
      <c r="O394" s="8"/>
      <c r="P394" s="8"/>
      <c r="Q394" s="8"/>
      <c r="R394" s="8"/>
      <c r="S394" s="23"/>
      <c r="T394" s="25">
        <v>353</v>
      </c>
      <c r="U394" s="26">
        <f t="shared" si="33"/>
        <v>5.8833333333333337</v>
      </c>
      <c r="V394" s="28">
        <f t="shared" si="31"/>
        <v>19.896749706880357</v>
      </c>
      <c r="W394" s="28">
        <f t="shared" si="34"/>
        <v>0</v>
      </c>
      <c r="X394" s="27" t="e">
        <f t="shared" si="35"/>
        <v>#VALUE!</v>
      </c>
      <c r="Y394" s="28" t="e">
        <f t="shared" si="36"/>
        <v>#VALUE!</v>
      </c>
      <c r="Z394" s="24"/>
      <c r="AA394" s="36">
        <f t="shared" si="32"/>
        <v>5.8833333333333337</v>
      </c>
      <c r="AB394" s="8"/>
    </row>
    <row r="395" spans="9:28" x14ac:dyDescent="0.25">
      <c r="I395" s="8"/>
      <c r="J395" s="8"/>
      <c r="K395" s="8"/>
      <c r="L395" s="8"/>
      <c r="M395" s="8"/>
      <c r="N395" s="8"/>
      <c r="O395" s="8"/>
      <c r="P395" s="8"/>
      <c r="Q395" s="8"/>
      <c r="R395" s="8"/>
      <c r="S395" s="23"/>
      <c r="T395" s="25">
        <v>354</v>
      </c>
      <c r="U395" s="26">
        <f t="shared" si="33"/>
        <v>5.9</v>
      </c>
      <c r="V395" s="28">
        <f t="shared" si="31"/>
        <v>19.91251576230032</v>
      </c>
      <c r="W395" s="28">
        <f t="shared" si="34"/>
        <v>0</v>
      </c>
      <c r="X395" s="27" t="e">
        <f t="shared" si="35"/>
        <v>#VALUE!</v>
      </c>
      <c r="Y395" s="28" t="e">
        <f t="shared" si="36"/>
        <v>#VALUE!</v>
      </c>
      <c r="Z395" s="24"/>
      <c r="AA395" s="36">
        <f t="shared" si="32"/>
        <v>5.9</v>
      </c>
      <c r="AB395" s="8"/>
    </row>
    <row r="396" spans="9:28" x14ac:dyDescent="0.25">
      <c r="I396" s="8"/>
      <c r="J396" s="8"/>
      <c r="K396" s="8"/>
      <c r="L396" s="8"/>
      <c r="M396" s="8"/>
      <c r="N396" s="8"/>
      <c r="O396" s="8"/>
      <c r="P396" s="8"/>
      <c r="Q396" s="8"/>
      <c r="R396" s="8"/>
      <c r="S396" s="23"/>
      <c r="T396" s="25">
        <v>355</v>
      </c>
      <c r="U396" s="26">
        <f t="shared" si="33"/>
        <v>5.916666666666667</v>
      </c>
      <c r="V396" s="28">
        <f t="shared" si="31"/>
        <v>19.928249783696966</v>
      </c>
      <c r="W396" s="28">
        <f t="shared" si="34"/>
        <v>0</v>
      </c>
      <c r="X396" s="27" t="e">
        <f t="shared" si="35"/>
        <v>#VALUE!</v>
      </c>
      <c r="Y396" s="28" t="e">
        <f t="shared" si="36"/>
        <v>#VALUE!</v>
      </c>
      <c r="Z396" s="24"/>
      <c r="AA396" s="36">
        <f t="shared" si="32"/>
        <v>5.916666666666667</v>
      </c>
      <c r="AB396" s="8"/>
    </row>
    <row r="397" spans="9:28" x14ac:dyDescent="0.25">
      <c r="I397" s="8"/>
      <c r="J397" s="8"/>
      <c r="K397" s="8"/>
      <c r="L397" s="8"/>
      <c r="M397" s="8"/>
      <c r="N397" s="8"/>
      <c r="O397" s="8"/>
      <c r="P397" s="8"/>
      <c r="Q397" s="8"/>
      <c r="R397" s="8"/>
      <c r="S397" s="23"/>
      <c r="T397" s="25">
        <v>356</v>
      </c>
      <c r="U397" s="26">
        <f t="shared" si="33"/>
        <v>5.9333333333333336</v>
      </c>
      <c r="V397" s="28">
        <f t="shared" si="31"/>
        <v>19.943951926120505</v>
      </c>
      <c r="W397" s="28">
        <f t="shared" si="34"/>
        <v>0</v>
      </c>
      <c r="X397" s="27" t="e">
        <f t="shared" si="35"/>
        <v>#VALUE!</v>
      </c>
      <c r="Y397" s="28" t="e">
        <f t="shared" si="36"/>
        <v>#VALUE!</v>
      </c>
      <c r="Z397" s="24"/>
      <c r="AA397" s="36">
        <f t="shared" si="32"/>
        <v>5.9333333333333336</v>
      </c>
      <c r="AB397" s="8"/>
    </row>
    <row r="398" spans="9:28" x14ac:dyDescent="0.25">
      <c r="I398" s="8"/>
      <c r="J398" s="8"/>
      <c r="K398" s="8"/>
      <c r="L398" s="8"/>
      <c r="M398" s="8"/>
      <c r="N398" s="8"/>
      <c r="O398" s="8"/>
      <c r="P398" s="8"/>
      <c r="Q398" s="8"/>
      <c r="R398" s="8"/>
      <c r="S398" s="23"/>
      <c r="T398" s="25">
        <v>357</v>
      </c>
      <c r="U398" s="26">
        <f t="shared" si="33"/>
        <v>5.95</v>
      </c>
      <c r="V398" s="28">
        <f t="shared" si="31"/>
        <v>19.959622343437708</v>
      </c>
      <c r="W398" s="28">
        <f t="shared" si="34"/>
        <v>0</v>
      </c>
      <c r="X398" s="27" t="e">
        <f t="shared" si="35"/>
        <v>#VALUE!</v>
      </c>
      <c r="Y398" s="28" t="e">
        <f t="shared" si="36"/>
        <v>#VALUE!</v>
      </c>
      <c r="Z398" s="24"/>
      <c r="AA398" s="36">
        <f t="shared" si="32"/>
        <v>5.95</v>
      </c>
      <c r="AB398" s="8"/>
    </row>
    <row r="399" spans="9:28" x14ac:dyDescent="0.25">
      <c r="I399" s="8"/>
      <c r="J399" s="8"/>
      <c r="K399" s="8"/>
      <c r="L399" s="8"/>
      <c r="M399" s="8"/>
      <c r="N399" s="8"/>
      <c r="O399" s="8"/>
      <c r="P399" s="8"/>
      <c r="Q399" s="8"/>
      <c r="R399" s="8"/>
      <c r="S399" s="23"/>
      <c r="T399" s="25">
        <v>358</v>
      </c>
      <c r="U399" s="26">
        <f t="shared" si="33"/>
        <v>5.9666666666666668</v>
      </c>
      <c r="V399" s="28">
        <f t="shared" si="31"/>
        <v>19.975261188344195</v>
      </c>
      <c r="W399" s="28">
        <f t="shared" si="34"/>
        <v>0</v>
      </c>
      <c r="X399" s="27" t="e">
        <f t="shared" si="35"/>
        <v>#VALUE!</v>
      </c>
      <c r="Y399" s="28" t="e">
        <f t="shared" si="36"/>
        <v>#VALUE!</v>
      </c>
      <c r="Z399" s="24"/>
      <c r="AA399" s="36">
        <f t="shared" si="32"/>
        <v>5.9666666666666668</v>
      </c>
      <c r="AB399" s="8"/>
    </row>
    <row r="400" spans="9:28" ht="15.75" thickBot="1" x14ac:dyDescent="0.3">
      <c r="I400" s="8"/>
      <c r="J400" s="8"/>
      <c r="K400" s="8"/>
      <c r="L400" s="8"/>
      <c r="M400" s="8"/>
      <c r="N400" s="8"/>
      <c r="O400" s="8"/>
      <c r="P400" s="8"/>
      <c r="Q400" s="8"/>
      <c r="R400" s="8"/>
      <c r="S400" s="33"/>
      <c r="T400" s="29">
        <v>359</v>
      </c>
      <c r="U400" s="30">
        <f t="shared" si="33"/>
        <v>5.9833333333333334</v>
      </c>
      <c r="V400" s="31">
        <f>$G$10*U400^(1-$G$11)</f>
        <v>19.990868612376602</v>
      </c>
      <c r="W400" s="31">
        <f t="shared" si="34"/>
        <v>0</v>
      </c>
      <c r="X400" s="32" t="e">
        <f t="shared" si="35"/>
        <v>#VALUE!</v>
      </c>
      <c r="Y400" s="31" t="e">
        <f t="shared" si="36"/>
        <v>#VALUE!</v>
      </c>
      <c r="Z400" s="34"/>
      <c r="AA400" s="36">
        <f t="shared" si="32"/>
        <v>5.9833333333333334</v>
      </c>
      <c r="AB400" s="8"/>
    </row>
    <row r="401" spans="9:28" x14ac:dyDescent="0.25">
      <c r="I401" s="8"/>
      <c r="J401" s="8"/>
      <c r="K401" s="8"/>
      <c r="L401" s="8"/>
      <c r="M401" s="8"/>
      <c r="N401" s="8"/>
      <c r="O401" s="8"/>
      <c r="P401" s="8"/>
      <c r="Q401" s="8"/>
      <c r="R401" s="8"/>
      <c r="S401" s="44"/>
      <c r="T401" s="45">
        <v>360</v>
      </c>
      <c r="U401" s="46">
        <f t="shared" si="33"/>
        <v>6</v>
      </c>
      <c r="V401" s="28">
        <f>$G$12*U401^(1-$G$13)</f>
        <v>32.082104231659216</v>
      </c>
      <c r="W401" s="49">
        <f t="shared" si="34"/>
        <v>0</v>
      </c>
      <c r="X401" s="47" t="e">
        <f t="shared" si="35"/>
        <v>#VALUE!</v>
      </c>
      <c r="Y401" s="49" t="e">
        <f t="shared" si="36"/>
        <v>#VALUE!</v>
      </c>
      <c r="Z401" s="48"/>
      <c r="AA401" s="36">
        <f t="shared" si="32"/>
        <v>6</v>
      </c>
      <c r="AB401" s="8"/>
    </row>
    <row r="402" spans="9:28" x14ac:dyDescent="0.25">
      <c r="I402" s="8"/>
      <c r="J402" s="8"/>
      <c r="K402" s="8"/>
      <c r="L402" s="8"/>
      <c r="M402" s="8"/>
      <c r="N402" s="8"/>
      <c r="O402" s="8"/>
      <c r="P402" s="8"/>
      <c r="Q402" s="8"/>
      <c r="R402" s="8"/>
      <c r="S402" s="23"/>
      <c r="T402" s="25">
        <v>361</v>
      </c>
      <c r="U402" s="26">
        <f t="shared" si="33"/>
        <v>6.0166666666666666</v>
      </c>
      <c r="V402" s="28">
        <f t="shared" ref="V402:V465" si="37">$G$12*U402^(1-$G$13)</f>
        <v>32.097592822826186</v>
      </c>
      <c r="W402" s="28">
        <f t="shared" si="34"/>
        <v>0</v>
      </c>
      <c r="X402" s="27" t="e">
        <f t="shared" si="35"/>
        <v>#VALUE!</v>
      </c>
      <c r="Y402" s="28" t="e">
        <f t="shared" si="36"/>
        <v>#VALUE!</v>
      </c>
      <c r="Z402" s="24"/>
      <c r="AA402" s="36">
        <f t="shared" si="32"/>
        <v>6.0166666666666666</v>
      </c>
      <c r="AB402" s="8"/>
    </row>
    <row r="403" spans="9:28" x14ac:dyDescent="0.25">
      <c r="I403" s="8"/>
      <c r="J403" s="8"/>
      <c r="K403" s="8"/>
      <c r="L403" s="8"/>
      <c r="M403" s="8"/>
      <c r="N403" s="8"/>
      <c r="O403" s="8"/>
      <c r="P403" s="8"/>
      <c r="Q403" s="8"/>
      <c r="R403" s="8"/>
      <c r="S403" s="23"/>
      <c r="T403" s="25">
        <v>362</v>
      </c>
      <c r="U403" s="26">
        <f t="shared" si="33"/>
        <v>6.0333333333333332</v>
      </c>
      <c r="V403" s="28">
        <f t="shared" si="37"/>
        <v>32.113046015172912</v>
      </c>
      <c r="W403" s="28">
        <f t="shared" si="34"/>
        <v>0</v>
      </c>
      <c r="X403" s="27" t="e">
        <f t="shared" si="35"/>
        <v>#VALUE!</v>
      </c>
      <c r="Y403" s="28" t="e">
        <f t="shared" si="36"/>
        <v>#VALUE!</v>
      </c>
      <c r="Z403" s="24"/>
      <c r="AA403" s="36">
        <f t="shared" si="32"/>
        <v>6.0333333333333332</v>
      </c>
      <c r="AB403" s="8"/>
    </row>
    <row r="404" spans="9:28" x14ac:dyDescent="0.25">
      <c r="I404" s="8"/>
      <c r="J404" s="8"/>
      <c r="K404" s="8"/>
      <c r="L404" s="8"/>
      <c r="M404" s="8"/>
      <c r="N404" s="8"/>
      <c r="O404" s="8"/>
      <c r="P404" s="8"/>
      <c r="Q404" s="8"/>
      <c r="R404" s="8"/>
      <c r="S404" s="23"/>
      <c r="T404" s="25">
        <v>363</v>
      </c>
      <c r="U404" s="26">
        <f t="shared" si="33"/>
        <v>6.05</v>
      </c>
      <c r="V404" s="28">
        <f t="shared" si="37"/>
        <v>32.128463987054971</v>
      </c>
      <c r="W404" s="28">
        <f t="shared" si="34"/>
        <v>0</v>
      </c>
      <c r="X404" s="27" t="e">
        <f t="shared" si="35"/>
        <v>#VALUE!</v>
      </c>
      <c r="Y404" s="28" t="e">
        <f t="shared" si="36"/>
        <v>#VALUE!</v>
      </c>
      <c r="Z404" s="24"/>
      <c r="AA404" s="36">
        <f t="shared" si="32"/>
        <v>6.05</v>
      </c>
      <c r="AB404" s="8"/>
    </row>
    <row r="405" spans="9:28" x14ac:dyDescent="0.25">
      <c r="I405" s="8"/>
      <c r="J405" s="8"/>
      <c r="K405" s="8"/>
      <c r="L405" s="8"/>
      <c r="M405" s="8"/>
      <c r="N405" s="8"/>
      <c r="O405" s="8"/>
      <c r="P405" s="8"/>
      <c r="Q405" s="8"/>
      <c r="R405" s="8"/>
      <c r="S405" s="23"/>
      <c r="T405" s="25">
        <v>364</v>
      </c>
      <c r="U405" s="26">
        <f t="shared" si="33"/>
        <v>6.0666666666666664</v>
      </c>
      <c r="V405" s="28">
        <f t="shared" si="37"/>
        <v>32.14384691544101</v>
      </c>
      <c r="W405" s="28">
        <f t="shared" si="34"/>
        <v>0</v>
      </c>
      <c r="X405" s="27" t="e">
        <f t="shared" si="35"/>
        <v>#VALUE!</v>
      </c>
      <c r="Y405" s="28" t="e">
        <f t="shared" si="36"/>
        <v>#VALUE!</v>
      </c>
      <c r="Z405" s="24"/>
      <c r="AA405" s="36">
        <f t="shared" si="32"/>
        <v>6.0666666666666664</v>
      </c>
      <c r="AB405" s="8"/>
    </row>
    <row r="406" spans="9:28" x14ac:dyDescent="0.25">
      <c r="I406" s="8"/>
      <c r="J406" s="8"/>
      <c r="K406" s="8"/>
      <c r="L406" s="8"/>
      <c r="M406" s="8"/>
      <c r="N406" s="8"/>
      <c r="O406" s="8"/>
      <c r="P406" s="8"/>
      <c r="Q406" s="8"/>
      <c r="R406" s="8"/>
      <c r="S406" s="23"/>
      <c r="T406" s="25">
        <v>365</v>
      </c>
      <c r="U406" s="26">
        <f t="shared" si="33"/>
        <v>6.083333333333333</v>
      </c>
      <c r="V406" s="28">
        <f t="shared" si="37"/>
        <v>32.159194975927278</v>
      </c>
      <c r="W406" s="28">
        <f t="shared" si="34"/>
        <v>0</v>
      </c>
      <c r="X406" s="27" t="e">
        <f t="shared" si="35"/>
        <v>#VALUE!</v>
      </c>
      <c r="Y406" s="28" t="e">
        <f t="shared" si="36"/>
        <v>#VALUE!</v>
      </c>
      <c r="Z406" s="24"/>
      <c r="AA406" s="36">
        <f t="shared" si="32"/>
        <v>6.083333333333333</v>
      </c>
      <c r="AB406" s="8"/>
    </row>
    <row r="407" spans="9:28" x14ac:dyDescent="0.25">
      <c r="I407" s="8"/>
      <c r="J407" s="8"/>
      <c r="K407" s="8"/>
      <c r="L407" s="8"/>
      <c r="M407" s="8"/>
      <c r="N407" s="8"/>
      <c r="O407" s="8"/>
      <c r="P407" s="8"/>
      <c r="Q407" s="8"/>
      <c r="R407" s="8"/>
      <c r="S407" s="23"/>
      <c r="T407" s="25">
        <v>366</v>
      </c>
      <c r="U407" s="26">
        <f t="shared" si="33"/>
        <v>6.1</v>
      </c>
      <c r="V407" s="28">
        <f t="shared" si="37"/>
        <v>32.174508342752013</v>
      </c>
      <c r="W407" s="28">
        <f t="shared" si="34"/>
        <v>0</v>
      </c>
      <c r="X407" s="27" t="e">
        <f t="shared" si="35"/>
        <v>#VALUE!</v>
      </c>
      <c r="Y407" s="28" t="e">
        <f t="shared" si="36"/>
        <v>#VALUE!</v>
      </c>
      <c r="Z407" s="24"/>
      <c r="AA407" s="36">
        <f t="shared" si="32"/>
        <v>6.1</v>
      </c>
      <c r="AB407" s="8"/>
    </row>
    <row r="408" spans="9:28" x14ac:dyDescent="0.25">
      <c r="I408" s="8"/>
      <c r="J408" s="8"/>
      <c r="K408" s="8"/>
      <c r="L408" s="8"/>
      <c r="M408" s="8"/>
      <c r="N408" s="8"/>
      <c r="O408" s="8"/>
      <c r="P408" s="8"/>
      <c r="Q408" s="8"/>
      <c r="R408" s="8"/>
      <c r="S408" s="23"/>
      <c r="T408" s="25">
        <v>367</v>
      </c>
      <c r="U408" s="26">
        <f t="shared" si="33"/>
        <v>6.1166666666666663</v>
      </c>
      <c r="V408" s="28">
        <f t="shared" si="37"/>
        <v>32.189787188809618</v>
      </c>
      <c r="W408" s="28">
        <f t="shared" si="34"/>
        <v>0</v>
      </c>
      <c r="X408" s="27" t="e">
        <f t="shared" si="35"/>
        <v>#VALUE!</v>
      </c>
      <c r="Y408" s="28" t="e">
        <f t="shared" si="36"/>
        <v>#VALUE!</v>
      </c>
      <c r="Z408" s="24"/>
      <c r="AA408" s="36">
        <f t="shared" si="32"/>
        <v>6.1166666666666663</v>
      </c>
      <c r="AB408" s="8"/>
    </row>
    <row r="409" spans="9:28" x14ac:dyDescent="0.25">
      <c r="I409" s="8"/>
      <c r="J409" s="8"/>
      <c r="K409" s="8"/>
      <c r="L409" s="8"/>
      <c r="M409" s="8"/>
      <c r="N409" s="8"/>
      <c r="O409" s="8"/>
      <c r="P409" s="8"/>
      <c r="Q409" s="8"/>
      <c r="R409" s="8"/>
      <c r="S409" s="23"/>
      <c r="T409" s="25">
        <v>368</v>
      </c>
      <c r="U409" s="26">
        <f t="shared" si="33"/>
        <v>6.1333333333333337</v>
      </c>
      <c r="V409" s="28">
        <f t="shared" si="37"/>
        <v>32.20503168566465</v>
      </c>
      <c r="W409" s="28">
        <f t="shared" si="34"/>
        <v>0</v>
      </c>
      <c r="X409" s="27" t="e">
        <f t="shared" si="35"/>
        <v>#VALUE!</v>
      </c>
      <c r="Y409" s="28" t="e">
        <f t="shared" si="36"/>
        <v>#VALUE!</v>
      </c>
      <c r="Z409" s="24"/>
      <c r="AA409" s="36">
        <f t="shared" si="32"/>
        <v>6.1333333333333337</v>
      </c>
      <c r="AB409" s="8"/>
    </row>
    <row r="410" spans="9:28" x14ac:dyDescent="0.25">
      <c r="I410" s="8"/>
      <c r="J410" s="8"/>
      <c r="K410" s="8"/>
      <c r="L410" s="8"/>
      <c r="M410" s="8"/>
      <c r="N410" s="8"/>
      <c r="O410" s="8"/>
      <c r="P410" s="8"/>
      <c r="Q410" s="8"/>
      <c r="R410" s="8"/>
      <c r="S410" s="23"/>
      <c r="T410" s="25">
        <v>369</v>
      </c>
      <c r="U410" s="26">
        <f t="shared" si="33"/>
        <v>6.15</v>
      </c>
      <c r="V410" s="28">
        <f t="shared" si="37"/>
        <v>32.220242003565644</v>
      </c>
      <c r="W410" s="28">
        <f t="shared" si="34"/>
        <v>0</v>
      </c>
      <c r="X410" s="27" t="e">
        <f t="shared" si="35"/>
        <v>#VALUE!</v>
      </c>
      <c r="Y410" s="28" t="e">
        <f t="shared" si="36"/>
        <v>#VALUE!</v>
      </c>
      <c r="Z410" s="24"/>
      <c r="AA410" s="36">
        <f t="shared" si="32"/>
        <v>6.15</v>
      </c>
      <c r="AB410" s="8"/>
    </row>
    <row r="411" spans="9:28" x14ac:dyDescent="0.25">
      <c r="I411" s="8"/>
      <c r="J411" s="8"/>
      <c r="K411" s="8"/>
      <c r="L411" s="8"/>
      <c r="M411" s="8"/>
      <c r="N411" s="8"/>
      <c r="O411" s="8"/>
      <c r="P411" s="8"/>
      <c r="Q411" s="8"/>
      <c r="R411" s="8"/>
      <c r="S411" s="23"/>
      <c r="T411" s="25">
        <v>370</v>
      </c>
      <c r="U411" s="26">
        <f t="shared" si="33"/>
        <v>6.166666666666667</v>
      </c>
      <c r="V411" s="28">
        <f t="shared" si="37"/>
        <v>32.23541831145873</v>
      </c>
      <c r="W411" s="28">
        <f t="shared" si="34"/>
        <v>0</v>
      </c>
      <c r="X411" s="27" t="e">
        <f t="shared" si="35"/>
        <v>#VALUE!</v>
      </c>
      <c r="Y411" s="28" t="e">
        <f t="shared" si="36"/>
        <v>#VALUE!</v>
      </c>
      <c r="Z411" s="24"/>
      <c r="AA411" s="36">
        <f t="shared" si="32"/>
        <v>6.166666666666667</v>
      </c>
      <c r="AB411" s="8"/>
    </row>
    <row r="412" spans="9:28" x14ac:dyDescent="0.25">
      <c r="I412" s="8"/>
      <c r="J412" s="8"/>
      <c r="K412" s="8"/>
      <c r="L412" s="8"/>
      <c r="M412" s="8"/>
      <c r="N412" s="8"/>
      <c r="O412" s="8"/>
      <c r="P412" s="8"/>
      <c r="Q412" s="8"/>
      <c r="R412" s="8"/>
      <c r="S412" s="23"/>
      <c r="T412" s="25">
        <v>371</v>
      </c>
      <c r="U412" s="26">
        <f t="shared" si="33"/>
        <v>6.1833333333333336</v>
      </c>
      <c r="V412" s="28">
        <f t="shared" si="37"/>
        <v>32.250560777001091</v>
      </c>
      <c r="W412" s="28">
        <f t="shared" si="34"/>
        <v>0</v>
      </c>
      <c r="X412" s="27" t="e">
        <f t="shared" si="35"/>
        <v>#VALUE!</v>
      </c>
      <c r="Y412" s="28" t="e">
        <f t="shared" si="36"/>
        <v>#VALUE!</v>
      </c>
      <c r="Z412" s="24"/>
      <c r="AA412" s="36">
        <f t="shared" si="32"/>
        <v>6.1833333333333336</v>
      </c>
      <c r="AB412" s="8"/>
    </row>
    <row r="413" spans="9:28" x14ac:dyDescent="0.25">
      <c r="I413" s="8"/>
      <c r="J413" s="8"/>
      <c r="K413" s="8"/>
      <c r="L413" s="8"/>
      <c r="M413" s="8"/>
      <c r="N413" s="8"/>
      <c r="O413" s="8"/>
      <c r="P413" s="8"/>
      <c r="Q413" s="8"/>
      <c r="R413" s="8"/>
      <c r="S413" s="23"/>
      <c r="T413" s="25">
        <v>372</v>
      </c>
      <c r="U413" s="26">
        <f t="shared" si="33"/>
        <v>6.2</v>
      </c>
      <c r="V413" s="28">
        <f t="shared" si="37"/>
        <v>32.265669566574239</v>
      </c>
      <c r="W413" s="28">
        <f t="shared" si="34"/>
        <v>0</v>
      </c>
      <c r="X413" s="27" t="e">
        <f t="shared" si="35"/>
        <v>#VALUE!</v>
      </c>
      <c r="Y413" s="28" t="e">
        <f t="shared" si="36"/>
        <v>#VALUE!</v>
      </c>
      <c r="Z413" s="24"/>
      <c r="AA413" s="36">
        <f t="shared" si="32"/>
        <v>6.2</v>
      </c>
      <c r="AB413" s="8"/>
    </row>
    <row r="414" spans="9:28" x14ac:dyDescent="0.25">
      <c r="I414" s="8"/>
      <c r="J414" s="8"/>
      <c r="K414" s="8"/>
      <c r="L414" s="8"/>
      <c r="M414" s="8"/>
      <c r="N414" s="8"/>
      <c r="O414" s="8"/>
      <c r="P414" s="8"/>
      <c r="Q414" s="8"/>
      <c r="R414" s="8"/>
      <c r="S414" s="23"/>
      <c r="T414" s="25">
        <v>373</v>
      </c>
      <c r="U414" s="26">
        <f t="shared" si="33"/>
        <v>6.2166666666666668</v>
      </c>
      <c r="V414" s="28">
        <f t="shared" si="37"/>
        <v>32.280744845297122</v>
      </c>
      <c r="W414" s="28">
        <f t="shared" si="34"/>
        <v>0</v>
      </c>
      <c r="X414" s="27" t="e">
        <f t="shared" si="35"/>
        <v>#VALUE!</v>
      </c>
      <c r="Y414" s="28" t="e">
        <f t="shared" si="36"/>
        <v>#VALUE!</v>
      </c>
      <c r="Z414" s="24"/>
      <c r="AA414" s="36">
        <f t="shared" si="32"/>
        <v>6.2166666666666668</v>
      </c>
      <c r="AB414" s="8"/>
    </row>
    <row r="415" spans="9:28" x14ac:dyDescent="0.25">
      <c r="I415" s="8"/>
      <c r="J415" s="8"/>
      <c r="K415" s="8"/>
      <c r="L415" s="8"/>
      <c r="M415" s="8"/>
      <c r="N415" s="8"/>
      <c r="O415" s="8"/>
      <c r="P415" s="8"/>
      <c r="Q415" s="8"/>
      <c r="R415" s="8"/>
      <c r="S415" s="23"/>
      <c r="T415" s="25">
        <v>374</v>
      </c>
      <c r="U415" s="26">
        <f t="shared" si="33"/>
        <v>6.2333333333333334</v>
      </c>
      <c r="V415" s="28">
        <f t="shared" si="37"/>
        <v>32.295786777039048</v>
      </c>
      <c r="W415" s="28">
        <f t="shared" si="34"/>
        <v>0</v>
      </c>
      <c r="X415" s="27" t="e">
        <f t="shared" si="35"/>
        <v>#VALUE!</v>
      </c>
      <c r="Y415" s="28" t="e">
        <f t="shared" si="36"/>
        <v>#VALUE!</v>
      </c>
      <c r="Z415" s="24"/>
      <c r="AA415" s="36">
        <f t="shared" si="32"/>
        <v>6.2333333333333334</v>
      </c>
      <c r="AB415" s="8"/>
    </row>
    <row r="416" spans="9:28" x14ac:dyDescent="0.25">
      <c r="I416" s="8"/>
      <c r="J416" s="8"/>
      <c r="K416" s="8"/>
      <c r="L416" s="8"/>
      <c r="M416" s="8"/>
      <c r="N416" s="8"/>
      <c r="O416" s="8"/>
      <c r="P416" s="8"/>
      <c r="Q416" s="8"/>
      <c r="R416" s="8"/>
      <c r="S416" s="23"/>
      <c r="T416" s="25">
        <v>375</v>
      </c>
      <c r="U416" s="26">
        <f t="shared" si="33"/>
        <v>6.25</v>
      </c>
      <c r="V416" s="28">
        <f t="shared" si="37"/>
        <v>32.3107955244325</v>
      </c>
      <c r="W416" s="28">
        <f t="shared" si="34"/>
        <v>0</v>
      </c>
      <c r="X416" s="27" t="e">
        <f t="shared" si="35"/>
        <v>#VALUE!</v>
      </c>
      <c r="Y416" s="28" t="e">
        <f t="shared" si="36"/>
        <v>#VALUE!</v>
      </c>
      <c r="Z416" s="24"/>
      <c r="AA416" s="36">
        <f t="shared" si="32"/>
        <v>6.25</v>
      </c>
      <c r="AB416" s="8"/>
    </row>
    <row r="417" spans="9:28" x14ac:dyDescent="0.25">
      <c r="I417" s="8"/>
      <c r="J417" s="8"/>
      <c r="K417" s="8"/>
      <c r="L417" s="8"/>
      <c r="M417" s="8"/>
      <c r="N417" s="8"/>
      <c r="O417" s="8"/>
      <c r="P417" s="8"/>
      <c r="Q417" s="8"/>
      <c r="R417" s="8"/>
      <c r="S417" s="23"/>
      <c r="T417" s="25">
        <v>376</v>
      </c>
      <c r="U417" s="26">
        <f t="shared" si="33"/>
        <v>6.2666666666666666</v>
      </c>
      <c r="V417" s="28">
        <f t="shared" si="37"/>
        <v>32.325771248885665</v>
      </c>
      <c r="W417" s="28">
        <f t="shared" si="34"/>
        <v>0</v>
      </c>
      <c r="X417" s="27" t="e">
        <f t="shared" si="35"/>
        <v>#VALUE!</v>
      </c>
      <c r="Y417" s="28" t="e">
        <f t="shared" si="36"/>
        <v>#VALUE!</v>
      </c>
      <c r="Z417" s="24"/>
      <c r="AA417" s="36">
        <f t="shared" si="32"/>
        <v>6.2666666666666666</v>
      </c>
      <c r="AB417" s="8"/>
    </row>
    <row r="418" spans="9:28" x14ac:dyDescent="0.25">
      <c r="I418" s="8"/>
      <c r="J418" s="8"/>
      <c r="K418" s="8"/>
      <c r="L418" s="8"/>
      <c r="M418" s="8"/>
      <c r="N418" s="8"/>
      <c r="O418" s="8"/>
      <c r="P418" s="8"/>
      <c r="Q418" s="8"/>
      <c r="R418" s="8"/>
      <c r="S418" s="23"/>
      <c r="T418" s="25">
        <v>377</v>
      </c>
      <c r="U418" s="26">
        <f t="shared" si="33"/>
        <v>6.2833333333333332</v>
      </c>
      <c r="V418" s="28">
        <f t="shared" si="37"/>
        <v>32.340714110594959</v>
      </c>
      <c r="W418" s="28">
        <f t="shared" si="34"/>
        <v>0</v>
      </c>
      <c r="X418" s="27" t="e">
        <f t="shared" si="35"/>
        <v>#VALUE!</v>
      </c>
      <c r="Y418" s="28" t="e">
        <f t="shared" si="36"/>
        <v>#VALUE!</v>
      </c>
      <c r="Z418" s="24"/>
      <c r="AA418" s="36">
        <f t="shared" si="32"/>
        <v>6.2833333333333332</v>
      </c>
      <c r="AB418" s="8"/>
    </row>
    <row r="419" spans="9:28" x14ac:dyDescent="0.25">
      <c r="I419" s="8"/>
      <c r="J419" s="8"/>
      <c r="K419" s="8"/>
      <c r="L419" s="8"/>
      <c r="M419" s="8"/>
      <c r="N419" s="8"/>
      <c r="O419" s="8"/>
      <c r="P419" s="8"/>
      <c r="Q419" s="8"/>
      <c r="R419" s="8"/>
      <c r="S419" s="23"/>
      <c r="T419" s="25">
        <v>378</v>
      </c>
      <c r="U419" s="26">
        <f t="shared" si="33"/>
        <v>6.3</v>
      </c>
      <c r="V419" s="28">
        <f t="shared" si="37"/>
        <v>32.355624268557243</v>
      </c>
      <c r="W419" s="28">
        <f t="shared" si="34"/>
        <v>0</v>
      </c>
      <c r="X419" s="27" t="e">
        <f t="shared" si="35"/>
        <v>#VALUE!</v>
      </c>
      <c r="Y419" s="28" t="e">
        <f t="shared" si="36"/>
        <v>#VALUE!</v>
      </c>
      <c r="Z419" s="24"/>
      <c r="AA419" s="36">
        <f t="shared" si="32"/>
        <v>6.3</v>
      </c>
      <c r="AB419" s="8"/>
    </row>
    <row r="420" spans="9:28" x14ac:dyDescent="0.25">
      <c r="I420" s="8"/>
      <c r="J420" s="8"/>
      <c r="K420" s="8"/>
      <c r="L420" s="8"/>
      <c r="M420" s="8"/>
      <c r="N420" s="8"/>
      <c r="O420" s="8"/>
      <c r="P420" s="8"/>
      <c r="Q420" s="8"/>
      <c r="R420" s="8"/>
      <c r="S420" s="23"/>
      <c r="T420" s="25">
        <v>379</v>
      </c>
      <c r="U420" s="26">
        <f t="shared" si="33"/>
        <v>6.3166666666666664</v>
      </c>
      <c r="V420" s="28">
        <f t="shared" si="37"/>
        <v>32.37050188058199</v>
      </c>
      <c r="W420" s="28">
        <f t="shared" si="34"/>
        <v>0</v>
      </c>
      <c r="X420" s="27" t="e">
        <f t="shared" si="35"/>
        <v>#VALUE!</v>
      </c>
      <c r="Y420" s="28" t="e">
        <f t="shared" si="36"/>
        <v>#VALUE!</v>
      </c>
      <c r="Z420" s="24"/>
      <c r="AA420" s="36">
        <f t="shared" si="32"/>
        <v>6.3166666666666664</v>
      </c>
      <c r="AB420" s="8"/>
    </row>
    <row r="421" spans="9:28" x14ac:dyDescent="0.25">
      <c r="I421" s="8"/>
      <c r="J421" s="8"/>
      <c r="K421" s="8"/>
      <c r="L421" s="8"/>
      <c r="M421" s="8"/>
      <c r="N421" s="8"/>
      <c r="O421" s="8"/>
      <c r="P421" s="8"/>
      <c r="Q421" s="8"/>
      <c r="R421" s="8"/>
      <c r="S421" s="23"/>
      <c r="T421" s="25">
        <v>380</v>
      </c>
      <c r="U421" s="26">
        <f t="shared" si="33"/>
        <v>6.333333333333333</v>
      </c>
      <c r="V421" s="28">
        <f t="shared" si="37"/>
        <v>32.385347103303275</v>
      </c>
      <c r="W421" s="28">
        <f t="shared" si="34"/>
        <v>0</v>
      </c>
      <c r="X421" s="27" t="e">
        <f t="shared" si="35"/>
        <v>#VALUE!</v>
      </c>
      <c r="Y421" s="28" t="e">
        <f t="shared" si="36"/>
        <v>#VALUE!</v>
      </c>
      <c r="Z421" s="24"/>
      <c r="AA421" s="36">
        <f t="shared" si="32"/>
        <v>6.333333333333333</v>
      </c>
      <c r="AB421" s="8"/>
    </row>
    <row r="422" spans="9:28" x14ac:dyDescent="0.25">
      <c r="I422" s="8"/>
      <c r="J422" s="8"/>
      <c r="K422" s="8"/>
      <c r="L422" s="8"/>
      <c r="M422" s="8"/>
      <c r="N422" s="8"/>
      <c r="O422" s="8"/>
      <c r="P422" s="8"/>
      <c r="Q422" s="8"/>
      <c r="R422" s="8"/>
      <c r="S422" s="23"/>
      <c r="T422" s="25">
        <v>381</v>
      </c>
      <c r="U422" s="26">
        <f t="shared" si="33"/>
        <v>6.35</v>
      </c>
      <c r="V422" s="28">
        <f t="shared" si="37"/>
        <v>32.400160092191534</v>
      </c>
      <c r="W422" s="28">
        <f t="shared" si="34"/>
        <v>0</v>
      </c>
      <c r="X422" s="27" t="e">
        <f t="shared" si="35"/>
        <v>#VALUE!</v>
      </c>
      <c r="Y422" s="28" t="e">
        <f t="shared" si="36"/>
        <v>#VALUE!</v>
      </c>
      <c r="Z422" s="24"/>
      <c r="AA422" s="36">
        <f t="shared" si="32"/>
        <v>6.35</v>
      </c>
      <c r="AB422" s="8"/>
    </row>
    <row r="423" spans="9:28" x14ac:dyDescent="0.25">
      <c r="I423" s="8"/>
      <c r="J423" s="8"/>
      <c r="K423" s="8"/>
      <c r="L423" s="8"/>
      <c r="M423" s="8"/>
      <c r="N423" s="8"/>
      <c r="O423" s="8"/>
      <c r="P423" s="8"/>
      <c r="Q423" s="8"/>
      <c r="R423" s="8"/>
      <c r="S423" s="23"/>
      <c r="T423" s="25">
        <v>382</v>
      </c>
      <c r="U423" s="26">
        <f t="shared" si="33"/>
        <v>6.3666666666666663</v>
      </c>
      <c r="V423" s="28">
        <f t="shared" si="37"/>
        <v>32.414941001565289</v>
      </c>
      <c r="W423" s="28">
        <f t="shared" si="34"/>
        <v>0</v>
      </c>
      <c r="X423" s="27" t="e">
        <f t="shared" si="35"/>
        <v>#VALUE!</v>
      </c>
      <c r="Y423" s="28" t="e">
        <f t="shared" si="36"/>
        <v>#VALUE!</v>
      </c>
      <c r="Z423" s="24"/>
      <c r="AA423" s="36">
        <f t="shared" si="32"/>
        <v>6.3666666666666663</v>
      </c>
      <c r="AB423" s="8"/>
    </row>
    <row r="424" spans="9:28" x14ac:dyDescent="0.25">
      <c r="I424" s="8"/>
      <c r="J424" s="8"/>
      <c r="K424" s="8"/>
      <c r="L424" s="8"/>
      <c r="M424" s="8"/>
      <c r="N424" s="8"/>
      <c r="O424" s="8"/>
      <c r="P424" s="8"/>
      <c r="Q424" s="8"/>
      <c r="R424" s="8"/>
      <c r="S424" s="23"/>
      <c r="T424" s="25">
        <v>383</v>
      </c>
      <c r="U424" s="26">
        <f t="shared" si="33"/>
        <v>6.3833333333333337</v>
      </c>
      <c r="V424" s="28">
        <f t="shared" si="37"/>
        <v>32.429689984602675</v>
      </c>
      <c r="W424" s="28">
        <f t="shared" si="34"/>
        <v>0</v>
      </c>
      <c r="X424" s="27" t="e">
        <f t="shared" si="35"/>
        <v>#VALUE!</v>
      </c>
      <c r="Y424" s="28" t="e">
        <f t="shared" si="36"/>
        <v>#VALUE!</v>
      </c>
      <c r="Z424" s="24"/>
      <c r="AA424" s="36">
        <f t="shared" si="32"/>
        <v>6.3833333333333337</v>
      </c>
      <c r="AB424" s="8"/>
    </row>
    <row r="425" spans="9:28" x14ac:dyDescent="0.25">
      <c r="I425" s="8"/>
      <c r="J425" s="8"/>
      <c r="K425" s="8"/>
      <c r="L425" s="8"/>
      <c r="M425" s="8"/>
      <c r="N425" s="8"/>
      <c r="O425" s="8"/>
      <c r="P425" s="8"/>
      <c r="Q425" s="8"/>
      <c r="R425" s="8"/>
      <c r="S425" s="23"/>
      <c r="T425" s="25">
        <v>384</v>
      </c>
      <c r="U425" s="26">
        <f t="shared" si="33"/>
        <v>6.4</v>
      </c>
      <c r="V425" s="28">
        <f t="shared" si="37"/>
        <v>32.444407193352781</v>
      </c>
      <c r="W425" s="28">
        <f t="shared" si="34"/>
        <v>0</v>
      </c>
      <c r="X425" s="27" t="e">
        <f t="shared" si="35"/>
        <v>#VALUE!</v>
      </c>
      <c r="Y425" s="28" t="e">
        <f t="shared" si="36"/>
        <v>#VALUE!</v>
      </c>
      <c r="Z425" s="24"/>
      <c r="AA425" s="36">
        <f t="shared" ref="AA425:AA488" si="38">U425</f>
        <v>6.4</v>
      </c>
      <c r="AB425" s="8"/>
    </row>
    <row r="426" spans="9:28" x14ac:dyDescent="0.25">
      <c r="I426" s="8"/>
      <c r="J426" s="8"/>
      <c r="K426" s="8"/>
      <c r="L426" s="8"/>
      <c r="M426" s="8"/>
      <c r="N426" s="8"/>
      <c r="O426" s="8"/>
      <c r="P426" s="8"/>
      <c r="Q426" s="8"/>
      <c r="R426" s="8"/>
      <c r="S426" s="23"/>
      <c r="T426" s="25">
        <v>385</v>
      </c>
      <c r="U426" s="26">
        <f t="shared" ref="U426:U489" si="39">T426/60</f>
        <v>6.416666666666667</v>
      </c>
      <c r="V426" s="28">
        <f t="shared" si="37"/>
        <v>32.459092778746907</v>
      </c>
      <c r="W426" s="28">
        <f t="shared" ref="W426:W489" si="40">V426*0.001*$G$4</f>
        <v>0</v>
      </c>
      <c r="X426" s="27" t="e">
        <f t="shared" ref="X426:X489" si="41">($G$5/1000)*U426*3600</f>
        <v>#VALUE!</v>
      </c>
      <c r="Y426" s="28" t="e">
        <f t="shared" si="36"/>
        <v>#VALUE!</v>
      </c>
      <c r="Z426" s="24"/>
      <c r="AA426" s="36">
        <f t="shared" si="38"/>
        <v>6.416666666666667</v>
      </c>
      <c r="AB426" s="8"/>
    </row>
    <row r="427" spans="9:28" x14ac:dyDescent="0.25">
      <c r="I427" s="8"/>
      <c r="J427" s="8"/>
      <c r="K427" s="8"/>
      <c r="L427" s="8"/>
      <c r="M427" s="8"/>
      <c r="N427" s="8"/>
      <c r="O427" s="8"/>
      <c r="P427" s="8"/>
      <c r="Q427" s="8"/>
      <c r="R427" s="8"/>
      <c r="S427" s="23"/>
      <c r="T427" s="25">
        <v>386</v>
      </c>
      <c r="U427" s="26">
        <f t="shared" si="39"/>
        <v>6.4333333333333336</v>
      </c>
      <c r="V427" s="28">
        <f t="shared" si="37"/>
        <v>32.473746890609675</v>
      </c>
      <c r="W427" s="28">
        <f t="shared" si="40"/>
        <v>0</v>
      </c>
      <c r="X427" s="27" t="e">
        <f t="shared" si="41"/>
        <v>#VALUE!</v>
      </c>
      <c r="Y427" s="28" t="e">
        <f t="shared" ref="Y427:Y490" si="42">MAX(0,W427-X427)</f>
        <v>#VALUE!</v>
      </c>
      <c r="Z427" s="24"/>
      <c r="AA427" s="36">
        <f t="shared" si="38"/>
        <v>6.4333333333333336</v>
      </c>
      <c r="AB427" s="8"/>
    </row>
    <row r="428" spans="9:28" x14ac:dyDescent="0.25">
      <c r="I428" s="8"/>
      <c r="J428" s="8"/>
      <c r="K428" s="8"/>
      <c r="L428" s="8"/>
      <c r="M428" s="8"/>
      <c r="N428" s="8"/>
      <c r="O428" s="8"/>
      <c r="P428" s="8"/>
      <c r="Q428" s="8"/>
      <c r="R428" s="8"/>
      <c r="S428" s="23"/>
      <c r="T428" s="25">
        <v>387</v>
      </c>
      <c r="U428" s="26">
        <f t="shared" si="39"/>
        <v>6.45</v>
      </c>
      <c r="V428" s="28">
        <f t="shared" si="37"/>
        <v>32.488369677669986</v>
      </c>
      <c r="W428" s="28">
        <f t="shared" si="40"/>
        <v>0</v>
      </c>
      <c r="X428" s="27" t="e">
        <f t="shared" si="41"/>
        <v>#VALUE!</v>
      </c>
      <c r="Y428" s="28" t="e">
        <f t="shared" si="42"/>
        <v>#VALUE!</v>
      </c>
      <c r="Z428" s="24"/>
      <c r="AA428" s="36">
        <f t="shared" si="38"/>
        <v>6.45</v>
      </c>
      <c r="AB428" s="8"/>
    </row>
    <row r="429" spans="9:28" x14ac:dyDescent="0.25">
      <c r="I429" s="8"/>
      <c r="J429" s="8"/>
      <c r="K429" s="8"/>
      <c r="L429" s="8"/>
      <c r="M429" s="8"/>
      <c r="N429" s="8"/>
      <c r="O429" s="8"/>
      <c r="P429" s="8"/>
      <c r="Q429" s="8"/>
      <c r="R429" s="8"/>
      <c r="S429" s="23"/>
      <c r="T429" s="25">
        <v>388</v>
      </c>
      <c r="U429" s="26">
        <f t="shared" si="39"/>
        <v>6.4666666666666668</v>
      </c>
      <c r="V429" s="28">
        <f t="shared" si="37"/>
        <v>32.5029612875718</v>
      </c>
      <c r="W429" s="28">
        <f t="shared" si="40"/>
        <v>0</v>
      </c>
      <c r="X429" s="27" t="e">
        <f t="shared" si="41"/>
        <v>#VALUE!</v>
      </c>
      <c r="Y429" s="28" t="e">
        <f t="shared" si="42"/>
        <v>#VALUE!</v>
      </c>
      <c r="Z429" s="24"/>
      <c r="AA429" s="36">
        <f t="shared" si="38"/>
        <v>6.4666666666666668</v>
      </c>
      <c r="AB429" s="8"/>
    </row>
    <row r="430" spans="9:28" x14ac:dyDescent="0.25">
      <c r="I430" s="8"/>
      <c r="J430" s="8"/>
      <c r="K430" s="8"/>
      <c r="L430" s="8"/>
      <c r="M430" s="8"/>
      <c r="N430" s="8"/>
      <c r="O430" s="8"/>
      <c r="P430" s="8"/>
      <c r="Q430" s="8"/>
      <c r="R430" s="8"/>
      <c r="S430" s="23"/>
      <c r="T430" s="25">
        <v>389</v>
      </c>
      <c r="U430" s="26">
        <f t="shared" si="39"/>
        <v>6.4833333333333334</v>
      </c>
      <c r="V430" s="28">
        <f t="shared" si="37"/>
        <v>32.51752186688487</v>
      </c>
      <c r="W430" s="28">
        <f t="shared" si="40"/>
        <v>0</v>
      </c>
      <c r="X430" s="27" t="e">
        <f t="shared" si="41"/>
        <v>#VALUE!</v>
      </c>
      <c r="Y430" s="28" t="e">
        <f t="shared" si="42"/>
        <v>#VALUE!</v>
      </c>
      <c r="Z430" s="24"/>
      <c r="AA430" s="36">
        <f t="shared" si="38"/>
        <v>6.4833333333333334</v>
      </c>
      <c r="AB430" s="8"/>
    </row>
    <row r="431" spans="9:28" x14ac:dyDescent="0.25">
      <c r="I431" s="8"/>
      <c r="J431" s="8"/>
      <c r="K431" s="8"/>
      <c r="L431" s="8"/>
      <c r="M431" s="8"/>
      <c r="N431" s="8"/>
      <c r="O431" s="8"/>
      <c r="P431" s="8"/>
      <c r="Q431" s="8"/>
      <c r="R431" s="8"/>
      <c r="S431" s="23"/>
      <c r="T431" s="25">
        <v>390</v>
      </c>
      <c r="U431" s="26">
        <f t="shared" si="39"/>
        <v>6.5</v>
      </c>
      <c r="V431" s="28">
        <f t="shared" si="37"/>
        <v>32.532051561115267</v>
      </c>
      <c r="W431" s="28">
        <f t="shared" si="40"/>
        <v>0</v>
      </c>
      <c r="X431" s="27" t="e">
        <f t="shared" si="41"/>
        <v>#VALUE!</v>
      </c>
      <c r="Y431" s="28" t="e">
        <f t="shared" si="42"/>
        <v>#VALUE!</v>
      </c>
      <c r="Z431" s="24"/>
      <c r="AA431" s="36">
        <f t="shared" si="38"/>
        <v>6.5</v>
      </c>
      <c r="AB431" s="8"/>
    </row>
    <row r="432" spans="9:28" x14ac:dyDescent="0.25">
      <c r="I432" s="8"/>
      <c r="J432" s="8"/>
      <c r="K432" s="8"/>
      <c r="L432" s="8"/>
      <c r="M432" s="8"/>
      <c r="N432" s="8"/>
      <c r="O432" s="8"/>
      <c r="P432" s="8"/>
      <c r="Q432" s="8"/>
      <c r="R432" s="8"/>
      <c r="S432" s="23"/>
      <c r="T432" s="25">
        <v>391</v>
      </c>
      <c r="U432" s="26">
        <f t="shared" si="39"/>
        <v>6.5166666666666666</v>
      </c>
      <c r="V432" s="28">
        <f t="shared" si="37"/>
        <v>32.54655051471584</v>
      </c>
      <c r="W432" s="28">
        <f t="shared" si="40"/>
        <v>0</v>
      </c>
      <c r="X432" s="27" t="e">
        <f t="shared" si="41"/>
        <v>#VALUE!</v>
      </c>
      <c r="Y432" s="28" t="e">
        <f t="shared" si="42"/>
        <v>#VALUE!</v>
      </c>
      <c r="Z432" s="24"/>
      <c r="AA432" s="36">
        <f t="shared" si="38"/>
        <v>6.5166666666666666</v>
      </c>
      <c r="AB432" s="8"/>
    </row>
    <row r="433" spans="9:28" x14ac:dyDescent="0.25">
      <c r="I433" s="8"/>
      <c r="J433" s="8"/>
      <c r="K433" s="8"/>
      <c r="L433" s="8"/>
      <c r="M433" s="8"/>
      <c r="N433" s="8"/>
      <c r="O433" s="8"/>
      <c r="P433" s="8"/>
      <c r="Q433" s="8"/>
      <c r="R433" s="8"/>
      <c r="S433" s="23"/>
      <c r="T433" s="25">
        <v>392</v>
      </c>
      <c r="U433" s="26">
        <f t="shared" si="39"/>
        <v>6.5333333333333332</v>
      </c>
      <c r="V433" s="28">
        <f t="shared" si="37"/>
        <v>32.561018871096451</v>
      </c>
      <c r="W433" s="28">
        <f t="shared" si="40"/>
        <v>0</v>
      </c>
      <c r="X433" s="27" t="e">
        <f t="shared" si="41"/>
        <v>#VALUE!</v>
      </c>
      <c r="Y433" s="28" t="e">
        <f t="shared" si="42"/>
        <v>#VALUE!</v>
      </c>
      <c r="Z433" s="24"/>
      <c r="AA433" s="36">
        <f t="shared" si="38"/>
        <v>6.5333333333333332</v>
      </c>
      <c r="AB433" s="8"/>
    </row>
    <row r="434" spans="9:28" x14ac:dyDescent="0.25">
      <c r="I434" s="8"/>
      <c r="J434" s="8"/>
      <c r="K434" s="8"/>
      <c r="L434" s="8"/>
      <c r="M434" s="8"/>
      <c r="N434" s="8"/>
      <c r="O434" s="8"/>
      <c r="P434" s="8"/>
      <c r="Q434" s="8"/>
      <c r="R434" s="8"/>
      <c r="S434" s="23"/>
      <c r="T434" s="25">
        <v>393</v>
      </c>
      <c r="U434" s="26">
        <f t="shared" si="39"/>
        <v>6.55</v>
      </c>
      <c r="V434" s="28">
        <f t="shared" si="37"/>
        <v>32.575456772634212</v>
      </c>
      <c r="W434" s="28">
        <f t="shared" si="40"/>
        <v>0</v>
      </c>
      <c r="X434" s="27" t="e">
        <f t="shared" si="41"/>
        <v>#VALUE!</v>
      </c>
      <c r="Y434" s="28" t="e">
        <f t="shared" si="42"/>
        <v>#VALUE!</v>
      </c>
      <c r="Z434" s="24"/>
      <c r="AA434" s="36">
        <f t="shared" si="38"/>
        <v>6.55</v>
      </c>
      <c r="AB434" s="8"/>
    </row>
    <row r="435" spans="9:28" x14ac:dyDescent="0.25">
      <c r="I435" s="8"/>
      <c r="J435" s="8"/>
      <c r="K435" s="8"/>
      <c r="L435" s="8"/>
      <c r="M435" s="8"/>
      <c r="N435" s="8"/>
      <c r="O435" s="8"/>
      <c r="P435" s="8"/>
      <c r="Q435" s="8"/>
      <c r="R435" s="8"/>
      <c r="S435" s="23"/>
      <c r="T435" s="25">
        <v>394</v>
      </c>
      <c r="U435" s="26">
        <f t="shared" si="39"/>
        <v>6.5666666666666664</v>
      </c>
      <c r="V435" s="28">
        <f t="shared" si="37"/>
        <v>32.589864360683471</v>
      </c>
      <c r="W435" s="28">
        <f t="shared" si="40"/>
        <v>0</v>
      </c>
      <c r="X435" s="27" t="e">
        <f t="shared" si="41"/>
        <v>#VALUE!</v>
      </c>
      <c r="Y435" s="28" t="e">
        <f t="shared" si="42"/>
        <v>#VALUE!</v>
      </c>
      <c r="Z435" s="24"/>
      <c r="AA435" s="36">
        <f t="shared" si="38"/>
        <v>6.5666666666666664</v>
      </c>
      <c r="AB435" s="8"/>
    </row>
    <row r="436" spans="9:28" x14ac:dyDescent="0.25">
      <c r="I436" s="8"/>
      <c r="J436" s="8"/>
      <c r="K436" s="8"/>
      <c r="L436" s="8"/>
      <c r="M436" s="8"/>
      <c r="N436" s="8"/>
      <c r="O436" s="8"/>
      <c r="P436" s="8"/>
      <c r="Q436" s="8"/>
      <c r="R436" s="8"/>
      <c r="S436" s="23"/>
      <c r="T436" s="25">
        <v>395</v>
      </c>
      <c r="U436" s="26">
        <f t="shared" si="39"/>
        <v>6.583333333333333</v>
      </c>
      <c r="V436" s="28">
        <f t="shared" si="37"/>
        <v>32.604241775585784</v>
      </c>
      <c r="W436" s="28">
        <f t="shared" si="40"/>
        <v>0</v>
      </c>
      <c r="X436" s="27" t="e">
        <f t="shared" si="41"/>
        <v>#VALUE!</v>
      </c>
      <c r="Y436" s="28" t="e">
        <f t="shared" si="42"/>
        <v>#VALUE!</v>
      </c>
      <c r="Z436" s="24"/>
      <c r="AA436" s="36">
        <f t="shared" si="38"/>
        <v>6.583333333333333</v>
      </c>
      <c r="AB436" s="8"/>
    </row>
    <row r="437" spans="9:28" x14ac:dyDescent="0.25">
      <c r="I437" s="8"/>
      <c r="J437" s="8"/>
      <c r="K437" s="8"/>
      <c r="L437" s="8"/>
      <c r="M437" s="8"/>
      <c r="N437" s="8"/>
      <c r="O437" s="8"/>
      <c r="P437" s="8"/>
      <c r="Q437" s="8"/>
      <c r="R437" s="8"/>
      <c r="S437" s="23"/>
      <c r="T437" s="25">
        <v>396</v>
      </c>
      <c r="U437" s="26">
        <f t="shared" si="39"/>
        <v>6.6</v>
      </c>
      <c r="V437" s="28">
        <f t="shared" si="37"/>
        <v>32.618589156679661</v>
      </c>
      <c r="W437" s="28">
        <f t="shared" si="40"/>
        <v>0</v>
      </c>
      <c r="X437" s="27" t="e">
        <f t="shared" si="41"/>
        <v>#VALUE!</v>
      </c>
      <c r="Y437" s="28" t="e">
        <f t="shared" si="42"/>
        <v>#VALUE!</v>
      </c>
      <c r="Z437" s="24"/>
      <c r="AA437" s="36">
        <f t="shared" si="38"/>
        <v>6.6</v>
      </c>
      <c r="AB437" s="8"/>
    </row>
    <row r="438" spans="9:28" x14ac:dyDescent="0.25">
      <c r="I438" s="8"/>
      <c r="J438" s="8"/>
      <c r="K438" s="8"/>
      <c r="L438" s="8"/>
      <c r="M438" s="8"/>
      <c r="N438" s="8"/>
      <c r="O438" s="8"/>
      <c r="P438" s="8"/>
      <c r="Q438" s="8"/>
      <c r="R438" s="8"/>
      <c r="S438" s="23"/>
      <c r="T438" s="25">
        <v>397</v>
      </c>
      <c r="U438" s="26">
        <f t="shared" si="39"/>
        <v>6.6166666666666663</v>
      </c>
      <c r="V438" s="28">
        <f t="shared" si="37"/>
        <v>32.632906642310303</v>
      </c>
      <c r="W438" s="28">
        <f t="shared" si="40"/>
        <v>0</v>
      </c>
      <c r="X438" s="27" t="e">
        <f t="shared" si="41"/>
        <v>#VALUE!</v>
      </c>
      <c r="Y438" s="28" t="e">
        <f t="shared" si="42"/>
        <v>#VALUE!</v>
      </c>
      <c r="Z438" s="24"/>
      <c r="AA438" s="36">
        <f t="shared" si="38"/>
        <v>6.6166666666666663</v>
      </c>
      <c r="AB438" s="8"/>
    </row>
    <row r="439" spans="9:28" x14ac:dyDescent="0.25">
      <c r="I439" s="8"/>
      <c r="J439" s="8"/>
      <c r="K439" s="8"/>
      <c r="L439" s="8"/>
      <c r="M439" s="8"/>
      <c r="N439" s="8"/>
      <c r="O439" s="8"/>
      <c r="P439" s="8"/>
      <c r="Q439" s="8"/>
      <c r="R439" s="8"/>
      <c r="S439" s="23"/>
      <c r="T439" s="25">
        <v>398</v>
      </c>
      <c r="U439" s="26">
        <f t="shared" si="39"/>
        <v>6.6333333333333337</v>
      </c>
      <c r="V439" s="28">
        <f t="shared" si="37"/>
        <v>32.647194369839113</v>
      </c>
      <c r="W439" s="28">
        <f t="shared" si="40"/>
        <v>0</v>
      </c>
      <c r="X439" s="27" t="e">
        <f t="shared" si="41"/>
        <v>#VALUE!</v>
      </c>
      <c r="Y439" s="28" t="e">
        <f t="shared" si="42"/>
        <v>#VALUE!</v>
      </c>
      <c r="Z439" s="24"/>
      <c r="AA439" s="36">
        <f t="shared" si="38"/>
        <v>6.6333333333333337</v>
      </c>
      <c r="AB439" s="8"/>
    </row>
    <row r="440" spans="9:28" x14ac:dyDescent="0.25">
      <c r="I440" s="8"/>
      <c r="J440" s="8"/>
      <c r="K440" s="8"/>
      <c r="L440" s="8"/>
      <c r="M440" s="8"/>
      <c r="N440" s="8"/>
      <c r="O440" s="8"/>
      <c r="P440" s="8"/>
      <c r="Q440" s="8"/>
      <c r="R440" s="8"/>
      <c r="S440" s="23"/>
      <c r="T440" s="25">
        <v>399</v>
      </c>
      <c r="U440" s="26">
        <f t="shared" si="39"/>
        <v>6.65</v>
      </c>
      <c r="V440" s="28">
        <f t="shared" si="37"/>
        <v>32.661452475653185</v>
      </c>
      <c r="W440" s="28">
        <f t="shared" si="40"/>
        <v>0</v>
      </c>
      <c r="X440" s="27" t="e">
        <f t="shared" si="41"/>
        <v>#VALUE!</v>
      </c>
      <c r="Y440" s="28" t="e">
        <f t="shared" si="42"/>
        <v>#VALUE!</v>
      </c>
      <c r="Z440" s="24"/>
      <c r="AA440" s="36">
        <f t="shared" si="38"/>
        <v>6.65</v>
      </c>
      <c r="AB440" s="8"/>
    </row>
    <row r="441" spans="9:28" x14ac:dyDescent="0.25">
      <c r="I441" s="8"/>
      <c r="J441" s="8"/>
      <c r="K441" s="8"/>
      <c r="L441" s="8"/>
      <c r="M441" s="8"/>
      <c r="N441" s="8"/>
      <c r="O441" s="8"/>
      <c r="P441" s="8"/>
      <c r="Q441" s="8"/>
      <c r="R441" s="8"/>
      <c r="S441" s="23"/>
      <c r="T441" s="25">
        <v>400</v>
      </c>
      <c r="U441" s="26">
        <f t="shared" si="39"/>
        <v>6.666666666666667</v>
      </c>
      <c r="V441" s="28">
        <f t="shared" si="37"/>
        <v>32.67568109517461</v>
      </c>
      <c r="W441" s="28">
        <f t="shared" si="40"/>
        <v>0</v>
      </c>
      <c r="X441" s="27" t="e">
        <f t="shared" si="41"/>
        <v>#VALUE!</v>
      </c>
      <c r="Y441" s="28" t="e">
        <f t="shared" si="42"/>
        <v>#VALUE!</v>
      </c>
      <c r="Z441" s="24"/>
      <c r="AA441" s="36">
        <f t="shared" si="38"/>
        <v>6.666666666666667</v>
      </c>
      <c r="AB441" s="8"/>
    </row>
    <row r="442" spans="9:28" x14ac:dyDescent="0.25">
      <c r="I442" s="8"/>
      <c r="J442" s="8"/>
      <c r="K442" s="8"/>
      <c r="L442" s="8"/>
      <c r="M442" s="8"/>
      <c r="N442" s="8"/>
      <c r="O442" s="8"/>
      <c r="P442" s="8"/>
      <c r="Q442" s="8"/>
      <c r="R442" s="8"/>
      <c r="S442" s="23"/>
      <c r="T442" s="25">
        <v>401</v>
      </c>
      <c r="U442" s="26">
        <f t="shared" si="39"/>
        <v>6.6833333333333336</v>
      </c>
      <c r="V442" s="28">
        <f t="shared" si="37"/>
        <v>32.689880362869715</v>
      </c>
      <c r="W442" s="28">
        <f t="shared" si="40"/>
        <v>0</v>
      </c>
      <c r="X442" s="27" t="e">
        <f t="shared" si="41"/>
        <v>#VALUE!</v>
      </c>
      <c r="Y442" s="28" t="e">
        <f t="shared" si="42"/>
        <v>#VALUE!</v>
      </c>
      <c r="Z442" s="24"/>
      <c r="AA442" s="36">
        <f t="shared" si="38"/>
        <v>6.6833333333333336</v>
      </c>
      <c r="AB442" s="8"/>
    </row>
    <row r="443" spans="9:28" x14ac:dyDescent="0.25">
      <c r="I443" s="8"/>
      <c r="J443" s="8"/>
      <c r="K443" s="8"/>
      <c r="L443" s="8"/>
      <c r="M443" s="8"/>
      <c r="N443" s="8"/>
      <c r="O443" s="8"/>
      <c r="P443" s="8"/>
      <c r="Q443" s="8"/>
      <c r="R443" s="8"/>
      <c r="S443" s="23"/>
      <c r="T443" s="25">
        <v>402</v>
      </c>
      <c r="U443" s="26">
        <f t="shared" si="39"/>
        <v>6.7</v>
      </c>
      <c r="V443" s="28">
        <f t="shared" si="37"/>
        <v>32.704050412258155</v>
      </c>
      <c r="W443" s="28">
        <f t="shared" si="40"/>
        <v>0</v>
      </c>
      <c r="X443" s="27" t="e">
        <f t="shared" si="41"/>
        <v>#VALUE!</v>
      </c>
      <c r="Y443" s="28" t="e">
        <f t="shared" si="42"/>
        <v>#VALUE!</v>
      </c>
      <c r="Z443" s="24"/>
      <c r="AA443" s="36">
        <f t="shared" si="38"/>
        <v>6.7</v>
      </c>
      <c r="AB443" s="8"/>
    </row>
    <row r="444" spans="9:28" x14ac:dyDescent="0.25">
      <c r="I444" s="8"/>
      <c r="J444" s="8"/>
      <c r="K444" s="8"/>
      <c r="L444" s="8"/>
      <c r="M444" s="8"/>
      <c r="N444" s="8"/>
      <c r="O444" s="8"/>
      <c r="P444" s="8"/>
      <c r="Q444" s="8"/>
      <c r="R444" s="8"/>
      <c r="S444" s="23"/>
      <c r="T444" s="25">
        <v>403</v>
      </c>
      <c r="U444" s="26">
        <f t="shared" si="39"/>
        <v>6.7166666666666668</v>
      </c>
      <c r="V444" s="28">
        <f t="shared" si="37"/>
        <v>32.718191375921926</v>
      </c>
      <c r="W444" s="28">
        <f t="shared" si="40"/>
        <v>0</v>
      </c>
      <c r="X444" s="27" t="e">
        <f t="shared" si="41"/>
        <v>#VALUE!</v>
      </c>
      <c r="Y444" s="28" t="e">
        <f t="shared" si="42"/>
        <v>#VALUE!</v>
      </c>
      <c r="Z444" s="24"/>
      <c r="AA444" s="36">
        <f t="shared" si="38"/>
        <v>6.7166666666666668</v>
      </c>
      <c r="AB444" s="8"/>
    </row>
    <row r="445" spans="9:28" x14ac:dyDescent="0.25">
      <c r="I445" s="8"/>
      <c r="J445" s="8"/>
      <c r="K445" s="8"/>
      <c r="L445" s="8"/>
      <c r="M445" s="8"/>
      <c r="N445" s="8"/>
      <c r="O445" s="8"/>
      <c r="P445" s="8"/>
      <c r="Q445" s="8"/>
      <c r="R445" s="8"/>
      <c r="S445" s="23"/>
      <c r="T445" s="25">
        <v>404</v>
      </c>
      <c r="U445" s="26">
        <f t="shared" si="39"/>
        <v>6.7333333333333334</v>
      </c>
      <c r="V445" s="28">
        <f t="shared" si="37"/>
        <v>32.732303385514264</v>
      </c>
      <c r="W445" s="28">
        <f t="shared" si="40"/>
        <v>0</v>
      </c>
      <c r="X445" s="27" t="e">
        <f t="shared" si="41"/>
        <v>#VALUE!</v>
      </c>
      <c r="Y445" s="28" t="e">
        <f t="shared" si="42"/>
        <v>#VALUE!</v>
      </c>
      <c r="Z445" s="24"/>
      <c r="AA445" s="36">
        <f t="shared" si="38"/>
        <v>6.7333333333333334</v>
      </c>
      <c r="AB445" s="8"/>
    </row>
    <row r="446" spans="9:28" x14ac:dyDescent="0.25">
      <c r="I446" s="8"/>
      <c r="J446" s="8"/>
      <c r="K446" s="8"/>
      <c r="L446" s="8"/>
      <c r="M446" s="8"/>
      <c r="N446" s="8"/>
      <c r="O446" s="8"/>
      <c r="P446" s="8"/>
      <c r="Q446" s="8"/>
      <c r="R446" s="8"/>
      <c r="S446" s="23"/>
      <c r="T446" s="25">
        <v>405</v>
      </c>
      <c r="U446" s="26">
        <f t="shared" si="39"/>
        <v>6.75</v>
      </c>
      <c r="V446" s="28">
        <f t="shared" si="37"/>
        <v>32.746386571768397</v>
      </c>
      <c r="W446" s="28">
        <f t="shared" si="40"/>
        <v>0</v>
      </c>
      <c r="X446" s="27" t="e">
        <f t="shared" si="41"/>
        <v>#VALUE!</v>
      </c>
      <c r="Y446" s="28" t="e">
        <f t="shared" si="42"/>
        <v>#VALUE!</v>
      </c>
      <c r="Z446" s="24"/>
      <c r="AA446" s="36">
        <f t="shared" si="38"/>
        <v>6.75</v>
      </c>
      <c r="AB446" s="8"/>
    </row>
    <row r="447" spans="9:28" x14ac:dyDescent="0.25">
      <c r="I447" s="8"/>
      <c r="J447" s="8"/>
      <c r="K447" s="8"/>
      <c r="L447" s="8"/>
      <c r="M447" s="8"/>
      <c r="N447" s="8"/>
      <c r="O447" s="8"/>
      <c r="P447" s="8"/>
      <c r="Q447" s="8"/>
      <c r="R447" s="8"/>
      <c r="S447" s="23"/>
      <c r="T447" s="25">
        <v>406</v>
      </c>
      <c r="U447" s="26">
        <f t="shared" si="39"/>
        <v>6.7666666666666666</v>
      </c>
      <c r="V447" s="28">
        <f t="shared" si="37"/>
        <v>32.760441064506296</v>
      </c>
      <c r="W447" s="28">
        <f t="shared" si="40"/>
        <v>0</v>
      </c>
      <c r="X447" s="27" t="e">
        <f t="shared" si="41"/>
        <v>#VALUE!</v>
      </c>
      <c r="Y447" s="28" t="e">
        <f t="shared" si="42"/>
        <v>#VALUE!</v>
      </c>
      <c r="Z447" s="24"/>
      <c r="AA447" s="36">
        <f t="shared" si="38"/>
        <v>6.7666666666666666</v>
      </c>
      <c r="AB447" s="8"/>
    </row>
    <row r="448" spans="9:28" x14ac:dyDescent="0.25">
      <c r="I448" s="8"/>
      <c r="J448" s="8"/>
      <c r="K448" s="8"/>
      <c r="L448" s="8"/>
      <c r="M448" s="8"/>
      <c r="N448" s="8"/>
      <c r="O448" s="8"/>
      <c r="P448" s="8"/>
      <c r="Q448" s="8"/>
      <c r="R448" s="8"/>
      <c r="S448" s="23"/>
      <c r="T448" s="25">
        <v>407</v>
      </c>
      <c r="U448" s="26">
        <f t="shared" si="39"/>
        <v>6.7833333333333332</v>
      </c>
      <c r="V448" s="28">
        <f t="shared" si="37"/>
        <v>32.774466992647163</v>
      </c>
      <c r="W448" s="28">
        <f t="shared" si="40"/>
        <v>0</v>
      </c>
      <c r="X448" s="27" t="e">
        <f t="shared" si="41"/>
        <v>#VALUE!</v>
      </c>
      <c r="Y448" s="28" t="e">
        <f t="shared" si="42"/>
        <v>#VALUE!</v>
      </c>
      <c r="Z448" s="24"/>
      <c r="AA448" s="36">
        <f t="shared" si="38"/>
        <v>6.7833333333333332</v>
      </c>
      <c r="AB448" s="8"/>
    </row>
    <row r="449" spans="9:28" x14ac:dyDescent="0.25">
      <c r="I449" s="8"/>
      <c r="J449" s="8"/>
      <c r="K449" s="8"/>
      <c r="L449" s="8"/>
      <c r="M449" s="8"/>
      <c r="N449" s="8"/>
      <c r="O449" s="8"/>
      <c r="P449" s="8"/>
      <c r="Q449" s="8"/>
      <c r="R449" s="8"/>
      <c r="S449" s="23"/>
      <c r="T449" s="25">
        <v>408</v>
      </c>
      <c r="U449" s="26">
        <f t="shared" si="39"/>
        <v>6.8</v>
      </c>
      <c r="V449" s="28">
        <f t="shared" si="37"/>
        <v>32.788464484215986</v>
      </c>
      <c r="W449" s="28">
        <f t="shared" si="40"/>
        <v>0</v>
      </c>
      <c r="X449" s="27" t="e">
        <f t="shared" si="41"/>
        <v>#VALUE!</v>
      </c>
      <c r="Y449" s="28" t="e">
        <f t="shared" si="42"/>
        <v>#VALUE!</v>
      </c>
      <c r="Z449" s="24"/>
      <c r="AA449" s="36">
        <f t="shared" si="38"/>
        <v>6.8</v>
      </c>
      <c r="AB449" s="8"/>
    </row>
    <row r="450" spans="9:28" x14ac:dyDescent="0.25">
      <c r="I450" s="8"/>
      <c r="J450" s="8"/>
      <c r="K450" s="8"/>
      <c r="L450" s="8"/>
      <c r="M450" s="8"/>
      <c r="N450" s="8"/>
      <c r="O450" s="8"/>
      <c r="P450" s="8"/>
      <c r="Q450" s="8"/>
      <c r="R450" s="8"/>
      <c r="S450" s="23"/>
      <c r="T450" s="25">
        <v>409</v>
      </c>
      <c r="U450" s="26">
        <f t="shared" si="39"/>
        <v>6.8166666666666664</v>
      </c>
      <c r="V450" s="28">
        <f t="shared" si="37"/>
        <v>32.802433666351888</v>
      </c>
      <c r="W450" s="28">
        <f t="shared" si="40"/>
        <v>0</v>
      </c>
      <c r="X450" s="27" t="e">
        <f t="shared" si="41"/>
        <v>#VALUE!</v>
      </c>
      <c r="Y450" s="28" t="e">
        <f t="shared" si="42"/>
        <v>#VALUE!</v>
      </c>
      <c r="Z450" s="24"/>
      <c r="AA450" s="36">
        <f t="shared" si="38"/>
        <v>6.8166666666666664</v>
      </c>
      <c r="AB450" s="8"/>
    </row>
    <row r="451" spans="9:28" x14ac:dyDescent="0.25">
      <c r="I451" s="8"/>
      <c r="J451" s="8"/>
      <c r="K451" s="8"/>
      <c r="L451" s="8"/>
      <c r="M451" s="8"/>
      <c r="N451" s="8"/>
      <c r="O451" s="8"/>
      <c r="P451" s="8"/>
      <c r="Q451" s="8"/>
      <c r="R451" s="8"/>
      <c r="S451" s="23"/>
      <c r="T451" s="25">
        <v>410</v>
      </c>
      <c r="U451" s="26">
        <f t="shared" si="39"/>
        <v>6.833333333333333</v>
      </c>
      <c r="V451" s="28">
        <f t="shared" si="37"/>
        <v>32.816374665316374</v>
      </c>
      <c r="W451" s="28">
        <f t="shared" si="40"/>
        <v>0</v>
      </c>
      <c r="X451" s="27" t="e">
        <f t="shared" si="41"/>
        <v>#VALUE!</v>
      </c>
      <c r="Y451" s="28" t="e">
        <f t="shared" si="42"/>
        <v>#VALUE!</v>
      </c>
      <c r="Z451" s="24"/>
      <c r="AA451" s="36">
        <f t="shared" si="38"/>
        <v>6.833333333333333</v>
      </c>
      <c r="AB451" s="8"/>
    </row>
    <row r="452" spans="9:28" x14ac:dyDescent="0.25">
      <c r="I452" s="8"/>
      <c r="J452" s="8"/>
      <c r="K452" s="8"/>
      <c r="L452" s="8"/>
      <c r="M452" s="8"/>
      <c r="N452" s="8"/>
      <c r="O452" s="8"/>
      <c r="P452" s="8"/>
      <c r="Q452" s="8"/>
      <c r="R452" s="8"/>
      <c r="S452" s="23"/>
      <c r="T452" s="25">
        <v>411</v>
      </c>
      <c r="U452" s="26">
        <f t="shared" si="39"/>
        <v>6.85</v>
      </c>
      <c r="V452" s="28">
        <f t="shared" si="37"/>
        <v>32.830287606501578</v>
      </c>
      <c r="W452" s="28">
        <f t="shared" si="40"/>
        <v>0</v>
      </c>
      <c r="X452" s="27" t="e">
        <f t="shared" si="41"/>
        <v>#VALUE!</v>
      </c>
      <c r="Y452" s="28" t="e">
        <f t="shared" si="42"/>
        <v>#VALUE!</v>
      </c>
      <c r="Z452" s="24"/>
      <c r="AA452" s="36">
        <f t="shared" si="38"/>
        <v>6.85</v>
      </c>
      <c r="AB452" s="8"/>
    </row>
    <row r="453" spans="9:28" x14ac:dyDescent="0.25">
      <c r="I453" s="8"/>
      <c r="J453" s="8"/>
      <c r="K453" s="8"/>
      <c r="L453" s="8"/>
      <c r="M453" s="8"/>
      <c r="N453" s="8"/>
      <c r="O453" s="8"/>
      <c r="P453" s="8"/>
      <c r="Q453" s="8"/>
      <c r="R453" s="8"/>
      <c r="S453" s="23"/>
      <c r="T453" s="25">
        <v>412</v>
      </c>
      <c r="U453" s="26">
        <f t="shared" si="39"/>
        <v>6.8666666666666663</v>
      </c>
      <c r="V453" s="28">
        <f t="shared" si="37"/>
        <v>32.8441726144383</v>
      </c>
      <c r="W453" s="28">
        <f t="shared" si="40"/>
        <v>0</v>
      </c>
      <c r="X453" s="27" t="e">
        <f t="shared" si="41"/>
        <v>#VALUE!</v>
      </c>
      <c r="Y453" s="28" t="e">
        <f t="shared" si="42"/>
        <v>#VALUE!</v>
      </c>
      <c r="Z453" s="24"/>
      <c r="AA453" s="36">
        <f t="shared" si="38"/>
        <v>6.8666666666666663</v>
      </c>
      <c r="AB453" s="8"/>
    </row>
    <row r="454" spans="9:28" x14ac:dyDescent="0.25">
      <c r="I454" s="8"/>
      <c r="J454" s="8"/>
      <c r="K454" s="8"/>
      <c r="L454" s="8"/>
      <c r="M454" s="8"/>
      <c r="N454" s="8"/>
      <c r="O454" s="8"/>
      <c r="P454" s="8"/>
      <c r="Q454" s="8"/>
      <c r="R454" s="8"/>
      <c r="S454" s="23"/>
      <c r="T454" s="25">
        <v>413</v>
      </c>
      <c r="U454" s="26">
        <f t="shared" si="39"/>
        <v>6.8833333333333337</v>
      </c>
      <c r="V454" s="28">
        <f t="shared" si="37"/>
        <v>32.858029812803998</v>
      </c>
      <c r="W454" s="28">
        <f t="shared" si="40"/>
        <v>0</v>
      </c>
      <c r="X454" s="27" t="e">
        <f t="shared" si="41"/>
        <v>#VALUE!</v>
      </c>
      <c r="Y454" s="28" t="e">
        <f t="shared" si="42"/>
        <v>#VALUE!</v>
      </c>
      <c r="Z454" s="24"/>
      <c r="AA454" s="36">
        <f t="shared" si="38"/>
        <v>6.8833333333333337</v>
      </c>
      <c r="AB454" s="8"/>
    </row>
    <row r="455" spans="9:28" x14ac:dyDescent="0.25">
      <c r="I455" s="8"/>
      <c r="J455" s="8"/>
      <c r="K455" s="8"/>
      <c r="L455" s="8"/>
      <c r="M455" s="8"/>
      <c r="N455" s="8"/>
      <c r="O455" s="8"/>
      <c r="P455" s="8"/>
      <c r="Q455" s="8"/>
      <c r="R455" s="8"/>
      <c r="S455" s="23"/>
      <c r="T455" s="25">
        <v>414</v>
      </c>
      <c r="U455" s="26">
        <f t="shared" si="39"/>
        <v>6.9</v>
      </c>
      <c r="V455" s="28">
        <f t="shared" si="37"/>
        <v>32.871859324430709</v>
      </c>
      <c r="W455" s="28">
        <f t="shared" si="40"/>
        <v>0</v>
      </c>
      <c r="X455" s="27" t="e">
        <f t="shared" si="41"/>
        <v>#VALUE!</v>
      </c>
      <c r="Y455" s="28" t="e">
        <f t="shared" si="42"/>
        <v>#VALUE!</v>
      </c>
      <c r="Z455" s="24"/>
      <c r="AA455" s="36">
        <f t="shared" si="38"/>
        <v>6.9</v>
      </c>
      <c r="AB455" s="8"/>
    </row>
    <row r="456" spans="9:28" x14ac:dyDescent="0.25">
      <c r="I456" s="8"/>
      <c r="J456" s="8"/>
      <c r="K456" s="8"/>
      <c r="L456" s="8"/>
      <c r="M456" s="8"/>
      <c r="N456" s="8"/>
      <c r="O456" s="8"/>
      <c r="P456" s="8"/>
      <c r="Q456" s="8"/>
      <c r="R456" s="8"/>
      <c r="S456" s="23"/>
      <c r="T456" s="25">
        <v>415</v>
      </c>
      <c r="U456" s="26">
        <f t="shared" si="39"/>
        <v>6.916666666666667</v>
      </c>
      <c r="V456" s="28">
        <f t="shared" si="37"/>
        <v>32.88566127131282</v>
      </c>
      <c r="W456" s="28">
        <f t="shared" si="40"/>
        <v>0</v>
      </c>
      <c r="X456" s="27" t="e">
        <f t="shared" si="41"/>
        <v>#VALUE!</v>
      </c>
      <c r="Y456" s="28" t="e">
        <f t="shared" si="42"/>
        <v>#VALUE!</v>
      </c>
      <c r="Z456" s="24"/>
      <c r="AA456" s="36">
        <f t="shared" si="38"/>
        <v>6.916666666666667</v>
      </c>
      <c r="AB456" s="8"/>
    </row>
    <row r="457" spans="9:28" x14ac:dyDescent="0.25">
      <c r="I457" s="8"/>
      <c r="J457" s="8"/>
      <c r="K457" s="8"/>
      <c r="L457" s="8"/>
      <c r="M457" s="8"/>
      <c r="N457" s="8"/>
      <c r="O457" s="8"/>
      <c r="P457" s="8"/>
      <c r="Q457" s="8"/>
      <c r="R457" s="8"/>
      <c r="S457" s="23"/>
      <c r="T457" s="25">
        <v>416</v>
      </c>
      <c r="U457" s="26">
        <f t="shared" si="39"/>
        <v>6.9333333333333336</v>
      </c>
      <c r="V457" s="28">
        <f t="shared" si="37"/>
        <v>32.899435774614844</v>
      </c>
      <c r="W457" s="28">
        <f t="shared" si="40"/>
        <v>0</v>
      </c>
      <c r="X457" s="27" t="e">
        <f t="shared" si="41"/>
        <v>#VALUE!</v>
      </c>
      <c r="Y457" s="28" t="e">
        <f t="shared" si="42"/>
        <v>#VALUE!</v>
      </c>
      <c r="Z457" s="24"/>
      <c r="AA457" s="36">
        <f t="shared" si="38"/>
        <v>6.9333333333333336</v>
      </c>
      <c r="AB457" s="8"/>
    </row>
    <row r="458" spans="9:28" x14ac:dyDescent="0.25">
      <c r="I458" s="8"/>
      <c r="J458" s="8"/>
      <c r="K458" s="8"/>
      <c r="L458" s="8"/>
      <c r="M458" s="8"/>
      <c r="N458" s="8"/>
      <c r="O458" s="8"/>
      <c r="P458" s="8"/>
      <c r="Q458" s="8"/>
      <c r="R458" s="8"/>
      <c r="S458" s="23"/>
      <c r="T458" s="25">
        <v>417</v>
      </c>
      <c r="U458" s="26">
        <f t="shared" si="39"/>
        <v>6.95</v>
      </c>
      <c r="V458" s="28">
        <f t="shared" si="37"/>
        <v>32.91318295467898</v>
      </c>
      <c r="W458" s="28">
        <f t="shared" si="40"/>
        <v>0</v>
      </c>
      <c r="X458" s="27" t="e">
        <f t="shared" si="41"/>
        <v>#VALUE!</v>
      </c>
      <c r="Y458" s="28" t="e">
        <f t="shared" si="42"/>
        <v>#VALUE!</v>
      </c>
      <c r="Z458" s="24"/>
      <c r="AA458" s="36">
        <f t="shared" si="38"/>
        <v>6.95</v>
      </c>
      <c r="AB458" s="8"/>
    </row>
    <row r="459" spans="9:28" x14ac:dyDescent="0.25">
      <c r="I459" s="8"/>
      <c r="J459" s="8"/>
      <c r="K459" s="8"/>
      <c r="L459" s="8"/>
      <c r="M459" s="8"/>
      <c r="N459" s="8"/>
      <c r="O459" s="8"/>
      <c r="P459" s="8"/>
      <c r="Q459" s="8"/>
      <c r="R459" s="8"/>
      <c r="S459" s="23"/>
      <c r="T459" s="25">
        <v>418</v>
      </c>
      <c r="U459" s="26">
        <f t="shared" si="39"/>
        <v>6.9666666666666668</v>
      </c>
      <c r="V459" s="28">
        <f t="shared" si="37"/>
        <v>32.926902931032664</v>
      </c>
      <c r="W459" s="28">
        <f t="shared" si="40"/>
        <v>0</v>
      </c>
      <c r="X459" s="27" t="e">
        <f t="shared" si="41"/>
        <v>#VALUE!</v>
      </c>
      <c r="Y459" s="28" t="e">
        <f t="shared" si="42"/>
        <v>#VALUE!</v>
      </c>
      <c r="Z459" s="24"/>
      <c r="AA459" s="36">
        <f t="shared" si="38"/>
        <v>6.9666666666666668</v>
      </c>
      <c r="AB459" s="8"/>
    </row>
    <row r="460" spans="9:28" x14ac:dyDescent="0.25">
      <c r="I460" s="8"/>
      <c r="J460" s="8"/>
      <c r="K460" s="8"/>
      <c r="L460" s="8"/>
      <c r="M460" s="8"/>
      <c r="N460" s="8"/>
      <c r="O460" s="8"/>
      <c r="P460" s="8"/>
      <c r="Q460" s="8"/>
      <c r="R460" s="8"/>
      <c r="S460" s="23"/>
      <c r="T460" s="25">
        <v>419</v>
      </c>
      <c r="U460" s="26">
        <f t="shared" si="39"/>
        <v>6.9833333333333334</v>
      </c>
      <c r="V460" s="28">
        <f t="shared" si="37"/>
        <v>32.940595822396062</v>
      </c>
      <c r="W460" s="28">
        <f t="shared" si="40"/>
        <v>0</v>
      </c>
      <c r="X460" s="27" t="e">
        <f t="shared" si="41"/>
        <v>#VALUE!</v>
      </c>
      <c r="Y460" s="28" t="e">
        <f t="shared" si="42"/>
        <v>#VALUE!</v>
      </c>
      <c r="Z460" s="24"/>
      <c r="AA460" s="36">
        <f t="shared" si="38"/>
        <v>6.9833333333333334</v>
      </c>
      <c r="AB460" s="8"/>
    </row>
    <row r="461" spans="9:28" x14ac:dyDescent="0.25">
      <c r="I461" s="8"/>
      <c r="J461" s="8"/>
      <c r="K461" s="8"/>
      <c r="L461" s="8"/>
      <c r="M461" s="8"/>
      <c r="N461" s="8"/>
      <c r="O461" s="8"/>
      <c r="P461" s="8"/>
      <c r="Q461" s="8"/>
      <c r="R461" s="8"/>
      <c r="S461" s="23"/>
      <c r="T461" s="25">
        <v>420</v>
      </c>
      <c r="U461" s="26">
        <f t="shared" si="39"/>
        <v>7</v>
      </c>
      <c r="V461" s="28">
        <f t="shared" si="37"/>
        <v>32.954261746689376</v>
      </c>
      <c r="W461" s="28">
        <f t="shared" si="40"/>
        <v>0</v>
      </c>
      <c r="X461" s="27" t="e">
        <f t="shared" si="41"/>
        <v>#VALUE!</v>
      </c>
      <c r="Y461" s="28" t="e">
        <f t="shared" si="42"/>
        <v>#VALUE!</v>
      </c>
      <c r="Z461" s="24"/>
      <c r="AA461" s="36">
        <f t="shared" si="38"/>
        <v>7</v>
      </c>
      <c r="AB461" s="8"/>
    </row>
    <row r="462" spans="9:28" x14ac:dyDescent="0.25">
      <c r="I462" s="8"/>
      <c r="J462" s="8"/>
      <c r="K462" s="8"/>
      <c r="L462" s="8"/>
      <c r="M462" s="8"/>
      <c r="N462" s="8"/>
      <c r="O462" s="8"/>
      <c r="P462" s="8"/>
      <c r="Q462" s="8"/>
      <c r="R462" s="8"/>
      <c r="S462" s="23"/>
      <c r="T462" s="25">
        <v>421</v>
      </c>
      <c r="U462" s="26">
        <f t="shared" si="39"/>
        <v>7.0166666666666666</v>
      </c>
      <c r="V462" s="28">
        <f t="shared" si="37"/>
        <v>32.967900821040168</v>
      </c>
      <c r="W462" s="28">
        <f t="shared" si="40"/>
        <v>0</v>
      </c>
      <c r="X462" s="27" t="e">
        <f t="shared" si="41"/>
        <v>#VALUE!</v>
      </c>
      <c r="Y462" s="28" t="e">
        <f t="shared" si="42"/>
        <v>#VALUE!</v>
      </c>
      <c r="Z462" s="24"/>
      <c r="AA462" s="36">
        <f t="shared" si="38"/>
        <v>7.0166666666666666</v>
      </c>
      <c r="AB462" s="8"/>
    </row>
    <row r="463" spans="9:28" x14ac:dyDescent="0.25">
      <c r="I463" s="8"/>
      <c r="J463" s="8"/>
      <c r="K463" s="8"/>
      <c r="L463" s="8"/>
      <c r="M463" s="8"/>
      <c r="N463" s="8"/>
      <c r="O463" s="8"/>
      <c r="P463" s="8"/>
      <c r="Q463" s="8"/>
      <c r="R463" s="8"/>
      <c r="S463" s="23"/>
      <c r="T463" s="25">
        <v>422</v>
      </c>
      <c r="U463" s="26">
        <f t="shared" si="39"/>
        <v>7.0333333333333332</v>
      </c>
      <c r="V463" s="28">
        <f t="shared" si="37"/>
        <v>32.981513161790524</v>
      </c>
      <c r="W463" s="28">
        <f t="shared" si="40"/>
        <v>0</v>
      </c>
      <c r="X463" s="27" t="e">
        <f t="shared" si="41"/>
        <v>#VALUE!</v>
      </c>
      <c r="Y463" s="28" t="e">
        <f t="shared" si="42"/>
        <v>#VALUE!</v>
      </c>
      <c r="Z463" s="24"/>
      <c r="AA463" s="36">
        <f t="shared" si="38"/>
        <v>7.0333333333333332</v>
      </c>
      <c r="AB463" s="8"/>
    </row>
    <row r="464" spans="9:28" x14ac:dyDescent="0.25">
      <c r="I464" s="8"/>
      <c r="J464" s="8"/>
      <c r="K464" s="8"/>
      <c r="L464" s="8"/>
      <c r="M464" s="8"/>
      <c r="N464" s="8"/>
      <c r="O464" s="8"/>
      <c r="P464" s="8"/>
      <c r="Q464" s="8"/>
      <c r="R464" s="8"/>
      <c r="S464" s="23"/>
      <c r="T464" s="25">
        <v>423</v>
      </c>
      <c r="U464" s="26">
        <f t="shared" si="39"/>
        <v>7.05</v>
      </c>
      <c r="V464" s="28">
        <f t="shared" si="37"/>
        <v>32.995098884504202</v>
      </c>
      <c r="W464" s="28">
        <f t="shared" si="40"/>
        <v>0</v>
      </c>
      <c r="X464" s="27" t="e">
        <f t="shared" si="41"/>
        <v>#VALUE!</v>
      </c>
      <c r="Y464" s="28" t="e">
        <f t="shared" si="42"/>
        <v>#VALUE!</v>
      </c>
      <c r="Z464" s="24"/>
      <c r="AA464" s="36">
        <f t="shared" si="38"/>
        <v>7.05</v>
      </c>
      <c r="AB464" s="8"/>
    </row>
    <row r="465" spans="9:28" x14ac:dyDescent="0.25">
      <c r="I465" s="8"/>
      <c r="J465" s="8"/>
      <c r="K465" s="8"/>
      <c r="L465" s="8"/>
      <c r="M465" s="8"/>
      <c r="N465" s="8"/>
      <c r="O465" s="8"/>
      <c r="P465" s="8"/>
      <c r="Q465" s="8"/>
      <c r="R465" s="8"/>
      <c r="S465" s="23"/>
      <c r="T465" s="25">
        <v>424</v>
      </c>
      <c r="U465" s="26">
        <f t="shared" si="39"/>
        <v>7.0666666666666664</v>
      </c>
      <c r="V465" s="28">
        <f t="shared" si="37"/>
        <v>33.008658103973644</v>
      </c>
      <c r="W465" s="28">
        <f t="shared" si="40"/>
        <v>0</v>
      </c>
      <c r="X465" s="27" t="e">
        <f t="shared" si="41"/>
        <v>#VALUE!</v>
      </c>
      <c r="Y465" s="28" t="e">
        <f t="shared" si="42"/>
        <v>#VALUE!</v>
      </c>
      <c r="Z465" s="24"/>
      <c r="AA465" s="36">
        <f t="shared" si="38"/>
        <v>7.0666666666666664</v>
      </c>
      <c r="AB465" s="8"/>
    </row>
    <row r="466" spans="9:28" x14ac:dyDescent="0.25">
      <c r="I466" s="8"/>
      <c r="J466" s="8"/>
      <c r="K466" s="8"/>
      <c r="L466" s="8"/>
      <c r="M466" s="8"/>
      <c r="N466" s="8"/>
      <c r="O466" s="8"/>
      <c r="P466" s="8"/>
      <c r="Q466" s="8"/>
      <c r="R466" s="8"/>
      <c r="S466" s="23"/>
      <c r="T466" s="25">
        <v>425</v>
      </c>
      <c r="U466" s="26">
        <f t="shared" si="39"/>
        <v>7.083333333333333</v>
      </c>
      <c r="V466" s="28">
        <f t="shared" ref="V466:V529" si="43">$G$12*U466^(1-$G$13)</f>
        <v>33.022190934226913</v>
      </c>
      <c r="W466" s="28">
        <f t="shared" si="40"/>
        <v>0</v>
      </c>
      <c r="X466" s="27" t="e">
        <f t="shared" si="41"/>
        <v>#VALUE!</v>
      </c>
      <c r="Y466" s="28" t="e">
        <f t="shared" si="42"/>
        <v>#VALUE!</v>
      </c>
      <c r="Z466" s="24"/>
      <c r="AA466" s="36">
        <f t="shared" si="38"/>
        <v>7.083333333333333</v>
      </c>
      <c r="AB466" s="8"/>
    </row>
    <row r="467" spans="9:28" x14ac:dyDescent="0.25">
      <c r="I467" s="8"/>
      <c r="J467" s="8"/>
      <c r="K467" s="8"/>
      <c r="L467" s="8"/>
      <c r="M467" s="8"/>
      <c r="N467" s="8"/>
      <c r="O467" s="8"/>
      <c r="P467" s="8"/>
      <c r="Q467" s="8"/>
      <c r="R467" s="8"/>
      <c r="S467" s="23"/>
      <c r="T467" s="25">
        <v>426</v>
      </c>
      <c r="U467" s="26">
        <f t="shared" si="39"/>
        <v>7.1</v>
      </c>
      <c r="V467" s="28">
        <f t="shared" si="43"/>
        <v>33.035697488534616</v>
      </c>
      <c r="W467" s="28">
        <f t="shared" si="40"/>
        <v>0</v>
      </c>
      <c r="X467" s="27" t="e">
        <f t="shared" si="41"/>
        <v>#VALUE!</v>
      </c>
      <c r="Y467" s="28" t="e">
        <f t="shared" si="42"/>
        <v>#VALUE!</v>
      </c>
      <c r="Z467" s="24"/>
      <c r="AA467" s="36">
        <f t="shared" si="38"/>
        <v>7.1</v>
      </c>
      <c r="AB467" s="8"/>
    </row>
    <row r="468" spans="9:28" x14ac:dyDescent="0.25">
      <c r="I468" s="8"/>
      <c r="J468" s="8"/>
      <c r="K468" s="8"/>
      <c r="L468" s="8"/>
      <c r="M468" s="8"/>
      <c r="N468" s="8"/>
      <c r="O468" s="8"/>
      <c r="P468" s="8"/>
      <c r="Q468" s="8"/>
      <c r="R468" s="8"/>
      <c r="S468" s="23"/>
      <c r="T468" s="25">
        <v>427</v>
      </c>
      <c r="U468" s="26">
        <f t="shared" si="39"/>
        <v>7.1166666666666663</v>
      </c>
      <c r="V468" s="28">
        <f t="shared" si="43"/>
        <v>33.049177879416639</v>
      </c>
      <c r="W468" s="28">
        <f t="shared" si="40"/>
        <v>0</v>
      </c>
      <c r="X468" s="27" t="e">
        <f t="shared" si="41"/>
        <v>#VALUE!</v>
      </c>
      <c r="Y468" s="28" t="e">
        <f t="shared" si="42"/>
        <v>#VALUE!</v>
      </c>
      <c r="Z468" s="24"/>
      <c r="AA468" s="36">
        <f t="shared" si="38"/>
        <v>7.1166666666666663</v>
      </c>
      <c r="AB468" s="8"/>
    </row>
    <row r="469" spans="9:28" x14ac:dyDescent="0.25">
      <c r="I469" s="8"/>
      <c r="J469" s="8"/>
      <c r="K469" s="8"/>
      <c r="L469" s="8"/>
      <c r="M469" s="8"/>
      <c r="N469" s="8"/>
      <c r="O469" s="8"/>
      <c r="P469" s="8"/>
      <c r="Q469" s="8"/>
      <c r="R469" s="8"/>
      <c r="S469" s="23"/>
      <c r="T469" s="25">
        <v>428</v>
      </c>
      <c r="U469" s="26">
        <f t="shared" si="39"/>
        <v>7.1333333333333337</v>
      </c>
      <c r="V469" s="28">
        <f t="shared" si="43"/>
        <v>33.062632218648943</v>
      </c>
      <c r="W469" s="28">
        <f t="shared" si="40"/>
        <v>0</v>
      </c>
      <c r="X469" s="27" t="e">
        <f t="shared" si="41"/>
        <v>#VALUE!</v>
      </c>
      <c r="Y469" s="28" t="e">
        <f t="shared" si="42"/>
        <v>#VALUE!</v>
      </c>
      <c r="Z469" s="24"/>
      <c r="AA469" s="36">
        <f t="shared" si="38"/>
        <v>7.1333333333333337</v>
      </c>
      <c r="AB469" s="8"/>
    </row>
    <row r="470" spans="9:28" x14ac:dyDescent="0.25">
      <c r="I470" s="8"/>
      <c r="J470" s="8"/>
      <c r="K470" s="8"/>
      <c r="L470" s="8"/>
      <c r="M470" s="8"/>
      <c r="N470" s="8"/>
      <c r="O470" s="8"/>
      <c r="P470" s="8"/>
      <c r="Q470" s="8"/>
      <c r="R470" s="8"/>
      <c r="S470" s="23"/>
      <c r="T470" s="25">
        <v>429</v>
      </c>
      <c r="U470" s="26">
        <f t="shared" si="39"/>
        <v>7.15</v>
      </c>
      <c r="V470" s="28">
        <f t="shared" si="43"/>
        <v>33.076060617270116</v>
      </c>
      <c r="W470" s="28">
        <f t="shared" si="40"/>
        <v>0</v>
      </c>
      <c r="X470" s="27" t="e">
        <f t="shared" si="41"/>
        <v>#VALUE!</v>
      </c>
      <c r="Y470" s="28" t="e">
        <f t="shared" si="42"/>
        <v>#VALUE!</v>
      </c>
      <c r="Z470" s="24"/>
      <c r="AA470" s="36">
        <f t="shared" si="38"/>
        <v>7.15</v>
      </c>
      <c r="AB470" s="8"/>
    </row>
    <row r="471" spans="9:28" x14ac:dyDescent="0.25">
      <c r="I471" s="8"/>
      <c r="J471" s="8"/>
      <c r="K471" s="8"/>
      <c r="L471" s="8"/>
      <c r="M471" s="8"/>
      <c r="N471" s="8"/>
      <c r="O471" s="8"/>
      <c r="P471" s="8"/>
      <c r="Q471" s="8"/>
      <c r="R471" s="8"/>
      <c r="S471" s="23"/>
      <c r="T471" s="25">
        <v>430</v>
      </c>
      <c r="U471" s="26">
        <f t="shared" si="39"/>
        <v>7.166666666666667</v>
      </c>
      <c r="V471" s="28">
        <f t="shared" si="43"/>
        <v>33.089463185588016</v>
      </c>
      <c r="W471" s="28">
        <f t="shared" si="40"/>
        <v>0</v>
      </c>
      <c r="X471" s="27" t="e">
        <f t="shared" si="41"/>
        <v>#VALUE!</v>
      </c>
      <c r="Y471" s="28" t="e">
        <f t="shared" si="42"/>
        <v>#VALUE!</v>
      </c>
      <c r="Z471" s="24"/>
      <c r="AA471" s="36">
        <f t="shared" si="38"/>
        <v>7.166666666666667</v>
      </c>
      <c r="AB471" s="8"/>
    </row>
    <row r="472" spans="9:28" x14ac:dyDescent="0.25">
      <c r="I472" s="8"/>
      <c r="J472" s="8"/>
      <c r="K472" s="8"/>
      <c r="L472" s="8"/>
      <c r="M472" s="8"/>
      <c r="N472" s="8"/>
      <c r="O472" s="8"/>
      <c r="P472" s="8"/>
      <c r="Q472" s="8"/>
      <c r="R472" s="8"/>
      <c r="S472" s="23"/>
      <c r="T472" s="25">
        <v>431</v>
      </c>
      <c r="U472" s="26">
        <f t="shared" si="39"/>
        <v>7.1833333333333336</v>
      </c>
      <c r="V472" s="28">
        <f t="shared" si="43"/>
        <v>33.102840033186247</v>
      </c>
      <c r="W472" s="28">
        <f t="shared" si="40"/>
        <v>0</v>
      </c>
      <c r="X472" s="27" t="e">
        <f t="shared" si="41"/>
        <v>#VALUE!</v>
      </c>
      <c r="Y472" s="28" t="e">
        <f t="shared" si="42"/>
        <v>#VALUE!</v>
      </c>
      <c r="Z472" s="24"/>
      <c r="AA472" s="36">
        <f t="shared" si="38"/>
        <v>7.1833333333333336</v>
      </c>
      <c r="AB472" s="8"/>
    </row>
    <row r="473" spans="9:28" x14ac:dyDescent="0.25">
      <c r="I473" s="8"/>
      <c r="J473" s="8"/>
      <c r="K473" s="8"/>
      <c r="L473" s="8"/>
      <c r="M473" s="8"/>
      <c r="N473" s="8"/>
      <c r="O473" s="8"/>
      <c r="P473" s="8"/>
      <c r="Q473" s="8"/>
      <c r="R473" s="8"/>
      <c r="S473" s="23"/>
      <c r="T473" s="25">
        <v>432</v>
      </c>
      <c r="U473" s="26">
        <f t="shared" si="39"/>
        <v>7.2</v>
      </c>
      <c r="V473" s="28">
        <f t="shared" si="43"/>
        <v>33.116191268930564</v>
      </c>
      <c r="W473" s="28">
        <f t="shared" si="40"/>
        <v>0</v>
      </c>
      <c r="X473" s="27" t="e">
        <f t="shared" si="41"/>
        <v>#VALUE!</v>
      </c>
      <c r="Y473" s="28" t="e">
        <f t="shared" si="42"/>
        <v>#VALUE!</v>
      </c>
      <c r="Z473" s="24"/>
      <c r="AA473" s="36">
        <f t="shared" si="38"/>
        <v>7.2</v>
      </c>
      <c r="AB473" s="8"/>
    </row>
    <row r="474" spans="9:28" x14ac:dyDescent="0.25">
      <c r="I474" s="8"/>
      <c r="J474" s="8"/>
      <c r="K474" s="8"/>
      <c r="L474" s="8"/>
      <c r="M474" s="8"/>
      <c r="N474" s="8"/>
      <c r="O474" s="8"/>
      <c r="P474" s="8"/>
      <c r="Q474" s="8"/>
      <c r="R474" s="8"/>
      <c r="S474" s="23"/>
      <c r="T474" s="25">
        <v>433</v>
      </c>
      <c r="U474" s="26">
        <f t="shared" si="39"/>
        <v>7.2166666666666668</v>
      </c>
      <c r="V474" s="28">
        <f t="shared" si="43"/>
        <v>33.129517000975248</v>
      </c>
      <c r="W474" s="28">
        <f t="shared" si="40"/>
        <v>0</v>
      </c>
      <c r="X474" s="27" t="e">
        <f t="shared" si="41"/>
        <v>#VALUE!</v>
      </c>
      <c r="Y474" s="28" t="e">
        <f t="shared" si="42"/>
        <v>#VALUE!</v>
      </c>
      <c r="Z474" s="24"/>
      <c r="AA474" s="36">
        <f t="shared" si="38"/>
        <v>7.2166666666666668</v>
      </c>
      <c r="AB474" s="8"/>
    </row>
    <row r="475" spans="9:28" x14ac:dyDescent="0.25">
      <c r="I475" s="8"/>
      <c r="J475" s="8"/>
      <c r="K475" s="8"/>
      <c r="L475" s="8"/>
      <c r="M475" s="8"/>
      <c r="N475" s="8"/>
      <c r="O475" s="8"/>
      <c r="P475" s="8"/>
      <c r="Q475" s="8"/>
      <c r="R475" s="8"/>
      <c r="S475" s="23"/>
      <c r="T475" s="25">
        <v>434</v>
      </c>
      <c r="U475" s="26">
        <f t="shared" si="39"/>
        <v>7.2333333333333334</v>
      </c>
      <c r="V475" s="28">
        <f t="shared" si="43"/>
        <v>33.142817336769369</v>
      </c>
      <c r="W475" s="28">
        <f t="shared" si="40"/>
        <v>0</v>
      </c>
      <c r="X475" s="27" t="e">
        <f t="shared" si="41"/>
        <v>#VALUE!</v>
      </c>
      <c r="Y475" s="28" t="e">
        <f t="shared" si="42"/>
        <v>#VALUE!</v>
      </c>
      <c r="Z475" s="24"/>
      <c r="AA475" s="36">
        <f t="shared" si="38"/>
        <v>7.2333333333333334</v>
      </c>
      <c r="AB475" s="8"/>
    </row>
    <row r="476" spans="9:28" x14ac:dyDescent="0.25">
      <c r="I476" s="8"/>
      <c r="J476" s="8"/>
      <c r="K476" s="8"/>
      <c r="L476" s="8"/>
      <c r="M476" s="8"/>
      <c r="N476" s="8"/>
      <c r="O476" s="8"/>
      <c r="P476" s="8"/>
      <c r="Q476" s="8"/>
      <c r="R476" s="8"/>
      <c r="S476" s="23"/>
      <c r="T476" s="25">
        <v>435</v>
      </c>
      <c r="U476" s="26">
        <f t="shared" si="39"/>
        <v>7.25</v>
      </c>
      <c r="V476" s="28">
        <f t="shared" si="43"/>
        <v>33.156092383062997</v>
      </c>
      <c r="W476" s="28">
        <f t="shared" si="40"/>
        <v>0</v>
      </c>
      <c r="X476" s="27" t="e">
        <f t="shared" si="41"/>
        <v>#VALUE!</v>
      </c>
      <c r="Y476" s="28" t="e">
        <f t="shared" si="42"/>
        <v>#VALUE!</v>
      </c>
      <c r="Z476" s="24"/>
      <c r="AA476" s="36">
        <f t="shared" si="38"/>
        <v>7.25</v>
      </c>
      <c r="AB476" s="8"/>
    </row>
    <row r="477" spans="9:28" x14ac:dyDescent="0.25">
      <c r="I477" s="8"/>
      <c r="J477" s="8"/>
      <c r="K477" s="8"/>
      <c r="L477" s="8"/>
      <c r="M477" s="8"/>
      <c r="N477" s="8"/>
      <c r="O477" s="8"/>
      <c r="P477" s="8"/>
      <c r="Q477" s="8"/>
      <c r="R477" s="8"/>
      <c r="S477" s="23"/>
      <c r="T477" s="25">
        <v>436</v>
      </c>
      <c r="U477" s="26">
        <f t="shared" si="39"/>
        <v>7.2666666666666666</v>
      </c>
      <c r="V477" s="28">
        <f t="shared" si="43"/>
        <v>33.169342245913363</v>
      </c>
      <c r="W477" s="28">
        <f t="shared" si="40"/>
        <v>0</v>
      </c>
      <c r="X477" s="27" t="e">
        <f t="shared" si="41"/>
        <v>#VALUE!</v>
      </c>
      <c r="Y477" s="28" t="e">
        <f t="shared" si="42"/>
        <v>#VALUE!</v>
      </c>
      <c r="Z477" s="24"/>
      <c r="AA477" s="36">
        <f t="shared" si="38"/>
        <v>7.2666666666666666</v>
      </c>
      <c r="AB477" s="8"/>
    </row>
    <row r="478" spans="9:28" x14ac:dyDescent="0.25">
      <c r="I478" s="8"/>
      <c r="J478" s="8"/>
      <c r="K478" s="8"/>
      <c r="L478" s="8"/>
      <c r="M478" s="8"/>
      <c r="N478" s="8"/>
      <c r="O478" s="8"/>
      <c r="P478" s="8"/>
      <c r="Q478" s="8"/>
      <c r="R478" s="8"/>
      <c r="S478" s="23"/>
      <c r="T478" s="25">
        <v>437</v>
      </c>
      <c r="U478" s="26">
        <f t="shared" si="39"/>
        <v>7.2833333333333332</v>
      </c>
      <c r="V478" s="28">
        <f t="shared" si="43"/>
        <v>33.182567030690919</v>
      </c>
      <c r="W478" s="28">
        <f t="shared" si="40"/>
        <v>0</v>
      </c>
      <c r="X478" s="27" t="e">
        <f t="shared" si="41"/>
        <v>#VALUE!</v>
      </c>
      <c r="Y478" s="28" t="e">
        <f t="shared" si="42"/>
        <v>#VALUE!</v>
      </c>
      <c r="Z478" s="24"/>
      <c r="AA478" s="36">
        <f t="shared" si="38"/>
        <v>7.2833333333333332</v>
      </c>
      <c r="AB478" s="8"/>
    </row>
    <row r="479" spans="9:28" x14ac:dyDescent="0.25">
      <c r="I479" s="8"/>
      <c r="J479" s="8"/>
      <c r="K479" s="8"/>
      <c r="L479" s="8"/>
      <c r="M479" s="8"/>
      <c r="N479" s="8"/>
      <c r="O479" s="8"/>
      <c r="P479" s="8"/>
      <c r="Q479" s="8"/>
      <c r="R479" s="8"/>
      <c r="S479" s="23"/>
      <c r="T479" s="25">
        <v>438</v>
      </c>
      <c r="U479" s="26">
        <f t="shared" si="39"/>
        <v>7.3</v>
      </c>
      <c r="V479" s="28">
        <f t="shared" si="43"/>
        <v>33.195766842085341</v>
      </c>
      <c r="W479" s="28">
        <f t="shared" si="40"/>
        <v>0</v>
      </c>
      <c r="X479" s="27" t="e">
        <f t="shared" si="41"/>
        <v>#VALUE!</v>
      </c>
      <c r="Y479" s="28" t="e">
        <f t="shared" si="42"/>
        <v>#VALUE!</v>
      </c>
      <c r="Z479" s="24"/>
      <c r="AA479" s="36">
        <f t="shared" si="38"/>
        <v>7.3</v>
      </c>
      <c r="AB479" s="8"/>
    </row>
    <row r="480" spans="9:28" x14ac:dyDescent="0.25">
      <c r="I480" s="8"/>
      <c r="J480" s="8"/>
      <c r="K480" s="8"/>
      <c r="L480" s="8"/>
      <c r="M480" s="8"/>
      <c r="N480" s="8"/>
      <c r="O480" s="8"/>
      <c r="P480" s="8"/>
      <c r="Q480" s="8"/>
      <c r="R480" s="8"/>
      <c r="S480" s="23"/>
      <c r="T480" s="25">
        <v>439</v>
      </c>
      <c r="U480" s="26">
        <f t="shared" si="39"/>
        <v>7.3166666666666664</v>
      </c>
      <c r="V480" s="28">
        <f t="shared" si="43"/>
        <v>33.208941784111481</v>
      </c>
      <c r="W480" s="28">
        <f t="shared" si="40"/>
        <v>0</v>
      </c>
      <c r="X480" s="27" t="e">
        <f t="shared" si="41"/>
        <v>#VALUE!</v>
      </c>
      <c r="Y480" s="28" t="e">
        <f t="shared" si="42"/>
        <v>#VALUE!</v>
      </c>
      <c r="Z480" s="24"/>
      <c r="AA480" s="36">
        <f t="shared" si="38"/>
        <v>7.3166666666666664</v>
      </c>
      <c r="AB480" s="8"/>
    </row>
    <row r="481" spans="9:28" x14ac:dyDescent="0.25">
      <c r="I481" s="8"/>
      <c r="J481" s="8"/>
      <c r="K481" s="8"/>
      <c r="L481" s="8"/>
      <c r="M481" s="8"/>
      <c r="N481" s="8"/>
      <c r="O481" s="8"/>
      <c r="P481" s="8"/>
      <c r="Q481" s="8"/>
      <c r="R481" s="8"/>
      <c r="S481" s="23"/>
      <c r="T481" s="25">
        <v>440</v>
      </c>
      <c r="U481" s="26">
        <f t="shared" si="39"/>
        <v>7.333333333333333</v>
      </c>
      <c r="V481" s="28">
        <f t="shared" si="43"/>
        <v>33.22209196011525</v>
      </c>
      <c r="W481" s="28">
        <f t="shared" si="40"/>
        <v>0</v>
      </c>
      <c r="X481" s="27" t="e">
        <f t="shared" si="41"/>
        <v>#VALUE!</v>
      </c>
      <c r="Y481" s="28" t="e">
        <f t="shared" si="42"/>
        <v>#VALUE!</v>
      </c>
      <c r="Z481" s="24"/>
      <c r="AA481" s="36">
        <f t="shared" si="38"/>
        <v>7.333333333333333</v>
      </c>
      <c r="AB481" s="8"/>
    </row>
    <row r="482" spans="9:28" x14ac:dyDescent="0.25">
      <c r="I482" s="8"/>
      <c r="J482" s="8"/>
      <c r="K482" s="8"/>
      <c r="L482" s="8"/>
      <c r="M482" s="8"/>
      <c r="N482" s="8"/>
      <c r="O482" s="8"/>
      <c r="P482" s="8"/>
      <c r="Q482" s="8"/>
      <c r="R482" s="8"/>
      <c r="S482" s="23"/>
      <c r="T482" s="25">
        <v>441</v>
      </c>
      <c r="U482" s="26">
        <f t="shared" si="39"/>
        <v>7.35</v>
      </c>
      <c r="V482" s="28">
        <f t="shared" si="43"/>
        <v>33.235217472779397</v>
      </c>
      <c r="W482" s="28">
        <f t="shared" si="40"/>
        <v>0</v>
      </c>
      <c r="X482" s="27" t="e">
        <f t="shared" si="41"/>
        <v>#VALUE!</v>
      </c>
      <c r="Y482" s="28" t="e">
        <f t="shared" si="42"/>
        <v>#VALUE!</v>
      </c>
      <c r="Z482" s="24"/>
      <c r="AA482" s="36">
        <f t="shared" si="38"/>
        <v>7.35</v>
      </c>
      <c r="AB482" s="8"/>
    </row>
    <row r="483" spans="9:28" x14ac:dyDescent="0.25">
      <c r="I483" s="8"/>
      <c r="J483" s="8"/>
      <c r="K483" s="8"/>
      <c r="L483" s="8"/>
      <c r="M483" s="8"/>
      <c r="N483" s="8"/>
      <c r="O483" s="8"/>
      <c r="P483" s="8"/>
      <c r="Q483" s="8"/>
      <c r="R483" s="8"/>
      <c r="S483" s="23"/>
      <c r="T483" s="25">
        <v>442</v>
      </c>
      <c r="U483" s="26">
        <f t="shared" si="39"/>
        <v>7.3666666666666663</v>
      </c>
      <c r="V483" s="28">
        <f t="shared" si="43"/>
        <v>33.248318424129288</v>
      </c>
      <c r="W483" s="28">
        <f t="shared" si="40"/>
        <v>0</v>
      </c>
      <c r="X483" s="27" t="e">
        <f t="shared" si="41"/>
        <v>#VALUE!</v>
      </c>
      <c r="Y483" s="28" t="e">
        <f t="shared" si="42"/>
        <v>#VALUE!</v>
      </c>
      <c r="Z483" s="24"/>
      <c r="AA483" s="36">
        <f t="shared" si="38"/>
        <v>7.3666666666666663</v>
      </c>
      <c r="AB483" s="8"/>
    </row>
    <row r="484" spans="9:28" x14ac:dyDescent="0.25">
      <c r="I484" s="8"/>
      <c r="J484" s="8"/>
      <c r="K484" s="8"/>
      <c r="L484" s="8"/>
      <c r="M484" s="8"/>
      <c r="N484" s="8"/>
      <c r="O484" s="8"/>
      <c r="P484" s="8"/>
      <c r="Q484" s="8"/>
      <c r="R484" s="8"/>
      <c r="S484" s="23"/>
      <c r="T484" s="25">
        <v>443</v>
      </c>
      <c r="U484" s="26">
        <f t="shared" si="39"/>
        <v>7.3833333333333337</v>
      </c>
      <c r="V484" s="28">
        <f t="shared" si="43"/>
        <v>33.261394915538581</v>
      </c>
      <c r="W484" s="28">
        <f t="shared" si="40"/>
        <v>0</v>
      </c>
      <c r="X484" s="27" t="e">
        <f t="shared" si="41"/>
        <v>#VALUE!</v>
      </c>
      <c r="Y484" s="28" t="e">
        <f t="shared" si="42"/>
        <v>#VALUE!</v>
      </c>
      <c r="Z484" s="24"/>
      <c r="AA484" s="36">
        <f t="shared" si="38"/>
        <v>7.3833333333333337</v>
      </c>
      <c r="AB484" s="8"/>
    </row>
    <row r="485" spans="9:28" x14ac:dyDescent="0.25">
      <c r="I485" s="8"/>
      <c r="J485" s="8"/>
      <c r="K485" s="8"/>
      <c r="L485" s="8"/>
      <c r="M485" s="8"/>
      <c r="N485" s="8"/>
      <c r="O485" s="8"/>
      <c r="P485" s="8"/>
      <c r="Q485" s="8"/>
      <c r="R485" s="8"/>
      <c r="S485" s="23"/>
      <c r="T485" s="25">
        <v>444</v>
      </c>
      <c r="U485" s="26">
        <f t="shared" si="39"/>
        <v>7.4</v>
      </c>
      <c r="V485" s="28">
        <f t="shared" si="43"/>
        <v>33.274447047734832</v>
      </c>
      <c r="W485" s="28">
        <f t="shared" si="40"/>
        <v>0</v>
      </c>
      <c r="X485" s="27" t="e">
        <f t="shared" si="41"/>
        <v>#VALUE!</v>
      </c>
      <c r="Y485" s="28" t="e">
        <f t="shared" si="42"/>
        <v>#VALUE!</v>
      </c>
      <c r="Z485" s="24"/>
      <c r="AA485" s="36">
        <f t="shared" si="38"/>
        <v>7.4</v>
      </c>
      <c r="AB485" s="8"/>
    </row>
    <row r="486" spans="9:28" x14ac:dyDescent="0.25">
      <c r="I486" s="8"/>
      <c r="J486" s="8"/>
      <c r="K486" s="8"/>
      <c r="L486" s="8"/>
      <c r="M486" s="8"/>
      <c r="N486" s="8"/>
      <c r="O486" s="8"/>
      <c r="P486" s="8"/>
      <c r="Q486" s="8"/>
      <c r="R486" s="8"/>
      <c r="S486" s="23"/>
      <c r="T486" s="25">
        <v>445</v>
      </c>
      <c r="U486" s="26">
        <f t="shared" si="39"/>
        <v>7.416666666666667</v>
      </c>
      <c r="V486" s="28">
        <f t="shared" si="43"/>
        <v>33.28747492080511</v>
      </c>
      <c r="W486" s="28">
        <f t="shared" si="40"/>
        <v>0</v>
      </c>
      <c r="X486" s="27" t="e">
        <f t="shared" si="41"/>
        <v>#VALUE!</v>
      </c>
      <c r="Y486" s="28" t="e">
        <f t="shared" si="42"/>
        <v>#VALUE!</v>
      </c>
      <c r="Z486" s="24"/>
      <c r="AA486" s="36">
        <f t="shared" si="38"/>
        <v>7.416666666666667</v>
      </c>
      <c r="AB486" s="8"/>
    </row>
    <row r="487" spans="9:28" x14ac:dyDescent="0.25">
      <c r="I487" s="8"/>
      <c r="J487" s="8"/>
      <c r="K487" s="8"/>
      <c r="L487" s="8"/>
      <c r="M487" s="8"/>
      <c r="N487" s="8"/>
      <c r="O487" s="8"/>
      <c r="P487" s="8"/>
      <c r="Q487" s="8"/>
      <c r="R487" s="8"/>
      <c r="S487" s="23"/>
      <c r="T487" s="25">
        <v>446</v>
      </c>
      <c r="U487" s="26">
        <f t="shared" si="39"/>
        <v>7.4333333333333336</v>
      </c>
      <c r="V487" s="28">
        <f t="shared" si="43"/>
        <v>33.300478634201433</v>
      </c>
      <c r="W487" s="28">
        <f t="shared" si="40"/>
        <v>0</v>
      </c>
      <c r="X487" s="27" t="e">
        <f t="shared" si="41"/>
        <v>#VALUE!</v>
      </c>
      <c r="Y487" s="28" t="e">
        <f t="shared" si="42"/>
        <v>#VALUE!</v>
      </c>
      <c r="Z487" s="24"/>
      <c r="AA487" s="36">
        <f t="shared" si="38"/>
        <v>7.4333333333333336</v>
      </c>
      <c r="AB487" s="8"/>
    </row>
    <row r="488" spans="9:28" x14ac:dyDescent="0.25">
      <c r="I488" s="8"/>
      <c r="J488" s="8"/>
      <c r="K488" s="8"/>
      <c r="L488" s="8"/>
      <c r="M488" s="8"/>
      <c r="N488" s="8"/>
      <c r="O488" s="8"/>
      <c r="P488" s="8"/>
      <c r="Q488" s="8"/>
      <c r="R488" s="8"/>
      <c r="S488" s="23"/>
      <c r="T488" s="25">
        <v>447</v>
      </c>
      <c r="U488" s="26">
        <f t="shared" si="39"/>
        <v>7.45</v>
      </c>
      <c r="V488" s="28">
        <f t="shared" si="43"/>
        <v>33.313458286746254</v>
      </c>
      <c r="W488" s="28">
        <f t="shared" si="40"/>
        <v>0</v>
      </c>
      <c r="X488" s="27" t="e">
        <f t="shared" si="41"/>
        <v>#VALUE!</v>
      </c>
      <c r="Y488" s="28" t="e">
        <f t="shared" si="42"/>
        <v>#VALUE!</v>
      </c>
      <c r="Z488" s="24"/>
      <c r="AA488" s="36">
        <f t="shared" si="38"/>
        <v>7.45</v>
      </c>
      <c r="AB488" s="8"/>
    </row>
    <row r="489" spans="9:28" x14ac:dyDescent="0.25">
      <c r="I489" s="8"/>
      <c r="J489" s="8"/>
      <c r="K489" s="8"/>
      <c r="L489" s="8"/>
      <c r="M489" s="8"/>
      <c r="N489" s="8"/>
      <c r="O489" s="8"/>
      <c r="P489" s="8"/>
      <c r="Q489" s="8"/>
      <c r="R489" s="8"/>
      <c r="S489" s="23"/>
      <c r="T489" s="25">
        <v>448</v>
      </c>
      <c r="U489" s="26">
        <f t="shared" si="39"/>
        <v>7.4666666666666668</v>
      </c>
      <c r="V489" s="28">
        <f t="shared" si="43"/>
        <v>33.326413976637816</v>
      </c>
      <c r="W489" s="28">
        <f t="shared" si="40"/>
        <v>0</v>
      </c>
      <c r="X489" s="27" t="e">
        <f t="shared" si="41"/>
        <v>#VALUE!</v>
      </c>
      <c r="Y489" s="28" t="e">
        <f t="shared" si="42"/>
        <v>#VALUE!</v>
      </c>
      <c r="Z489" s="24"/>
      <c r="AA489" s="36">
        <f t="shared" ref="AA489:AA552" si="44">U489</f>
        <v>7.4666666666666668</v>
      </c>
      <c r="AB489" s="8"/>
    </row>
    <row r="490" spans="9:28" x14ac:dyDescent="0.25">
      <c r="I490" s="8"/>
      <c r="J490" s="8"/>
      <c r="K490" s="8"/>
      <c r="L490" s="8"/>
      <c r="M490" s="8"/>
      <c r="N490" s="8"/>
      <c r="O490" s="8"/>
      <c r="P490" s="8"/>
      <c r="Q490" s="8"/>
      <c r="R490" s="8"/>
      <c r="S490" s="23"/>
      <c r="T490" s="25">
        <v>449</v>
      </c>
      <c r="U490" s="26">
        <f t="shared" ref="U490:U553" si="45">T490/60</f>
        <v>7.4833333333333334</v>
      </c>
      <c r="V490" s="28">
        <f t="shared" si="43"/>
        <v>33.339345801455522</v>
      </c>
      <c r="W490" s="28">
        <f t="shared" ref="W490:W553" si="46">V490*0.001*$G$4</f>
        <v>0</v>
      </c>
      <c r="X490" s="27" t="e">
        <f t="shared" ref="X490:X553" si="47">($G$5/1000)*U490*3600</f>
        <v>#VALUE!</v>
      </c>
      <c r="Y490" s="28" t="e">
        <f t="shared" si="42"/>
        <v>#VALUE!</v>
      </c>
      <c r="Z490" s="24"/>
      <c r="AA490" s="36">
        <f t="shared" si="44"/>
        <v>7.4833333333333334</v>
      </c>
      <c r="AB490" s="8"/>
    </row>
    <row r="491" spans="9:28" x14ac:dyDescent="0.25">
      <c r="I491" s="8"/>
      <c r="J491" s="8"/>
      <c r="K491" s="8"/>
      <c r="L491" s="8"/>
      <c r="M491" s="8"/>
      <c r="N491" s="8"/>
      <c r="O491" s="8"/>
      <c r="P491" s="8"/>
      <c r="Q491" s="8"/>
      <c r="R491" s="8"/>
      <c r="S491" s="23"/>
      <c r="T491" s="25">
        <v>450</v>
      </c>
      <c r="U491" s="26">
        <f t="shared" si="45"/>
        <v>7.5</v>
      </c>
      <c r="V491" s="28">
        <f t="shared" si="43"/>
        <v>33.352253858165142</v>
      </c>
      <c r="W491" s="28">
        <f t="shared" si="46"/>
        <v>0</v>
      </c>
      <c r="X491" s="27" t="e">
        <f t="shared" si="47"/>
        <v>#VALUE!</v>
      </c>
      <c r="Y491" s="28" t="e">
        <f t="shared" ref="Y491:Y554" si="48">MAX(0,W491-X491)</f>
        <v>#VALUE!</v>
      </c>
      <c r="Z491" s="24"/>
      <c r="AA491" s="36">
        <f t="shared" si="44"/>
        <v>7.5</v>
      </c>
      <c r="AB491" s="8"/>
    </row>
    <row r="492" spans="9:28" x14ac:dyDescent="0.25">
      <c r="I492" s="8"/>
      <c r="J492" s="8"/>
      <c r="K492" s="8"/>
      <c r="L492" s="8"/>
      <c r="M492" s="8"/>
      <c r="N492" s="8"/>
      <c r="O492" s="8"/>
      <c r="P492" s="8"/>
      <c r="Q492" s="8"/>
      <c r="R492" s="8"/>
      <c r="S492" s="23"/>
      <c r="T492" s="25">
        <v>451</v>
      </c>
      <c r="U492" s="26">
        <f t="shared" si="45"/>
        <v>7.5166666666666666</v>
      </c>
      <c r="V492" s="28">
        <f t="shared" si="43"/>
        <v>33.365138243124086</v>
      </c>
      <c r="W492" s="28">
        <f t="shared" si="46"/>
        <v>0</v>
      </c>
      <c r="X492" s="27" t="e">
        <f t="shared" si="47"/>
        <v>#VALUE!</v>
      </c>
      <c r="Y492" s="28" t="e">
        <f t="shared" si="48"/>
        <v>#VALUE!</v>
      </c>
      <c r="Z492" s="24"/>
      <c r="AA492" s="36">
        <f t="shared" si="44"/>
        <v>7.5166666666666666</v>
      </c>
      <c r="AB492" s="8"/>
    </row>
    <row r="493" spans="9:28" x14ac:dyDescent="0.25">
      <c r="I493" s="8"/>
      <c r="J493" s="8"/>
      <c r="K493" s="8"/>
      <c r="L493" s="8"/>
      <c r="M493" s="8"/>
      <c r="N493" s="8"/>
      <c r="O493" s="8"/>
      <c r="P493" s="8"/>
      <c r="Q493" s="8"/>
      <c r="R493" s="8"/>
      <c r="S493" s="23"/>
      <c r="T493" s="25">
        <v>452</v>
      </c>
      <c r="U493" s="26">
        <f t="shared" si="45"/>
        <v>7.5333333333333332</v>
      </c>
      <c r="V493" s="28">
        <f t="shared" si="43"/>
        <v>33.377999052086516</v>
      </c>
      <c r="W493" s="28">
        <f t="shared" si="46"/>
        <v>0</v>
      </c>
      <c r="X493" s="27" t="e">
        <f t="shared" si="47"/>
        <v>#VALUE!</v>
      </c>
      <c r="Y493" s="28" t="e">
        <f t="shared" si="48"/>
        <v>#VALUE!</v>
      </c>
      <c r="Z493" s="24"/>
      <c r="AA493" s="36">
        <f t="shared" si="44"/>
        <v>7.5333333333333332</v>
      </c>
      <c r="AB493" s="8"/>
    </row>
    <row r="494" spans="9:28" x14ac:dyDescent="0.25">
      <c r="I494" s="8"/>
      <c r="J494" s="8"/>
      <c r="K494" s="8"/>
      <c r="L494" s="8"/>
      <c r="M494" s="8"/>
      <c r="N494" s="8"/>
      <c r="O494" s="8"/>
      <c r="P494" s="8"/>
      <c r="Q494" s="8"/>
      <c r="R494" s="8"/>
      <c r="S494" s="23"/>
      <c r="T494" s="25">
        <v>453</v>
      </c>
      <c r="U494" s="26">
        <f t="shared" si="45"/>
        <v>7.55</v>
      </c>
      <c r="V494" s="28">
        <f t="shared" si="43"/>
        <v>33.390836380208469</v>
      </c>
      <c r="W494" s="28">
        <f t="shared" si="46"/>
        <v>0</v>
      </c>
      <c r="X494" s="27" t="e">
        <f t="shared" si="47"/>
        <v>#VALUE!</v>
      </c>
      <c r="Y494" s="28" t="e">
        <f t="shared" si="48"/>
        <v>#VALUE!</v>
      </c>
      <c r="Z494" s="24"/>
      <c r="AA494" s="36">
        <f t="shared" si="44"/>
        <v>7.55</v>
      </c>
      <c r="AB494" s="8"/>
    </row>
    <row r="495" spans="9:28" x14ac:dyDescent="0.25">
      <c r="I495" s="8"/>
      <c r="J495" s="8"/>
      <c r="K495" s="8"/>
      <c r="L495" s="8"/>
      <c r="M495" s="8"/>
      <c r="N495" s="8"/>
      <c r="O495" s="8"/>
      <c r="P495" s="8"/>
      <c r="Q495" s="8"/>
      <c r="R495" s="8"/>
      <c r="S495" s="23"/>
      <c r="T495" s="25">
        <v>454</v>
      </c>
      <c r="U495" s="26">
        <f t="shared" si="45"/>
        <v>7.5666666666666664</v>
      </c>
      <c r="V495" s="28">
        <f t="shared" si="43"/>
        <v>33.40365032205289</v>
      </c>
      <c r="W495" s="28">
        <f t="shared" si="46"/>
        <v>0</v>
      </c>
      <c r="X495" s="27" t="e">
        <f t="shared" si="47"/>
        <v>#VALUE!</v>
      </c>
      <c r="Y495" s="28" t="e">
        <f t="shared" si="48"/>
        <v>#VALUE!</v>
      </c>
      <c r="Z495" s="24"/>
      <c r="AA495" s="36">
        <f t="shared" si="44"/>
        <v>7.5666666666666664</v>
      </c>
      <c r="AB495" s="8"/>
    </row>
    <row r="496" spans="9:28" x14ac:dyDescent="0.25">
      <c r="I496" s="8"/>
      <c r="J496" s="8"/>
      <c r="K496" s="8"/>
      <c r="L496" s="8"/>
      <c r="M496" s="8"/>
      <c r="N496" s="8"/>
      <c r="O496" s="8"/>
      <c r="P496" s="8"/>
      <c r="Q496" s="8"/>
      <c r="R496" s="8"/>
      <c r="S496" s="23"/>
      <c r="T496" s="25">
        <v>455</v>
      </c>
      <c r="U496" s="26">
        <f t="shared" si="45"/>
        <v>7.583333333333333</v>
      </c>
      <c r="V496" s="28">
        <f t="shared" si="43"/>
        <v>33.416440971594653</v>
      </c>
      <c r="W496" s="28">
        <f t="shared" si="46"/>
        <v>0</v>
      </c>
      <c r="X496" s="27" t="e">
        <f t="shared" si="47"/>
        <v>#VALUE!</v>
      </c>
      <c r="Y496" s="28" t="e">
        <f t="shared" si="48"/>
        <v>#VALUE!</v>
      </c>
      <c r="Z496" s="24"/>
      <c r="AA496" s="36">
        <f t="shared" si="44"/>
        <v>7.583333333333333</v>
      </c>
      <c r="AB496" s="8"/>
    </row>
    <row r="497" spans="9:28" x14ac:dyDescent="0.25">
      <c r="I497" s="8"/>
      <c r="J497" s="8"/>
      <c r="K497" s="8"/>
      <c r="L497" s="8"/>
      <c r="M497" s="8"/>
      <c r="N497" s="8"/>
      <c r="O497" s="8"/>
      <c r="P497" s="8"/>
      <c r="Q497" s="8"/>
      <c r="R497" s="8"/>
      <c r="S497" s="23"/>
      <c r="T497" s="25">
        <v>456</v>
      </c>
      <c r="U497" s="26">
        <f t="shared" si="45"/>
        <v>7.6</v>
      </c>
      <c r="V497" s="28">
        <f t="shared" si="43"/>
        <v>33.429208422225472</v>
      </c>
      <c r="W497" s="28">
        <f t="shared" si="46"/>
        <v>0</v>
      </c>
      <c r="X497" s="27" t="e">
        <f t="shared" si="47"/>
        <v>#VALUE!</v>
      </c>
      <c r="Y497" s="28" t="e">
        <f t="shared" si="48"/>
        <v>#VALUE!</v>
      </c>
      <c r="Z497" s="24"/>
      <c r="AA497" s="36">
        <f t="shared" si="44"/>
        <v>7.6</v>
      </c>
      <c r="AB497" s="8"/>
    </row>
    <row r="498" spans="9:28" x14ac:dyDescent="0.25">
      <c r="I498" s="8"/>
      <c r="J498" s="8"/>
      <c r="K498" s="8"/>
      <c r="L498" s="8"/>
      <c r="M498" s="8"/>
      <c r="N498" s="8"/>
      <c r="O498" s="8"/>
      <c r="P498" s="8"/>
      <c r="Q498" s="8"/>
      <c r="R498" s="8"/>
      <c r="S498" s="23"/>
      <c r="T498" s="25">
        <v>457</v>
      </c>
      <c r="U498" s="26">
        <f t="shared" si="45"/>
        <v>7.6166666666666663</v>
      </c>
      <c r="V498" s="28">
        <f t="shared" si="43"/>
        <v>33.44195276675881</v>
      </c>
      <c r="W498" s="28">
        <f t="shared" si="46"/>
        <v>0</v>
      </c>
      <c r="X498" s="27" t="e">
        <f t="shared" si="47"/>
        <v>#VALUE!</v>
      </c>
      <c r="Y498" s="28" t="e">
        <f t="shared" si="48"/>
        <v>#VALUE!</v>
      </c>
      <c r="Z498" s="24"/>
      <c r="AA498" s="36">
        <f t="shared" si="44"/>
        <v>7.6166666666666663</v>
      </c>
      <c r="AB498" s="8"/>
    </row>
    <row r="499" spans="9:28" x14ac:dyDescent="0.25">
      <c r="I499" s="8"/>
      <c r="J499" s="8"/>
      <c r="K499" s="8"/>
      <c r="L499" s="8"/>
      <c r="M499" s="8"/>
      <c r="N499" s="8"/>
      <c r="O499" s="8"/>
      <c r="P499" s="8"/>
      <c r="Q499" s="8"/>
      <c r="R499" s="8"/>
      <c r="S499" s="23"/>
      <c r="T499" s="25">
        <v>458</v>
      </c>
      <c r="U499" s="26">
        <f t="shared" si="45"/>
        <v>7.6333333333333337</v>
      </c>
      <c r="V499" s="28">
        <f t="shared" si="43"/>
        <v>33.454674097434683</v>
      </c>
      <c r="W499" s="28">
        <f t="shared" si="46"/>
        <v>0</v>
      </c>
      <c r="X499" s="27" t="e">
        <f t="shared" si="47"/>
        <v>#VALUE!</v>
      </c>
      <c r="Y499" s="28" t="e">
        <f t="shared" si="48"/>
        <v>#VALUE!</v>
      </c>
      <c r="Z499" s="24"/>
      <c r="AA499" s="36">
        <f t="shared" si="44"/>
        <v>7.6333333333333337</v>
      </c>
      <c r="AB499" s="8"/>
    </row>
    <row r="500" spans="9:28" x14ac:dyDescent="0.25">
      <c r="I500" s="8"/>
      <c r="J500" s="8"/>
      <c r="K500" s="8"/>
      <c r="L500" s="8"/>
      <c r="M500" s="8"/>
      <c r="N500" s="8"/>
      <c r="O500" s="8"/>
      <c r="P500" s="8"/>
      <c r="Q500" s="8"/>
      <c r="R500" s="8"/>
      <c r="S500" s="23"/>
      <c r="T500" s="25">
        <v>459</v>
      </c>
      <c r="U500" s="26">
        <f t="shared" si="45"/>
        <v>7.65</v>
      </c>
      <c r="V500" s="28">
        <f t="shared" si="43"/>
        <v>33.467372505924494</v>
      </c>
      <c r="W500" s="28">
        <f t="shared" si="46"/>
        <v>0</v>
      </c>
      <c r="X500" s="27" t="e">
        <f t="shared" si="47"/>
        <v>#VALUE!</v>
      </c>
      <c r="Y500" s="28" t="e">
        <f t="shared" si="48"/>
        <v>#VALUE!</v>
      </c>
      <c r="Z500" s="24"/>
      <c r="AA500" s="36">
        <f t="shared" si="44"/>
        <v>7.65</v>
      </c>
      <c r="AB500" s="8"/>
    </row>
    <row r="501" spans="9:28" x14ac:dyDescent="0.25">
      <c r="I501" s="8"/>
      <c r="J501" s="8"/>
      <c r="K501" s="8"/>
      <c r="L501" s="8"/>
      <c r="M501" s="8"/>
      <c r="N501" s="8"/>
      <c r="O501" s="8"/>
      <c r="P501" s="8"/>
      <c r="Q501" s="8"/>
      <c r="R501" s="8"/>
      <c r="S501" s="23"/>
      <c r="T501" s="25">
        <v>460</v>
      </c>
      <c r="U501" s="26">
        <f t="shared" si="45"/>
        <v>7.666666666666667</v>
      </c>
      <c r="V501" s="28">
        <f t="shared" si="43"/>
        <v>33.480048083335738</v>
      </c>
      <c r="W501" s="28">
        <f t="shared" si="46"/>
        <v>0</v>
      </c>
      <c r="X501" s="27" t="e">
        <f t="shared" si="47"/>
        <v>#VALUE!</v>
      </c>
      <c r="Y501" s="28" t="e">
        <f t="shared" si="48"/>
        <v>#VALUE!</v>
      </c>
      <c r="Z501" s="24"/>
      <c r="AA501" s="36">
        <f t="shared" si="44"/>
        <v>7.666666666666667</v>
      </c>
      <c r="AB501" s="8"/>
    </row>
    <row r="502" spans="9:28" x14ac:dyDescent="0.25">
      <c r="I502" s="8"/>
      <c r="J502" s="8"/>
      <c r="K502" s="8"/>
      <c r="L502" s="8"/>
      <c r="M502" s="8"/>
      <c r="N502" s="8"/>
      <c r="O502" s="8"/>
      <c r="P502" s="8"/>
      <c r="Q502" s="8"/>
      <c r="R502" s="8"/>
      <c r="S502" s="23"/>
      <c r="T502" s="25">
        <v>461</v>
      </c>
      <c r="U502" s="26">
        <f t="shared" si="45"/>
        <v>7.6833333333333336</v>
      </c>
      <c r="V502" s="28">
        <f t="shared" si="43"/>
        <v>33.492700920216691</v>
      </c>
      <c r="W502" s="28">
        <f t="shared" si="46"/>
        <v>0</v>
      </c>
      <c r="X502" s="27" t="e">
        <f t="shared" si="47"/>
        <v>#VALUE!</v>
      </c>
      <c r="Y502" s="28" t="e">
        <f t="shared" si="48"/>
        <v>#VALUE!</v>
      </c>
      <c r="Z502" s="24"/>
      <c r="AA502" s="36">
        <f t="shared" si="44"/>
        <v>7.6833333333333336</v>
      </c>
      <c r="AB502" s="8"/>
    </row>
    <row r="503" spans="9:28" x14ac:dyDescent="0.25">
      <c r="I503" s="8"/>
      <c r="J503" s="8"/>
      <c r="K503" s="8"/>
      <c r="L503" s="8"/>
      <c r="M503" s="8"/>
      <c r="N503" s="8"/>
      <c r="O503" s="8"/>
      <c r="P503" s="8"/>
      <c r="Q503" s="8"/>
      <c r="R503" s="8"/>
      <c r="S503" s="23"/>
      <c r="T503" s="25">
        <v>462</v>
      </c>
      <c r="U503" s="26">
        <f t="shared" si="45"/>
        <v>7.7</v>
      </c>
      <c r="V503" s="28">
        <f t="shared" si="43"/>
        <v>33.505331106561052</v>
      </c>
      <c r="W503" s="28">
        <f t="shared" si="46"/>
        <v>0</v>
      </c>
      <c r="X503" s="27" t="e">
        <f t="shared" si="47"/>
        <v>#VALUE!</v>
      </c>
      <c r="Y503" s="28" t="e">
        <f t="shared" si="48"/>
        <v>#VALUE!</v>
      </c>
      <c r="Z503" s="24"/>
      <c r="AA503" s="36">
        <f t="shared" si="44"/>
        <v>7.7</v>
      </c>
      <c r="AB503" s="8"/>
    </row>
    <row r="504" spans="9:28" x14ac:dyDescent="0.25">
      <c r="I504" s="8"/>
      <c r="J504" s="8"/>
      <c r="K504" s="8"/>
      <c r="L504" s="8"/>
      <c r="M504" s="8"/>
      <c r="N504" s="8"/>
      <c r="O504" s="8"/>
      <c r="P504" s="8"/>
      <c r="Q504" s="8"/>
      <c r="R504" s="8"/>
      <c r="S504" s="23"/>
      <c r="T504" s="25">
        <v>463</v>
      </c>
      <c r="U504" s="26">
        <f t="shared" si="45"/>
        <v>7.7166666666666668</v>
      </c>
      <c r="V504" s="28">
        <f t="shared" si="43"/>
        <v>33.517938731812528</v>
      </c>
      <c r="W504" s="28">
        <f t="shared" si="46"/>
        <v>0</v>
      </c>
      <c r="X504" s="27" t="e">
        <f t="shared" si="47"/>
        <v>#VALUE!</v>
      </c>
      <c r="Y504" s="28" t="e">
        <f t="shared" si="48"/>
        <v>#VALUE!</v>
      </c>
      <c r="Z504" s="24"/>
      <c r="AA504" s="36">
        <f t="shared" si="44"/>
        <v>7.7166666666666668</v>
      </c>
      <c r="AB504" s="8"/>
    </row>
    <row r="505" spans="9:28" x14ac:dyDescent="0.25">
      <c r="I505" s="8"/>
      <c r="J505" s="8"/>
      <c r="K505" s="8"/>
      <c r="L505" s="8"/>
      <c r="M505" s="8"/>
      <c r="N505" s="8"/>
      <c r="O505" s="8"/>
      <c r="P505" s="8"/>
      <c r="Q505" s="8"/>
      <c r="R505" s="8"/>
      <c r="S505" s="23"/>
      <c r="T505" s="25">
        <v>464</v>
      </c>
      <c r="U505" s="26">
        <f t="shared" si="45"/>
        <v>7.7333333333333334</v>
      </c>
      <c r="V505" s="28">
        <f t="shared" si="43"/>
        <v>33.530523884869375</v>
      </c>
      <c r="W505" s="28">
        <f t="shared" si="46"/>
        <v>0</v>
      </c>
      <c r="X505" s="27" t="e">
        <f t="shared" si="47"/>
        <v>#VALUE!</v>
      </c>
      <c r="Y505" s="28" t="e">
        <f t="shared" si="48"/>
        <v>#VALUE!</v>
      </c>
      <c r="Z505" s="24"/>
      <c r="AA505" s="36">
        <f t="shared" si="44"/>
        <v>7.7333333333333334</v>
      </c>
      <c r="AB505" s="8"/>
    </row>
    <row r="506" spans="9:28" x14ac:dyDescent="0.25">
      <c r="I506" s="8"/>
      <c r="J506" s="8"/>
      <c r="K506" s="8"/>
      <c r="L506" s="8"/>
      <c r="M506" s="8"/>
      <c r="N506" s="8"/>
      <c r="O506" s="8"/>
      <c r="P506" s="8"/>
      <c r="Q506" s="8"/>
      <c r="R506" s="8"/>
      <c r="S506" s="23"/>
      <c r="T506" s="25">
        <v>465</v>
      </c>
      <c r="U506" s="26">
        <f t="shared" si="45"/>
        <v>7.75</v>
      </c>
      <c r="V506" s="28">
        <f t="shared" si="43"/>
        <v>33.543086654088896</v>
      </c>
      <c r="W506" s="28">
        <f t="shared" si="46"/>
        <v>0</v>
      </c>
      <c r="X506" s="27" t="e">
        <f t="shared" si="47"/>
        <v>#VALUE!</v>
      </c>
      <c r="Y506" s="28" t="e">
        <f t="shared" si="48"/>
        <v>#VALUE!</v>
      </c>
      <c r="Z506" s="24"/>
      <c r="AA506" s="36">
        <f t="shared" si="44"/>
        <v>7.75</v>
      </c>
      <c r="AB506" s="8"/>
    </row>
    <row r="507" spans="9:28" x14ac:dyDescent="0.25">
      <c r="I507" s="8"/>
      <c r="J507" s="8"/>
      <c r="K507" s="8"/>
      <c r="L507" s="8"/>
      <c r="M507" s="8"/>
      <c r="N507" s="8"/>
      <c r="O507" s="8"/>
      <c r="P507" s="8"/>
      <c r="Q507" s="8"/>
      <c r="R507" s="8"/>
      <c r="S507" s="23"/>
      <c r="T507" s="25">
        <v>466</v>
      </c>
      <c r="U507" s="26">
        <f t="shared" si="45"/>
        <v>7.7666666666666666</v>
      </c>
      <c r="V507" s="28">
        <f t="shared" si="43"/>
        <v>33.555627127291892</v>
      </c>
      <c r="W507" s="28">
        <f t="shared" si="46"/>
        <v>0</v>
      </c>
      <c r="X507" s="27" t="e">
        <f t="shared" si="47"/>
        <v>#VALUE!</v>
      </c>
      <c r="Y507" s="28" t="e">
        <f t="shared" si="48"/>
        <v>#VALUE!</v>
      </c>
      <c r="Z507" s="24"/>
      <c r="AA507" s="36">
        <f t="shared" si="44"/>
        <v>7.7666666666666666</v>
      </c>
      <c r="AB507" s="8"/>
    </row>
    <row r="508" spans="9:28" x14ac:dyDescent="0.25">
      <c r="I508" s="8"/>
      <c r="J508" s="8"/>
      <c r="K508" s="8"/>
      <c r="L508" s="8"/>
      <c r="M508" s="8"/>
      <c r="N508" s="8"/>
      <c r="O508" s="8"/>
      <c r="P508" s="8"/>
      <c r="Q508" s="8"/>
      <c r="R508" s="8"/>
      <c r="S508" s="23"/>
      <c r="T508" s="25">
        <v>467</v>
      </c>
      <c r="U508" s="26">
        <f t="shared" si="45"/>
        <v>7.7833333333333332</v>
      </c>
      <c r="V508" s="28">
        <f t="shared" si="43"/>
        <v>33.568145391767047</v>
      </c>
      <c r="W508" s="28">
        <f t="shared" si="46"/>
        <v>0</v>
      </c>
      <c r="X508" s="27" t="e">
        <f t="shared" si="47"/>
        <v>#VALUE!</v>
      </c>
      <c r="Y508" s="28" t="e">
        <f t="shared" si="48"/>
        <v>#VALUE!</v>
      </c>
      <c r="Z508" s="24"/>
      <c r="AA508" s="36">
        <f t="shared" si="44"/>
        <v>7.7833333333333332</v>
      </c>
      <c r="AB508" s="8"/>
    </row>
    <row r="509" spans="9:28" x14ac:dyDescent="0.25">
      <c r="I509" s="8"/>
      <c r="J509" s="8"/>
      <c r="K509" s="8"/>
      <c r="L509" s="8"/>
      <c r="M509" s="8"/>
      <c r="N509" s="8"/>
      <c r="O509" s="8"/>
      <c r="P509" s="8"/>
      <c r="Q509" s="8"/>
      <c r="R509" s="8"/>
      <c r="S509" s="23"/>
      <c r="T509" s="25">
        <v>468</v>
      </c>
      <c r="U509" s="26">
        <f t="shared" si="45"/>
        <v>7.8</v>
      </c>
      <c r="V509" s="28">
        <f t="shared" si="43"/>
        <v>33.580641534275294</v>
      </c>
      <c r="W509" s="28">
        <f t="shared" si="46"/>
        <v>0</v>
      </c>
      <c r="X509" s="27" t="e">
        <f t="shared" si="47"/>
        <v>#VALUE!</v>
      </c>
      <c r="Y509" s="28" t="e">
        <f t="shared" si="48"/>
        <v>#VALUE!</v>
      </c>
      <c r="Z509" s="24"/>
      <c r="AA509" s="36">
        <f t="shared" si="44"/>
        <v>7.8</v>
      </c>
      <c r="AB509" s="8"/>
    </row>
    <row r="510" spans="9:28" x14ac:dyDescent="0.25">
      <c r="I510" s="8"/>
      <c r="J510" s="8"/>
      <c r="K510" s="8"/>
      <c r="L510" s="8"/>
      <c r="M510" s="8"/>
      <c r="N510" s="8"/>
      <c r="O510" s="8"/>
      <c r="P510" s="8"/>
      <c r="Q510" s="8"/>
      <c r="R510" s="8"/>
      <c r="S510" s="23"/>
      <c r="T510" s="25">
        <v>469</v>
      </c>
      <c r="U510" s="26">
        <f t="shared" si="45"/>
        <v>7.8166666666666664</v>
      </c>
      <c r="V510" s="28">
        <f t="shared" si="43"/>
        <v>33.593115641054119</v>
      </c>
      <c r="W510" s="28">
        <f t="shared" si="46"/>
        <v>0</v>
      </c>
      <c r="X510" s="27" t="e">
        <f t="shared" si="47"/>
        <v>#VALUE!</v>
      </c>
      <c r="Y510" s="28" t="e">
        <f t="shared" si="48"/>
        <v>#VALUE!</v>
      </c>
      <c r="Z510" s="24"/>
      <c r="AA510" s="36">
        <f t="shared" si="44"/>
        <v>7.8166666666666664</v>
      </c>
      <c r="AB510" s="8"/>
    </row>
    <row r="511" spans="9:28" x14ac:dyDescent="0.25">
      <c r="I511" s="8"/>
      <c r="J511" s="8"/>
      <c r="K511" s="8"/>
      <c r="L511" s="8"/>
      <c r="M511" s="8"/>
      <c r="N511" s="8"/>
      <c r="O511" s="8"/>
      <c r="P511" s="8"/>
      <c r="Q511" s="8"/>
      <c r="R511" s="8"/>
      <c r="S511" s="23"/>
      <c r="T511" s="25">
        <v>470</v>
      </c>
      <c r="U511" s="26">
        <f t="shared" si="45"/>
        <v>7.833333333333333</v>
      </c>
      <c r="V511" s="28">
        <f t="shared" si="43"/>
        <v>33.605567797821841</v>
      </c>
      <c r="W511" s="28">
        <f t="shared" si="46"/>
        <v>0</v>
      </c>
      <c r="X511" s="27" t="e">
        <f t="shared" si="47"/>
        <v>#VALUE!</v>
      </c>
      <c r="Y511" s="28" t="e">
        <f t="shared" si="48"/>
        <v>#VALUE!</v>
      </c>
      <c r="Z511" s="24"/>
      <c r="AA511" s="36">
        <f t="shared" si="44"/>
        <v>7.833333333333333</v>
      </c>
      <c r="AB511" s="8"/>
    </row>
    <row r="512" spans="9:28" x14ac:dyDescent="0.25">
      <c r="I512" s="8"/>
      <c r="J512" s="8"/>
      <c r="K512" s="8"/>
      <c r="L512" s="8"/>
      <c r="M512" s="8"/>
      <c r="N512" s="8"/>
      <c r="O512" s="8"/>
      <c r="P512" s="8"/>
      <c r="Q512" s="8"/>
      <c r="R512" s="8"/>
      <c r="S512" s="23"/>
      <c r="T512" s="25">
        <v>471</v>
      </c>
      <c r="U512" s="26">
        <f t="shared" si="45"/>
        <v>7.85</v>
      </c>
      <c r="V512" s="28">
        <f t="shared" si="43"/>
        <v>33.617998089781835</v>
      </c>
      <c r="W512" s="28">
        <f t="shared" si="46"/>
        <v>0</v>
      </c>
      <c r="X512" s="27" t="e">
        <f t="shared" si="47"/>
        <v>#VALUE!</v>
      </c>
      <c r="Y512" s="28" t="e">
        <f t="shared" si="48"/>
        <v>#VALUE!</v>
      </c>
      <c r="Z512" s="24"/>
      <c r="AA512" s="36">
        <f t="shared" si="44"/>
        <v>7.85</v>
      </c>
      <c r="AB512" s="8"/>
    </row>
    <row r="513" spans="9:28" x14ac:dyDescent="0.25">
      <c r="I513" s="8"/>
      <c r="J513" s="8"/>
      <c r="K513" s="8"/>
      <c r="L513" s="8"/>
      <c r="M513" s="8"/>
      <c r="N513" s="8"/>
      <c r="O513" s="8"/>
      <c r="P513" s="8"/>
      <c r="Q513" s="8"/>
      <c r="R513" s="8"/>
      <c r="S513" s="23"/>
      <c r="T513" s="25">
        <v>472</v>
      </c>
      <c r="U513" s="26">
        <f t="shared" si="45"/>
        <v>7.8666666666666663</v>
      </c>
      <c r="V513" s="28">
        <f t="shared" si="43"/>
        <v>33.630406601626682</v>
      </c>
      <c r="W513" s="28">
        <f t="shared" si="46"/>
        <v>0</v>
      </c>
      <c r="X513" s="27" t="e">
        <f t="shared" si="47"/>
        <v>#VALUE!</v>
      </c>
      <c r="Y513" s="28" t="e">
        <f t="shared" si="48"/>
        <v>#VALUE!</v>
      </c>
      <c r="Z513" s="24"/>
      <c r="AA513" s="36">
        <f t="shared" si="44"/>
        <v>7.8666666666666663</v>
      </c>
      <c r="AB513" s="8"/>
    </row>
    <row r="514" spans="9:28" x14ac:dyDescent="0.25">
      <c r="I514" s="8"/>
      <c r="J514" s="8"/>
      <c r="K514" s="8"/>
      <c r="L514" s="8"/>
      <c r="M514" s="8"/>
      <c r="N514" s="8"/>
      <c r="O514" s="8"/>
      <c r="P514" s="8"/>
      <c r="Q514" s="8"/>
      <c r="R514" s="8"/>
      <c r="S514" s="23"/>
      <c r="T514" s="25">
        <v>473</v>
      </c>
      <c r="U514" s="26">
        <f t="shared" si="45"/>
        <v>7.8833333333333337</v>
      </c>
      <c r="V514" s="28">
        <f t="shared" si="43"/>
        <v>33.64279341754235</v>
      </c>
      <c r="W514" s="28">
        <f t="shared" si="46"/>
        <v>0</v>
      </c>
      <c r="X514" s="27" t="e">
        <f t="shared" si="47"/>
        <v>#VALUE!</v>
      </c>
      <c r="Y514" s="28" t="e">
        <f t="shared" si="48"/>
        <v>#VALUE!</v>
      </c>
      <c r="Z514" s="24"/>
      <c r="AA514" s="36">
        <f t="shared" si="44"/>
        <v>7.8833333333333337</v>
      </c>
      <c r="AB514" s="8"/>
    </row>
    <row r="515" spans="9:28" x14ac:dyDescent="0.25">
      <c r="I515" s="8"/>
      <c r="J515" s="8"/>
      <c r="K515" s="8"/>
      <c r="L515" s="8"/>
      <c r="M515" s="8"/>
      <c r="N515" s="8"/>
      <c r="O515" s="8"/>
      <c r="P515" s="8"/>
      <c r="Q515" s="8"/>
      <c r="R515" s="8"/>
      <c r="S515" s="23"/>
      <c r="T515" s="25">
        <v>474</v>
      </c>
      <c r="U515" s="26">
        <f t="shared" si="45"/>
        <v>7.9</v>
      </c>
      <c r="V515" s="28">
        <f t="shared" si="43"/>
        <v>33.655158621212237</v>
      </c>
      <c r="W515" s="28">
        <f t="shared" si="46"/>
        <v>0</v>
      </c>
      <c r="X515" s="27" t="e">
        <f t="shared" si="47"/>
        <v>#VALUE!</v>
      </c>
      <c r="Y515" s="28" t="e">
        <f t="shared" si="48"/>
        <v>#VALUE!</v>
      </c>
      <c r="Z515" s="24"/>
      <c r="AA515" s="36">
        <f t="shared" si="44"/>
        <v>7.9</v>
      </c>
      <c r="AB515" s="8"/>
    </row>
    <row r="516" spans="9:28" x14ac:dyDescent="0.25">
      <c r="I516" s="8"/>
      <c r="J516" s="8"/>
      <c r="K516" s="8"/>
      <c r="L516" s="8"/>
      <c r="M516" s="8"/>
      <c r="N516" s="8"/>
      <c r="O516" s="8"/>
      <c r="P516" s="8"/>
      <c r="Q516" s="8"/>
      <c r="R516" s="8"/>
      <c r="S516" s="23"/>
      <c r="T516" s="25">
        <v>475</v>
      </c>
      <c r="U516" s="26">
        <f t="shared" si="45"/>
        <v>7.916666666666667</v>
      </c>
      <c r="V516" s="28">
        <f t="shared" si="43"/>
        <v>33.667502295821272</v>
      </c>
      <c r="W516" s="28">
        <f t="shared" si="46"/>
        <v>0</v>
      </c>
      <c r="X516" s="27" t="e">
        <f t="shared" si="47"/>
        <v>#VALUE!</v>
      </c>
      <c r="Y516" s="28" t="e">
        <f t="shared" si="48"/>
        <v>#VALUE!</v>
      </c>
      <c r="Z516" s="24"/>
      <c r="AA516" s="36">
        <f t="shared" si="44"/>
        <v>7.916666666666667</v>
      </c>
      <c r="AB516" s="8"/>
    </row>
    <row r="517" spans="9:28" x14ac:dyDescent="0.25">
      <c r="I517" s="8"/>
      <c r="J517" s="8"/>
      <c r="K517" s="8"/>
      <c r="L517" s="8"/>
      <c r="M517" s="8"/>
      <c r="N517" s="8"/>
      <c r="O517" s="8"/>
      <c r="P517" s="8"/>
      <c r="Q517" s="8"/>
      <c r="R517" s="8"/>
      <c r="S517" s="23"/>
      <c r="T517" s="25">
        <v>476</v>
      </c>
      <c r="U517" s="26">
        <f t="shared" si="45"/>
        <v>7.9333333333333336</v>
      </c>
      <c r="V517" s="28">
        <f t="shared" si="43"/>
        <v>33.67982452405991</v>
      </c>
      <c r="W517" s="28">
        <f t="shared" si="46"/>
        <v>0</v>
      </c>
      <c r="X517" s="27" t="e">
        <f t="shared" si="47"/>
        <v>#VALUE!</v>
      </c>
      <c r="Y517" s="28" t="e">
        <f t="shared" si="48"/>
        <v>#VALUE!</v>
      </c>
      <c r="Z517" s="24"/>
      <c r="AA517" s="36">
        <f t="shared" si="44"/>
        <v>7.9333333333333336</v>
      </c>
      <c r="AB517" s="8"/>
    </row>
    <row r="518" spans="9:28" x14ac:dyDescent="0.25">
      <c r="I518" s="8"/>
      <c r="J518" s="8"/>
      <c r="K518" s="8"/>
      <c r="L518" s="8"/>
      <c r="M518" s="8"/>
      <c r="N518" s="8"/>
      <c r="O518" s="8"/>
      <c r="P518" s="8"/>
      <c r="Q518" s="8"/>
      <c r="R518" s="8"/>
      <c r="S518" s="23"/>
      <c r="T518" s="25">
        <v>477</v>
      </c>
      <c r="U518" s="26">
        <f t="shared" si="45"/>
        <v>7.95</v>
      </c>
      <c r="V518" s="28">
        <f t="shared" si="43"/>
        <v>33.692125388128076</v>
      </c>
      <c r="W518" s="28">
        <f t="shared" si="46"/>
        <v>0</v>
      </c>
      <c r="X518" s="27" t="e">
        <f t="shared" si="47"/>
        <v>#VALUE!</v>
      </c>
      <c r="Y518" s="28" t="e">
        <f t="shared" si="48"/>
        <v>#VALUE!</v>
      </c>
      <c r="Z518" s="24"/>
      <c r="AA518" s="36">
        <f t="shared" si="44"/>
        <v>7.95</v>
      </c>
      <c r="AB518" s="8"/>
    </row>
    <row r="519" spans="9:28" x14ac:dyDescent="0.25">
      <c r="I519" s="8"/>
      <c r="J519" s="8"/>
      <c r="K519" s="8"/>
      <c r="L519" s="8"/>
      <c r="M519" s="8"/>
      <c r="N519" s="8"/>
      <c r="O519" s="8"/>
      <c r="P519" s="8"/>
      <c r="Q519" s="8"/>
      <c r="R519" s="8"/>
      <c r="S519" s="23"/>
      <c r="T519" s="25">
        <v>478</v>
      </c>
      <c r="U519" s="26">
        <f t="shared" si="45"/>
        <v>7.9666666666666668</v>
      </c>
      <c r="V519" s="28">
        <f t="shared" si="43"/>
        <v>33.704404969739144</v>
      </c>
      <c r="W519" s="28">
        <f t="shared" si="46"/>
        <v>0</v>
      </c>
      <c r="X519" s="27" t="e">
        <f t="shared" si="47"/>
        <v>#VALUE!</v>
      </c>
      <c r="Y519" s="28" t="e">
        <f t="shared" si="48"/>
        <v>#VALUE!</v>
      </c>
      <c r="Z519" s="24"/>
      <c r="AA519" s="36">
        <f t="shared" si="44"/>
        <v>7.9666666666666668</v>
      </c>
      <c r="AB519" s="8"/>
    </row>
    <row r="520" spans="9:28" x14ac:dyDescent="0.25">
      <c r="I520" s="8"/>
      <c r="J520" s="8"/>
      <c r="K520" s="8"/>
      <c r="L520" s="8"/>
      <c r="M520" s="8"/>
      <c r="N520" s="8"/>
      <c r="O520" s="8"/>
      <c r="P520" s="8"/>
      <c r="Q520" s="8"/>
      <c r="R520" s="8"/>
      <c r="S520" s="23"/>
      <c r="T520" s="25">
        <v>479</v>
      </c>
      <c r="U520" s="26">
        <f t="shared" si="45"/>
        <v>7.9833333333333334</v>
      </c>
      <c r="V520" s="28">
        <f t="shared" si="43"/>
        <v>33.716663350123795</v>
      </c>
      <c r="W520" s="28">
        <f t="shared" si="46"/>
        <v>0</v>
      </c>
      <c r="X520" s="27" t="e">
        <f t="shared" si="47"/>
        <v>#VALUE!</v>
      </c>
      <c r="Y520" s="28" t="e">
        <f t="shared" si="48"/>
        <v>#VALUE!</v>
      </c>
      <c r="Z520" s="24"/>
      <c r="AA520" s="36">
        <f t="shared" si="44"/>
        <v>7.9833333333333334</v>
      </c>
      <c r="AB520" s="8"/>
    </row>
    <row r="521" spans="9:28" x14ac:dyDescent="0.25">
      <c r="I521" s="8"/>
      <c r="J521" s="8"/>
      <c r="K521" s="8"/>
      <c r="L521" s="8"/>
      <c r="M521" s="8"/>
      <c r="N521" s="8"/>
      <c r="O521" s="8"/>
      <c r="P521" s="8"/>
      <c r="Q521" s="8"/>
      <c r="R521" s="8"/>
      <c r="S521" s="23"/>
      <c r="T521" s="25">
        <v>480</v>
      </c>
      <c r="U521" s="26">
        <f t="shared" si="45"/>
        <v>8</v>
      </c>
      <c r="V521" s="28">
        <f t="shared" si="43"/>
        <v>33.728900610033882</v>
      </c>
      <c r="W521" s="28">
        <f t="shared" si="46"/>
        <v>0</v>
      </c>
      <c r="X521" s="27" t="e">
        <f t="shared" si="47"/>
        <v>#VALUE!</v>
      </c>
      <c r="Y521" s="28" t="e">
        <f t="shared" si="48"/>
        <v>#VALUE!</v>
      </c>
      <c r="Z521" s="24"/>
      <c r="AA521" s="36">
        <f t="shared" si="44"/>
        <v>8</v>
      </c>
      <c r="AB521" s="8"/>
    </row>
    <row r="522" spans="9:28" x14ac:dyDescent="0.25">
      <c r="I522" s="8"/>
      <c r="J522" s="8"/>
      <c r="K522" s="8"/>
      <c r="L522" s="8"/>
      <c r="M522" s="8"/>
      <c r="N522" s="8"/>
      <c r="O522" s="8"/>
      <c r="P522" s="8"/>
      <c r="Q522" s="8"/>
      <c r="R522" s="8"/>
      <c r="S522" s="23"/>
      <c r="T522" s="25">
        <v>481</v>
      </c>
      <c r="U522" s="26">
        <f t="shared" si="45"/>
        <v>8.0166666666666675</v>
      </c>
      <c r="V522" s="28">
        <f t="shared" si="43"/>
        <v>33.741116829746225</v>
      </c>
      <c r="W522" s="28">
        <f t="shared" si="46"/>
        <v>0</v>
      </c>
      <c r="X522" s="27" t="e">
        <f t="shared" si="47"/>
        <v>#VALUE!</v>
      </c>
      <c r="Y522" s="28" t="e">
        <f t="shared" si="48"/>
        <v>#VALUE!</v>
      </c>
      <c r="Z522" s="24"/>
      <c r="AA522" s="36">
        <f t="shared" si="44"/>
        <v>8.0166666666666675</v>
      </c>
      <c r="AB522" s="8"/>
    </row>
    <row r="523" spans="9:28" x14ac:dyDescent="0.25">
      <c r="I523" s="8"/>
      <c r="J523" s="8"/>
      <c r="K523" s="8"/>
      <c r="L523" s="8"/>
      <c r="M523" s="8"/>
      <c r="N523" s="8"/>
      <c r="O523" s="8"/>
      <c r="P523" s="8"/>
      <c r="Q523" s="8"/>
      <c r="R523" s="8"/>
      <c r="S523" s="23"/>
      <c r="T523" s="25">
        <v>482</v>
      </c>
      <c r="U523" s="26">
        <f t="shared" si="45"/>
        <v>8.0333333333333332</v>
      </c>
      <c r="V523" s="28">
        <f t="shared" si="43"/>
        <v>33.753312089066412</v>
      </c>
      <c r="W523" s="28">
        <f t="shared" si="46"/>
        <v>0</v>
      </c>
      <c r="X523" s="27" t="e">
        <f t="shared" si="47"/>
        <v>#VALUE!</v>
      </c>
      <c r="Y523" s="28" t="e">
        <f t="shared" si="48"/>
        <v>#VALUE!</v>
      </c>
      <c r="Z523" s="24"/>
      <c r="AA523" s="36">
        <f t="shared" si="44"/>
        <v>8.0333333333333332</v>
      </c>
      <c r="AB523" s="8"/>
    </row>
    <row r="524" spans="9:28" x14ac:dyDescent="0.25">
      <c r="I524" s="8"/>
      <c r="J524" s="8"/>
      <c r="K524" s="8"/>
      <c r="L524" s="8"/>
      <c r="M524" s="8"/>
      <c r="N524" s="8"/>
      <c r="O524" s="8"/>
      <c r="P524" s="8"/>
      <c r="Q524" s="8"/>
      <c r="R524" s="8"/>
      <c r="S524" s="23"/>
      <c r="T524" s="25">
        <v>483</v>
      </c>
      <c r="U524" s="26">
        <f t="shared" si="45"/>
        <v>8.0500000000000007</v>
      </c>
      <c r="V524" s="28">
        <f t="shared" si="43"/>
        <v>33.765486467332536</v>
      </c>
      <c r="W524" s="28">
        <f t="shared" si="46"/>
        <v>0</v>
      </c>
      <c r="X524" s="27" t="e">
        <f t="shared" si="47"/>
        <v>#VALUE!</v>
      </c>
      <c r="Y524" s="28" t="e">
        <f t="shared" si="48"/>
        <v>#VALUE!</v>
      </c>
      <c r="Z524" s="24"/>
      <c r="AA524" s="36">
        <f t="shared" si="44"/>
        <v>8.0500000000000007</v>
      </c>
      <c r="AB524" s="8"/>
    </row>
    <row r="525" spans="9:28" x14ac:dyDescent="0.25">
      <c r="I525" s="8"/>
      <c r="J525" s="8"/>
      <c r="K525" s="8"/>
      <c r="L525" s="8"/>
      <c r="M525" s="8"/>
      <c r="N525" s="8"/>
      <c r="O525" s="8"/>
      <c r="P525" s="8"/>
      <c r="Q525" s="8"/>
      <c r="R525" s="8"/>
      <c r="S525" s="23"/>
      <c r="T525" s="25">
        <v>484</v>
      </c>
      <c r="U525" s="26">
        <f t="shared" si="45"/>
        <v>8.0666666666666664</v>
      </c>
      <c r="V525" s="28">
        <f t="shared" si="43"/>
        <v>33.777640043418863</v>
      </c>
      <c r="W525" s="28">
        <f t="shared" si="46"/>
        <v>0</v>
      </c>
      <c r="X525" s="27" t="e">
        <f t="shared" si="47"/>
        <v>#VALUE!</v>
      </c>
      <c r="Y525" s="28" t="e">
        <f t="shared" si="48"/>
        <v>#VALUE!</v>
      </c>
      <c r="Z525" s="24"/>
      <c r="AA525" s="36">
        <f t="shared" si="44"/>
        <v>8.0666666666666664</v>
      </c>
      <c r="AB525" s="8"/>
    </row>
    <row r="526" spans="9:28" x14ac:dyDescent="0.25">
      <c r="I526" s="8"/>
      <c r="J526" s="8"/>
      <c r="K526" s="8"/>
      <c r="L526" s="8"/>
      <c r="M526" s="8"/>
      <c r="N526" s="8"/>
      <c r="O526" s="8"/>
      <c r="P526" s="8"/>
      <c r="Q526" s="8"/>
      <c r="R526" s="8"/>
      <c r="S526" s="23"/>
      <c r="T526" s="25">
        <v>485</v>
      </c>
      <c r="U526" s="26">
        <f t="shared" si="45"/>
        <v>8.0833333333333339</v>
      </c>
      <c r="V526" s="28">
        <f t="shared" si="43"/>
        <v>33.789772895739524</v>
      </c>
      <c r="W526" s="28">
        <f t="shared" si="46"/>
        <v>0</v>
      </c>
      <c r="X526" s="27" t="e">
        <f t="shared" si="47"/>
        <v>#VALUE!</v>
      </c>
      <c r="Y526" s="28" t="e">
        <f t="shared" si="48"/>
        <v>#VALUE!</v>
      </c>
      <c r="Z526" s="24"/>
      <c r="AA526" s="36">
        <f t="shared" si="44"/>
        <v>8.0833333333333339</v>
      </c>
      <c r="AB526" s="8"/>
    </row>
    <row r="527" spans="9:28" x14ac:dyDescent="0.25">
      <c r="I527" s="8"/>
      <c r="J527" s="8"/>
      <c r="K527" s="8"/>
      <c r="L527" s="8"/>
      <c r="M527" s="8"/>
      <c r="N527" s="8"/>
      <c r="O527" s="8"/>
      <c r="P527" s="8"/>
      <c r="Q527" s="8"/>
      <c r="R527" s="8"/>
      <c r="S527" s="23"/>
      <c r="T527" s="25">
        <v>486</v>
      </c>
      <c r="U527" s="26">
        <f t="shared" si="45"/>
        <v>8.1</v>
      </c>
      <c r="V527" s="28">
        <f t="shared" si="43"/>
        <v>33.801885102252136</v>
      </c>
      <c r="W527" s="28">
        <f t="shared" si="46"/>
        <v>0</v>
      </c>
      <c r="X527" s="27" t="e">
        <f t="shared" si="47"/>
        <v>#VALUE!</v>
      </c>
      <c r="Y527" s="28" t="e">
        <f t="shared" si="48"/>
        <v>#VALUE!</v>
      </c>
      <c r="Z527" s="24"/>
      <c r="AA527" s="36">
        <f t="shared" si="44"/>
        <v>8.1</v>
      </c>
      <c r="AB527" s="8"/>
    </row>
    <row r="528" spans="9:28" x14ac:dyDescent="0.25">
      <c r="I528" s="8"/>
      <c r="J528" s="8"/>
      <c r="K528" s="8"/>
      <c r="L528" s="8"/>
      <c r="M528" s="8"/>
      <c r="N528" s="8"/>
      <c r="O528" s="8"/>
      <c r="P528" s="8"/>
      <c r="Q528" s="8"/>
      <c r="R528" s="8"/>
      <c r="S528" s="23"/>
      <c r="T528" s="25">
        <v>487</v>
      </c>
      <c r="U528" s="26">
        <f t="shared" si="45"/>
        <v>8.1166666666666671</v>
      </c>
      <c r="V528" s="28">
        <f t="shared" si="43"/>
        <v>33.813976740461399</v>
      </c>
      <c r="W528" s="28">
        <f t="shared" si="46"/>
        <v>0</v>
      </c>
      <c r="X528" s="27" t="e">
        <f t="shared" si="47"/>
        <v>#VALUE!</v>
      </c>
      <c r="Y528" s="28" t="e">
        <f t="shared" si="48"/>
        <v>#VALUE!</v>
      </c>
      <c r="Z528" s="24"/>
      <c r="AA528" s="36">
        <f t="shared" si="44"/>
        <v>8.1166666666666671</v>
      </c>
      <c r="AB528" s="8"/>
    </row>
    <row r="529" spans="9:28" x14ac:dyDescent="0.25">
      <c r="I529" s="8"/>
      <c r="J529" s="8"/>
      <c r="K529" s="8"/>
      <c r="L529" s="8"/>
      <c r="M529" s="8"/>
      <c r="N529" s="8"/>
      <c r="O529" s="8"/>
      <c r="P529" s="8"/>
      <c r="Q529" s="8"/>
      <c r="R529" s="8"/>
      <c r="S529" s="23"/>
      <c r="T529" s="25">
        <v>488</v>
      </c>
      <c r="U529" s="26">
        <f t="shared" si="45"/>
        <v>8.1333333333333329</v>
      </c>
      <c r="V529" s="28">
        <f t="shared" si="43"/>
        <v>33.826047887422625</v>
      </c>
      <c r="W529" s="28">
        <f t="shared" si="46"/>
        <v>0</v>
      </c>
      <c r="X529" s="27" t="e">
        <f t="shared" si="47"/>
        <v>#VALUE!</v>
      </c>
      <c r="Y529" s="28" t="e">
        <f t="shared" si="48"/>
        <v>#VALUE!</v>
      </c>
      <c r="Z529" s="24"/>
      <c r="AA529" s="36">
        <f t="shared" si="44"/>
        <v>8.1333333333333329</v>
      </c>
      <c r="AB529" s="8"/>
    </row>
    <row r="530" spans="9:28" x14ac:dyDescent="0.25">
      <c r="I530" s="8"/>
      <c r="J530" s="8"/>
      <c r="K530" s="8"/>
      <c r="L530" s="8"/>
      <c r="M530" s="8"/>
      <c r="N530" s="8"/>
      <c r="O530" s="8"/>
      <c r="P530" s="8"/>
      <c r="Q530" s="8"/>
      <c r="R530" s="8"/>
      <c r="S530" s="23"/>
      <c r="T530" s="25">
        <v>489</v>
      </c>
      <c r="U530" s="26">
        <f t="shared" si="45"/>
        <v>8.15</v>
      </c>
      <c r="V530" s="28">
        <f t="shared" ref="V530:V593" si="49">$G$12*U530^(1-$G$13)</f>
        <v>33.838098619745288</v>
      </c>
      <c r="W530" s="28">
        <f t="shared" si="46"/>
        <v>0</v>
      </c>
      <c r="X530" s="27" t="e">
        <f t="shared" si="47"/>
        <v>#VALUE!</v>
      </c>
      <c r="Y530" s="28" t="e">
        <f t="shared" si="48"/>
        <v>#VALUE!</v>
      </c>
      <c r="Z530" s="24"/>
      <c r="AA530" s="36">
        <f t="shared" si="44"/>
        <v>8.15</v>
      </c>
      <c r="AB530" s="8"/>
    </row>
    <row r="531" spans="9:28" x14ac:dyDescent="0.25">
      <c r="I531" s="8"/>
      <c r="J531" s="8"/>
      <c r="K531" s="8"/>
      <c r="L531" s="8"/>
      <c r="M531" s="8"/>
      <c r="N531" s="8"/>
      <c r="O531" s="8"/>
      <c r="P531" s="8"/>
      <c r="Q531" s="8"/>
      <c r="R531" s="8"/>
      <c r="S531" s="23"/>
      <c r="T531" s="25">
        <v>490</v>
      </c>
      <c r="U531" s="26">
        <f t="shared" si="45"/>
        <v>8.1666666666666661</v>
      </c>
      <c r="V531" s="28">
        <f t="shared" si="49"/>
        <v>33.850129013596501</v>
      </c>
      <c r="W531" s="28">
        <f t="shared" si="46"/>
        <v>0</v>
      </c>
      <c r="X531" s="27" t="e">
        <f t="shared" si="47"/>
        <v>#VALUE!</v>
      </c>
      <c r="Y531" s="28" t="e">
        <f t="shared" si="48"/>
        <v>#VALUE!</v>
      </c>
      <c r="Z531" s="24"/>
      <c r="AA531" s="36">
        <f t="shared" si="44"/>
        <v>8.1666666666666661</v>
      </c>
      <c r="AB531" s="8"/>
    </row>
    <row r="532" spans="9:28" x14ac:dyDescent="0.25">
      <c r="I532" s="8"/>
      <c r="J532" s="8"/>
      <c r="K532" s="8"/>
      <c r="L532" s="8"/>
      <c r="M532" s="8"/>
      <c r="N532" s="8"/>
      <c r="O532" s="8"/>
      <c r="P532" s="8"/>
      <c r="Q532" s="8"/>
      <c r="R532" s="8"/>
      <c r="S532" s="23"/>
      <c r="T532" s="25">
        <v>491</v>
      </c>
      <c r="U532" s="26">
        <f t="shared" si="45"/>
        <v>8.1833333333333336</v>
      </c>
      <c r="V532" s="28">
        <f t="shared" si="49"/>
        <v>33.862139144704457</v>
      </c>
      <c r="W532" s="28">
        <f t="shared" si="46"/>
        <v>0</v>
      </c>
      <c r="X532" s="27" t="e">
        <f t="shared" si="47"/>
        <v>#VALUE!</v>
      </c>
      <c r="Y532" s="28" t="e">
        <f t="shared" si="48"/>
        <v>#VALUE!</v>
      </c>
      <c r="Z532" s="24"/>
      <c r="AA532" s="36">
        <f t="shared" si="44"/>
        <v>8.1833333333333336</v>
      </c>
      <c r="AB532" s="8"/>
    </row>
    <row r="533" spans="9:28" x14ac:dyDescent="0.25">
      <c r="I533" s="8"/>
      <c r="J533" s="8"/>
      <c r="K533" s="8"/>
      <c r="L533" s="8"/>
      <c r="M533" s="8"/>
      <c r="N533" s="8"/>
      <c r="O533" s="8"/>
      <c r="P533" s="8"/>
      <c r="Q533" s="8"/>
      <c r="R533" s="8"/>
      <c r="S533" s="23"/>
      <c r="T533" s="25">
        <v>492</v>
      </c>
      <c r="U533" s="26">
        <f t="shared" si="45"/>
        <v>8.1999999999999993</v>
      </c>
      <c r="V533" s="28">
        <f t="shared" si="49"/>
        <v>33.874129088361862</v>
      </c>
      <c r="W533" s="28">
        <f t="shared" si="46"/>
        <v>0</v>
      </c>
      <c r="X533" s="27" t="e">
        <f t="shared" si="47"/>
        <v>#VALUE!</v>
      </c>
      <c r="Y533" s="28" t="e">
        <f t="shared" si="48"/>
        <v>#VALUE!</v>
      </c>
      <c r="Z533" s="24"/>
      <c r="AA533" s="36">
        <f t="shared" si="44"/>
        <v>8.1999999999999993</v>
      </c>
      <c r="AB533" s="8"/>
    </row>
    <row r="534" spans="9:28" x14ac:dyDescent="0.25">
      <c r="I534" s="8"/>
      <c r="J534" s="8"/>
      <c r="K534" s="8"/>
      <c r="L534" s="8"/>
      <c r="M534" s="8"/>
      <c r="N534" s="8"/>
      <c r="O534" s="8"/>
      <c r="P534" s="8"/>
      <c r="Q534" s="8"/>
      <c r="R534" s="8"/>
      <c r="S534" s="23"/>
      <c r="T534" s="25">
        <v>493</v>
      </c>
      <c r="U534" s="26">
        <f t="shared" si="45"/>
        <v>8.2166666666666668</v>
      </c>
      <c r="V534" s="28">
        <f t="shared" si="49"/>
        <v>33.886098919429294</v>
      </c>
      <c r="W534" s="28">
        <f t="shared" si="46"/>
        <v>0</v>
      </c>
      <c r="X534" s="27" t="e">
        <f t="shared" si="47"/>
        <v>#VALUE!</v>
      </c>
      <c r="Y534" s="28" t="e">
        <f t="shared" si="48"/>
        <v>#VALUE!</v>
      </c>
      <c r="Z534" s="24"/>
      <c r="AA534" s="36">
        <f t="shared" si="44"/>
        <v>8.2166666666666668</v>
      </c>
      <c r="AB534" s="8"/>
    </row>
    <row r="535" spans="9:28" x14ac:dyDescent="0.25">
      <c r="I535" s="8"/>
      <c r="J535" s="8"/>
      <c r="K535" s="8"/>
      <c r="L535" s="8"/>
      <c r="M535" s="8"/>
      <c r="N535" s="8"/>
      <c r="O535" s="8"/>
      <c r="P535" s="8"/>
      <c r="Q535" s="8"/>
      <c r="R535" s="8"/>
      <c r="S535" s="23"/>
      <c r="T535" s="25">
        <v>494</v>
      </c>
      <c r="U535" s="26">
        <f t="shared" si="45"/>
        <v>8.2333333333333325</v>
      </c>
      <c r="V535" s="28">
        <f t="shared" si="49"/>
        <v>33.898048712338579</v>
      </c>
      <c r="W535" s="28">
        <f t="shared" si="46"/>
        <v>0</v>
      </c>
      <c r="X535" s="27" t="e">
        <f t="shared" si="47"/>
        <v>#VALUE!</v>
      </c>
      <c r="Y535" s="28" t="e">
        <f t="shared" si="48"/>
        <v>#VALUE!</v>
      </c>
      <c r="Z535" s="24"/>
      <c r="AA535" s="36">
        <f t="shared" si="44"/>
        <v>8.2333333333333325</v>
      </c>
      <c r="AB535" s="8"/>
    </row>
    <row r="536" spans="9:28" x14ac:dyDescent="0.25">
      <c r="I536" s="8"/>
      <c r="J536" s="8"/>
      <c r="K536" s="8"/>
      <c r="L536" s="8"/>
      <c r="M536" s="8"/>
      <c r="N536" s="8"/>
      <c r="O536" s="8"/>
      <c r="P536" s="8"/>
      <c r="Q536" s="8"/>
      <c r="R536" s="8"/>
      <c r="S536" s="23"/>
      <c r="T536" s="25">
        <v>495</v>
      </c>
      <c r="U536" s="26">
        <f t="shared" si="45"/>
        <v>8.25</v>
      </c>
      <c r="V536" s="28">
        <f t="shared" si="49"/>
        <v>33.909978541096116</v>
      </c>
      <c r="W536" s="28">
        <f t="shared" si="46"/>
        <v>0</v>
      </c>
      <c r="X536" s="27" t="e">
        <f t="shared" si="47"/>
        <v>#VALUE!</v>
      </c>
      <c r="Y536" s="28" t="e">
        <f t="shared" si="48"/>
        <v>#VALUE!</v>
      </c>
      <c r="Z536" s="24"/>
      <c r="AA536" s="36">
        <f t="shared" si="44"/>
        <v>8.25</v>
      </c>
      <c r="AB536" s="8"/>
    </row>
    <row r="537" spans="9:28" x14ac:dyDescent="0.25">
      <c r="I537" s="8"/>
      <c r="J537" s="8"/>
      <c r="K537" s="8"/>
      <c r="L537" s="8"/>
      <c r="M537" s="8"/>
      <c r="N537" s="8"/>
      <c r="O537" s="8"/>
      <c r="P537" s="8"/>
      <c r="Q537" s="8"/>
      <c r="R537" s="8"/>
      <c r="S537" s="23"/>
      <c r="T537" s="25">
        <v>496</v>
      </c>
      <c r="U537" s="26">
        <f t="shared" si="45"/>
        <v>8.2666666666666675</v>
      </c>
      <c r="V537" s="28">
        <f t="shared" si="49"/>
        <v>33.921888479286125</v>
      </c>
      <c r="W537" s="28">
        <f t="shared" si="46"/>
        <v>0</v>
      </c>
      <c r="X537" s="27" t="e">
        <f t="shared" si="47"/>
        <v>#VALUE!</v>
      </c>
      <c r="Y537" s="28" t="e">
        <f t="shared" si="48"/>
        <v>#VALUE!</v>
      </c>
      <c r="Z537" s="24"/>
      <c r="AA537" s="36">
        <f t="shared" si="44"/>
        <v>8.2666666666666675</v>
      </c>
      <c r="AB537" s="8"/>
    </row>
    <row r="538" spans="9:28" x14ac:dyDescent="0.25">
      <c r="I538" s="8"/>
      <c r="J538" s="8"/>
      <c r="K538" s="8"/>
      <c r="L538" s="8"/>
      <c r="M538" s="8"/>
      <c r="N538" s="8"/>
      <c r="O538" s="8"/>
      <c r="P538" s="8"/>
      <c r="Q538" s="8"/>
      <c r="R538" s="8"/>
      <c r="S538" s="23"/>
      <c r="T538" s="25">
        <v>497</v>
      </c>
      <c r="U538" s="26">
        <f t="shared" si="45"/>
        <v>8.2833333333333332</v>
      </c>
      <c r="V538" s="28">
        <f t="shared" si="49"/>
        <v>33.933778600073921</v>
      </c>
      <c r="W538" s="28">
        <f t="shared" si="46"/>
        <v>0</v>
      </c>
      <c r="X538" s="27" t="e">
        <f t="shared" si="47"/>
        <v>#VALUE!</v>
      </c>
      <c r="Y538" s="28" t="e">
        <f t="shared" si="48"/>
        <v>#VALUE!</v>
      </c>
      <c r="Z538" s="24"/>
      <c r="AA538" s="36">
        <f t="shared" si="44"/>
        <v>8.2833333333333332</v>
      </c>
      <c r="AB538" s="8"/>
    </row>
    <row r="539" spans="9:28" x14ac:dyDescent="0.25">
      <c r="I539" s="8"/>
      <c r="J539" s="8"/>
      <c r="K539" s="8"/>
      <c r="L539" s="8"/>
      <c r="M539" s="8"/>
      <c r="N539" s="8"/>
      <c r="O539" s="8"/>
      <c r="P539" s="8"/>
      <c r="Q539" s="8"/>
      <c r="R539" s="8"/>
      <c r="S539" s="23"/>
      <c r="T539" s="25">
        <v>498</v>
      </c>
      <c r="U539" s="26">
        <f t="shared" si="45"/>
        <v>8.3000000000000007</v>
      </c>
      <c r="V539" s="28">
        <f t="shared" si="49"/>
        <v>33.945648976209149</v>
      </c>
      <c r="W539" s="28">
        <f t="shared" si="46"/>
        <v>0</v>
      </c>
      <c r="X539" s="27" t="e">
        <f t="shared" si="47"/>
        <v>#VALUE!</v>
      </c>
      <c r="Y539" s="28" t="e">
        <f t="shared" si="48"/>
        <v>#VALUE!</v>
      </c>
      <c r="Z539" s="24"/>
      <c r="AA539" s="36">
        <f t="shared" si="44"/>
        <v>8.3000000000000007</v>
      </c>
      <c r="AB539" s="8"/>
    </row>
    <row r="540" spans="9:28" x14ac:dyDescent="0.25">
      <c r="I540" s="8"/>
      <c r="J540" s="8"/>
      <c r="K540" s="8"/>
      <c r="L540" s="8"/>
      <c r="M540" s="8"/>
      <c r="N540" s="8"/>
      <c r="O540" s="8"/>
      <c r="P540" s="8"/>
      <c r="Q540" s="8"/>
      <c r="R540" s="8"/>
      <c r="S540" s="23"/>
      <c r="T540" s="25">
        <v>499</v>
      </c>
      <c r="U540" s="26">
        <f t="shared" si="45"/>
        <v>8.3166666666666664</v>
      </c>
      <c r="V540" s="28">
        <f t="shared" si="49"/>
        <v>33.95749968002896</v>
      </c>
      <c r="W540" s="28">
        <f t="shared" si="46"/>
        <v>0</v>
      </c>
      <c r="X540" s="27" t="e">
        <f t="shared" si="47"/>
        <v>#VALUE!</v>
      </c>
      <c r="Y540" s="28" t="e">
        <f t="shared" si="48"/>
        <v>#VALUE!</v>
      </c>
      <c r="Z540" s="24"/>
      <c r="AA540" s="36">
        <f t="shared" si="44"/>
        <v>8.3166666666666664</v>
      </c>
      <c r="AB540" s="8"/>
    </row>
    <row r="541" spans="9:28" x14ac:dyDescent="0.25">
      <c r="I541" s="8"/>
      <c r="J541" s="8"/>
      <c r="K541" s="8"/>
      <c r="L541" s="8"/>
      <c r="M541" s="8"/>
      <c r="N541" s="8"/>
      <c r="O541" s="8"/>
      <c r="P541" s="8"/>
      <c r="Q541" s="8"/>
      <c r="R541" s="8"/>
      <c r="S541" s="23"/>
      <c r="T541" s="25">
        <v>500</v>
      </c>
      <c r="U541" s="26">
        <f t="shared" si="45"/>
        <v>8.3333333333333339</v>
      </c>
      <c r="V541" s="28">
        <f t="shared" si="49"/>
        <v>33.969330783461167</v>
      </c>
      <c r="W541" s="28">
        <f t="shared" si="46"/>
        <v>0</v>
      </c>
      <c r="X541" s="27" t="e">
        <f t="shared" si="47"/>
        <v>#VALUE!</v>
      </c>
      <c r="Y541" s="28" t="e">
        <f t="shared" si="48"/>
        <v>#VALUE!</v>
      </c>
      <c r="Z541" s="24"/>
      <c r="AA541" s="36">
        <f t="shared" si="44"/>
        <v>8.3333333333333339</v>
      </c>
      <c r="AB541" s="8"/>
    </row>
    <row r="542" spans="9:28" x14ac:dyDescent="0.25">
      <c r="I542" s="8"/>
      <c r="J542" s="8"/>
      <c r="K542" s="8"/>
      <c r="L542" s="8"/>
      <c r="M542" s="8"/>
      <c r="N542" s="8"/>
      <c r="O542" s="8"/>
      <c r="P542" s="8"/>
      <c r="Q542" s="8"/>
      <c r="R542" s="8"/>
      <c r="S542" s="23"/>
      <c r="T542" s="25">
        <v>501</v>
      </c>
      <c r="U542" s="26">
        <f t="shared" si="45"/>
        <v>8.35</v>
      </c>
      <c r="V542" s="28">
        <f t="shared" si="49"/>
        <v>33.981142358027398</v>
      </c>
      <c r="W542" s="28">
        <f t="shared" si="46"/>
        <v>0</v>
      </c>
      <c r="X542" s="27" t="e">
        <f t="shared" si="47"/>
        <v>#VALUE!</v>
      </c>
      <c r="Y542" s="28" t="e">
        <f t="shared" si="48"/>
        <v>#VALUE!</v>
      </c>
      <c r="Z542" s="24"/>
      <c r="AA542" s="36">
        <f t="shared" si="44"/>
        <v>8.35</v>
      </c>
      <c r="AB542" s="8"/>
    </row>
    <row r="543" spans="9:28" x14ac:dyDescent="0.25">
      <c r="I543" s="8"/>
      <c r="J543" s="8"/>
      <c r="K543" s="8"/>
      <c r="L543" s="8"/>
      <c r="M543" s="8"/>
      <c r="N543" s="8"/>
      <c r="O543" s="8"/>
      <c r="P543" s="8"/>
      <c r="Q543" s="8"/>
      <c r="R543" s="8"/>
      <c r="S543" s="23"/>
      <c r="T543" s="25">
        <v>502</v>
      </c>
      <c r="U543" s="26">
        <f t="shared" si="45"/>
        <v>8.3666666666666671</v>
      </c>
      <c r="V543" s="28">
        <f t="shared" si="49"/>
        <v>33.992934474846159</v>
      </c>
      <c r="W543" s="28">
        <f t="shared" si="46"/>
        <v>0</v>
      </c>
      <c r="X543" s="27" t="e">
        <f t="shared" si="47"/>
        <v>#VALUE!</v>
      </c>
      <c r="Y543" s="28" t="e">
        <f t="shared" si="48"/>
        <v>#VALUE!</v>
      </c>
      <c r="Z543" s="24"/>
      <c r="AA543" s="36">
        <f t="shared" si="44"/>
        <v>8.3666666666666671</v>
      </c>
      <c r="AB543" s="8"/>
    </row>
    <row r="544" spans="9:28" x14ac:dyDescent="0.25">
      <c r="I544" s="8"/>
      <c r="J544" s="8"/>
      <c r="K544" s="8"/>
      <c r="L544" s="8"/>
      <c r="M544" s="8"/>
      <c r="N544" s="8"/>
      <c r="O544" s="8"/>
      <c r="P544" s="8"/>
      <c r="Q544" s="8"/>
      <c r="R544" s="8"/>
      <c r="S544" s="23"/>
      <c r="T544" s="25">
        <v>503</v>
      </c>
      <c r="U544" s="26">
        <f t="shared" si="45"/>
        <v>8.3833333333333329</v>
      </c>
      <c r="V544" s="28">
        <f t="shared" si="49"/>
        <v>34.004707204635942</v>
      </c>
      <c r="W544" s="28">
        <f t="shared" si="46"/>
        <v>0</v>
      </c>
      <c r="X544" s="27" t="e">
        <f t="shared" si="47"/>
        <v>#VALUE!</v>
      </c>
      <c r="Y544" s="28" t="e">
        <f t="shared" si="48"/>
        <v>#VALUE!</v>
      </c>
      <c r="Z544" s="24"/>
      <c r="AA544" s="36">
        <f t="shared" si="44"/>
        <v>8.3833333333333329</v>
      </c>
      <c r="AB544" s="8"/>
    </row>
    <row r="545" spans="9:28" x14ac:dyDescent="0.25">
      <c r="I545" s="8"/>
      <c r="J545" s="8"/>
      <c r="K545" s="8"/>
      <c r="L545" s="8"/>
      <c r="M545" s="8"/>
      <c r="N545" s="8"/>
      <c r="O545" s="8"/>
      <c r="P545" s="8"/>
      <c r="Q545" s="8"/>
      <c r="R545" s="8"/>
      <c r="S545" s="23"/>
      <c r="T545" s="25">
        <v>504</v>
      </c>
      <c r="U545" s="26">
        <f t="shared" si="45"/>
        <v>8.4</v>
      </c>
      <c r="V545" s="28">
        <f t="shared" si="49"/>
        <v>34.016460617718231</v>
      </c>
      <c r="W545" s="28">
        <f t="shared" si="46"/>
        <v>0</v>
      </c>
      <c r="X545" s="27" t="e">
        <f t="shared" si="47"/>
        <v>#VALUE!</v>
      </c>
      <c r="Y545" s="28" t="e">
        <f t="shared" si="48"/>
        <v>#VALUE!</v>
      </c>
      <c r="Z545" s="24"/>
      <c r="AA545" s="36">
        <f t="shared" si="44"/>
        <v>8.4</v>
      </c>
      <c r="AB545" s="8"/>
    </row>
    <row r="546" spans="9:28" x14ac:dyDescent="0.25">
      <c r="I546" s="8"/>
      <c r="J546" s="8"/>
      <c r="K546" s="8"/>
      <c r="L546" s="8"/>
      <c r="M546" s="8"/>
      <c r="N546" s="8"/>
      <c r="O546" s="8"/>
      <c r="P546" s="8"/>
      <c r="Q546" s="8"/>
      <c r="R546" s="8"/>
      <c r="S546" s="23"/>
      <c r="T546" s="25">
        <v>505</v>
      </c>
      <c r="U546" s="26">
        <f t="shared" si="45"/>
        <v>8.4166666666666661</v>
      </c>
      <c r="V546" s="28">
        <f t="shared" si="49"/>
        <v>34.028194784020556</v>
      </c>
      <c r="W546" s="28">
        <f t="shared" si="46"/>
        <v>0</v>
      </c>
      <c r="X546" s="27" t="e">
        <f t="shared" si="47"/>
        <v>#VALUE!</v>
      </c>
      <c r="Y546" s="28" t="e">
        <f t="shared" si="48"/>
        <v>#VALUE!</v>
      </c>
      <c r="Z546" s="24"/>
      <c r="AA546" s="36">
        <f t="shared" si="44"/>
        <v>8.4166666666666661</v>
      </c>
      <c r="AB546" s="8"/>
    </row>
    <row r="547" spans="9:28" x14ac:dyDescent="0.25">
      <c r="I547" s="8"/>
      <c r="J547" s="8"/>
      <c r="K547" s="8"/>
      <c r="L547" s="8"/>
      <c r="M547" s="8"/>
      <c r="N547" s="8"/>
      <c r="O547" s="8"/>
      <c r="P547" s="8"/>
      <c r="Q547" s="8"/>
      <c r="R547" s="8"/>
      <c r="S547" s="23"/>
      <c r="T547" s="25">
        <v>506</v>
      </c>
      <c r="U547" s="26">
        <f t="shared" si="45"/>
        <v>8.4333333333333336</v>
      </c>
      <c r="V547" s="28">
        <f t="shared" si="49"/>
        <v>34.039909773079408</v>
      </c>
      <c r="W547" s="28">
        <f t="shared" si="46"/>
        <v>0</v>
      </c>
      <c r="X547" s="27" t="e">
        <f t="shared" si="47"/>
        <v>#VALUE!</v>
      </c>
      <c r="Y547" s="28" t="e">
        <f t="shared" si="48"/>
        <v>#VALUE!</v>
      </c>
      <c r="Z547" s="24"/>
      <c r="AA547" s="36">
        <f t="shared" si="44"/>
        <v>8.4333333333333336</v>
      </c>
      <c r="AB547" s="8"/>
    </row>
    <row r="548" spans="9:28" x14ac:dyDescent="0.25">
      <c r="I548" s="8"/>
      <c r="J548" s="8"/>
      <c r="K548" s="8"/>
      <c r="L548" s="8"/>
      <c r="M548" s="8"/>
      <c r="N548" s="8"/>
      <c r="O548" s="8"/>
      <c r="P548" s="8"/>
      <c r="Q548" s="8"/>
      <c r="R548" s="8"/>
      <c r="S548" s="23"/>
      <c r="T548" s="25">
        <v>507</v>
      </c>
      <c r="U548" s="26">
        <f t="shared" si="45"/>
        <v>8.4499999999999993</v>
      </c>
      <c r="V548" s="28">
        <f t="shared" si="49"/>
        <v>34.051605654043279</v>
      </c>
      <c r="W548" s="28">
        <f t="shared" si="46"/>
        <v>0</v>
      </c>
      <c r="X548" s="27" t="e">
        <f t="shared" si="47"/>
        <v>#VALUE!</v>
      </c>
      <c r="Y548" s="28" t="e">
        <f t="shared" si="48"/>
        <v>#VALUE!</v>
      </c>
      <c r="Z548" s="24"/>
      <c r="AA548" s="36">
        <f t="shared" si="44"/>
        <v>8.4499999999999993</v>
      </c>
      <c r="AB548" s="8"/>
    </row>
    <row r="549" spans="9:28" x14ac:dyDescent="0.25">
      <c r="I549" s="8"/>
      <c r="J549" s="8"/>
      <c r="K549" s="8"/>
      <c r="L549" s="8"/>
      <c r="M549" s="8"/>
      <c r="N549" s="8"/>
      <c r="O549" s="8"/>
      <c r="P549" s="8"/>
      <c r="Q549" s="8"/>
      <c r="R549" s="8"/>
      <c r="S549" s="23"/>
      <c r="T549" s="25">
        <v>508</v>
      </c>
      <c r="U549" s="26">
        <f t="shared" si="45"/>
        <v>8.4666666666666668</v>
      </c>
      <c r="V549" s="28">
        <f t="shared" si="49"/>
        <v>34.063282495675502</v>
      </c>
      <c r="W549" s="28">
        <f t="shared" si="46"/>
        <v>0</v>
      </c>
      <c r="X549" s="27" t="e">
        <f t="shared" si="47"/>
        <v>#VALUE!</v>
      </c>
      <c r="Y549" s="28" t="e">
        <f t="shared" si="48"/>
        <v>#VALUE!</v>
      </c>
      <c r="Z549" s="24"/>
      <c r="AA549" s="36">
        <f t="shared" si="44"/>
        <v>8.4666666666666668</v>
      </c>
      <c r="AB549" s="8"/>
    </row>
    <row r="550" spans="9:28" x14ac:dyDescent="0.25">
      <c r="I550" s="8"/>
      <c r="J550" s="8"/>
      <c r="K550" s="8"/>
      <c r="L550" s="8"/>
      <c r="M550" s="8"/>
      <c r="N550" s="8"/>
      <c r="O550" s="8"/>
      <c r="P550" s="8"/>
      <c r="Q550" s="8"/>
      <c r="R550" s="8"/>
      <c r="S550" s="23"/>
      <c r="T550" s="25">
        <v>509</v>
      </c>
      <c r="U550" s="26">
        <f t="shared" si="45"/>
        <v>8.4833333333333325</v>
      </c>
      <c r="V550" s="28">
        <f t="shared" si="49"/>
        <v>34.074940366357225</v>
      </c>
      <c r="W550" s="28">
        <f t="shared" si="46"/>
        <v>0</v>
      </c>
      <c r="X550" s="27" t="e">
        <f t="shared" si="47"/>
        <v>#VALUE!</v>
      </c>
      <c r="Y550" s="28" t="e">
        <f t="shared" si="48"/>
        <v>#VALUE!</v>
      </c>
      <c r="Z550" s="24"/>
      <c r="AA550" s="36">
        <f t="shared" si="44"/>
        <v>8.4833333333333325</v>
      </c>
      <c r="AB550" s="8"/>
    </row>
    <row r="551" spans="9:28" x14ac:dyDescent="0.25">
      <c r="I551" s="8"/>
      <c r="J551" s="8"/>
      <c r="K551" s="8"/>
      <c r="L551" s="8"/>
      <c r="M551" s="8"/>
      <c r="N551" s="8"/>
      <c r="O551" s="8"/>
      <c r="P551" s="8"/>
      <c r="Q551" s="8"/>
      <c r="R551" s="8"/>
      <c r="S551" s="23"/>
      <c r="T551" s="25">
        <v>510</v>
      </c>
      <c r="U551" s="26">
        <f t="shared" si="45"/>
        <v>8.5</v>
      </c>
      <c r="V551" s="28">
        <f t="shared" si="49"/>
        <v>34.086579334090224</v>
      </c>
      <c r="W551" s="28">
        <f t="shared" si="46"/>
        <v>0</v>
      </c>
      <c r="X551" s="27" t="e">
        <f t="shared" si="47"/>
        <v>#VALUE!</v>
      </c>
      <c r="Y551" s="28" t="e">
        <f t="shared" si="48"/>
        <v>#VALUE!</v>
      </c>
      <c r="Z551" s="24"/>
      <c r="AA551" s="36">
        <f t="shared" si="44"/>
        <v>8.5</v>
      </c>
      <c r="AB551" s="8"/>
    </row>
    <row r="552" spans="9:28" x14ac:dyDescent="0.25">
      <c r="I552" s="8"/>
      <c r="J552" s="8"/>
      <c r="K552" s="8"/>
      <c r="L552" s="8"/>
      <c r="M552" s="8"/>
      <c r="N552" s="8"/>
      <c r="O552" s="8"/>
      <c r="P552" s="8"/>
      <c r="Q552" s="8"/>
      <c r="R552" s="8"/>
      <c r="S552" s="23"/>
      <c r="T552" s="25">
        <v>511</v>
      </c>
      <c r="U552" s="26">
        <f t="shared" si="45"/>
        <v>8.5166666666666675</v>
      </c>
      <c r="V552" s="28">
        <f t="shared" si="49"/>
        <v>34.098199466499779</v>
      </c>
      <c r="W552" s="28">
        <f t="shared" si="46"/>
        <v>0</v>
      </c>
      <c r="X552" s="27" t="e">
        <f t="shared" si="47"/>
        <v>#VALUE!</v>
      </c>
      <c r="Y552" s="28" t="e">
        <f t="shared" si="48"/>
        <v>#VALUE!</v>
      </c>
      <c r="Z552" s="24"/>
      <c r="AA552" s="36">
        <f t="shared" si="44"/>
        <v>8.5166666666666675</v>
      </c>
      <c r="AB552" s="8"/>
    </row>
    <row r="553" spans="9:28" x14ac:dyDescent="0.25">
      <c r="I553" s="8"/>
      <c r="J553" s="8"/>
      <c r="K553" s="8"/>
      <c r="L553" s="8"/>
      <c r="M553" s="8"/>
      <c r="N553" s="8"/>
      <c r="O553" s="8"/>
      <c r="P553" s="8"/>
      <c r="Q553" s="8"/>
      <c r="R553" s="8"/>
      <c r="S553" s="23"/>
      <c r="T553" s="25">
        <v>512</v>
      </c>
      <c r="U553" s="26">
        <f t="shared" si="45"/>
        <v>8.5333333333333332</v>
      </c>
      <c r="V553" s="28">
        <f t="shared" si="49"/>
        <v>34.109800830837472</v>
      </c>
      <c r="W553" s="28">
        <f t="shared" si="46"/>
        <v>0</v>
      </c>
      <c r="X553" s="27" t="e">
        <f t="shared" si="47"/>
        <v>#VALUE!</v>
      </c>
      <c r="Y553" s="28" t="e">
        <f t="shared" si="48"/>
        <v>#VALUE!</v>
      </c>
      <c r="Z553" s="24"/>
      <c r="AA553" s="36">
        <f t="shared" ref="AA553:AA616" si="50">U553</f>
        <v>8.5333333333333332</v>
      </c>
      <c r="AB553" s="8"/>
    </row>
    <row r="554" spans="9:28" x14ac:dyDescent="0.25">
      <c r="I554" s="8"/>
      <c r="J554" s="8"/>
      <c r="K554" s="8"/>
      <c r="L554" s="8"/>
      <c r="M554" s="8"/>
      <c r="N554" s="8"/>
      <c r="O554" s="8"/>
      <c r="P554" s="8"/>
      <c r="Q554" s="8"/>
      <c r="R554" s="8"/>
      <c r="S554" s="23"/>
      <c r="T554" s="25">
        <v>513</v>
      </c>
      <c r="U554" s="26">
        <f t="shared" ref="U554:U617" si="51">T554/60</f>
        <v>8.5500000000000007</v>
      </c>
      <c r="V554" s="28">
        <f t="shared" si="49"/>
        <v>34.121383493984013</v>
      </c>
      <c r="W554" s="28">
        <f t="shared" ref="W554:W617" si="52">V554*0.001*$G$4</f>
        <v>0</v>
      </c>
      <c r="X554" s="27" t="e">
        <f t="shared" ref="X554:X617" si="53">($G$5/1000)*U554*3600</f>
        <v>#VALUE!</v>
      </c>
      <c r="Y554" s="28" t="e">
        <f t="shared" si="48"/>
        <v>#VALUE!</v>
      </c>
      <c r="Z554" s="24"/>
      <c r="AA554" s="36">
        <f t="shared" si="50"/>
        <v>8.5500000000000007</v>
      </c>
      <c r="AB554" s="8"/>
    </row>
    <row r="555" spans="9:28" x14ac:dyDescent="0.25">
      <c r="I555" s="8"/>
      <c r="J555" s="8"/>
      <c r="K555" s="8"/>
      <c r="L555" s="8"/>
      <c r="M555" s="8"/>
      <c r="N555" s="8"/>
      <c r="O555" s="8"/>
      <c r="P555" s="8"/>
      <c r="Q555" s="8"/>
      <c r="R555" s="8"/>
      <c r="S555" s="23"/>
      <c r="T555" s="25">
        <v>514</v>
      </c>
      <c r="U555" s="26">
        <f t="shared" si="51"/>
        <v>8.5666666666666664</v>
      </c>
      <c r="V555" s="28">
        <f t="shared" si="49"/>
        <v>34.132947522451936</v>
      </c>
      <c r="W555" s="28">
        <f t="shared" si="52"/>
        <v>0</v>
      </c>
      <c r="X555" s="27" t="e">
        <f t="shared" si="53"/>
        <v>#VALUE!</v>
      </c>
      <c r="Y555" s="28" t="e">
        <f t="shared" ref="Y555:Y618" si="54">MAX(0,W555-X555)</f>
        <v>#VALUE!</v>
      </c>
      <c r="Z555" s="24"/>
      <c r="AA555" s="36">
        <f t="shared" si="50"/>
        <v>8.5666666666666664</v>
      </c>
      <c r="AB555" s="8"/>
    </row>
    <row r="556" spans="9:28" x14ac:dyDescent="0.25">
      <c r="I556" s="8"/>
      <c r="J556" s="8"/>
      <c r="K556" s="8"/>
      <c r="L556" s="8"/>
      <c r="M556" s="8"/>
      <c r="N556" s="8"/>
      <c r="O556" s="8"/>
      <c r="P556" s="8"/>
      <c r="Q556" s="8"/>
      <c r="R556" s="8"/>
      <c r="S556" s="23"/>
      <c r="T556" s="25">
        <v>515</v>
      </c>
      <c r="U556" s="26">
        <f t="shared" si="51"/>
        <v>8.5833333333333339</v>
      </c>
      <c r="V556" s="28">
        <f t="shared" si="49"/>
        <v>34.144492982388414</v>
      </c>
      <c r="W556" s="28">
        <f t="shared" si="52"/>
        <v>0</v>
      </c>
      <c r="X556" s="27" t="e">
        <f t="shared" si="53"/>
        <v>#VALUE!</v>
      </c>
      <c r="Y556" s="28" t="e">
        <f t="shared" si="54"/>
        <v>#VALUE!</v>
      </c>
      <c r="Z556" s="24"/>
      <c r="AA556" s="36">
        <f t="shared" si="50"/>
        <v>8.5833333333333339</v>
      </c>
      <c r="AB556" s="8"/>
    </row>
    <row r="557" spans="9:28" x14ac:dyDescent="0.25">
      <c r="I557" s="8"/>
      <c r="J557" s="8"/>
      <c r="K557" s="8"/>
      <c r="L557" s="8"/>
      <c r="M557" s="8"/>
      <c r="N557" s="8"/>
      <c r="O557" s="8"/>
      <c r="P557" s="8"/>
      <c r="Q557" s="8"/>
      <c r="R557" s="8"/>
      <c r="S557" s="23"/>
      <c r="T557" s="25">
        <v>516</v>
      </c>
      <c r="U557" s="26">
        <f t="shared" si="51"/>
        <v>8.6</v>
      </c>
      <c r="V557" s="28">
        <f t="shared" si="49"/>
        <v>34.156019939577916</v>
      </c>
      <c r="W557" s="28">
        <f t="shared" si="52"/>
        <v>0</v>
      </c>
      <c r="X557" s="27" t="e">
        <f t="shared" si="53"/>
        <v>#VALUE!</v>
      </c>
      <c r="Y557" s="28" t="e">
        <f t="shared" si="54"/>
        <v>#VALUE!</v>
      </c>
      <c r="Z557" s="24"/>
      <c r="AA557" s="36">
        <f t="shared" si="50"/>
        <v>8.6</v>
      </c>
      <c r="AB557" s="8"/>
    </row>
    <row r="558" spans="9:28" x14ac:dyDescent="0.25">
      <c r="I558" s="8"/>
      <c r="J558" s="8"/>
      <c r="K558" s="8"/>
      <c r="L558" s="8"/>
      <c r="M558" s="8"/>
      <c r="N558" s="8"/>
      <c r="O558" s="8"/>
      <c r="P558" s="8"/>
      <c r="Q558" s="8"/>
      <c r="R558" s="8"/>
      <c r="S558" s="23"/>
      <c r="T558" s="25">
        <v>517</v>
      </c>
      <c r="U558" s="26">
        <f t="shared" si="51"/>
        <v>8.6166666666666671</v>
      </c>
      <c r="V558" s="28">
        <f t="shared" si="49"/>
        <v>34.167528459444931</v>
      </c>
      <c r="W558" s="28">
        <f t="shared" si="52"/>
        <v>0</v>
      </c>
      <c r="X558" s="27" t="e">
        <f t="shared" si="53"/>
        <v>#VALUE!</v>
      </c>
      <c r="Y558" s="28" t="e">
        <f t="shared" si="54"/>
        <v>#VALUE!</v>
      </c>
      <c r="Z558" s="24"/>
      <c r="AA558" s="36">
        <f t="shared" si="50"/>
        <v>8.6166666666666671</v>
      </c>
      <c r="AB558" s="8"/>
    </row>
    <row r="559" spans="9:28" x14ac:dyDescent="0.25">
      <c r="I559" s="8"/>
      <c r="J559" s="8"/>
      <c r="K559" s="8"/>
      <c r="L559" s="8"/>
      <c r="M559" s="8"/>
      <c r="N559" s="8"/>
      <c r="O559" s="8"/>
      <c r="P559" s="8"/>
      <c r="Q559" s="8"/>
      <c r="R559" s="8"/>
      <c r="S559" s="23"/>
      <c r="T559" s="25">
        <v>518</v>
      </c>
      <c r="U559" s="26">
        <f t="shared" si="51"/>
        <v>8.6333333333333329</v>
      </c>
      <c r="V559" s="28">
        <f t="shared" si="49"/>
        <v>34.179018607056584</v>
      </c>
      <c r="W559" s="28">
        <f t="shared" si="52"/>
        <v>0</v>
      </c>
      <c r="X559" s="27" t="e">
        <f t="shared" si="53"/>
        <v>#VALUE!</v>
      </c>
      <c r="Y559" s="28" t="e">
        <f t="shared" si="54"/>
        <v>#VALUE!</v>
      </c>
      <c r="Z559" s="24"/>
      <c r="AA559" s="36">
        <f t="shared" si="50"/>
        <v>8.6333333333333329</v>
      </c>
      <c r="AB559" s="8"/>
    </row>
    <row r="560" spans="9:28" x14ac:dyDescent="0.25">
      <c r="I560" s="8"/>
      <c r="J560" s="8"/>
      <c r="K560" s="8"/>
      <c r="L560" s="8"/>
      <c r="M560" s="8"/>
      <c r="N560" s="8"/>
      <c r="O560" s="8"/>
      <c r="P560" s="8"/>
      <c r="Q560" s="8"/>
      <c r="R560" s="8"/>
      <c r="S560" s="23"/>
      <c r="T560" s="25">
        <v>519</v>
      </c>
      <c r="U560" s="26">
        <f t="shared" si="51"/>
        <v>8.65</v>
      </c>
      <c r="V560" s="28">
        <f t="shared" si="49"/>
        <v>34.190490447125335</v>
      </c>
      <c r="W560" s="28">
        <f t="shared" si="52"/>
        <v>0</v>
      </c>
      <c r="X560" s="27" t="e">
        <f t="shared" si="53"/>
        <v>#VALUE!</v>
      </c>
      <c r="Y560" s="28" t="e">
        <f t="shared" si="54"/>
        <v>#VALUE!</v>
      </c>
      <c r="Z560" s="24"/>
      <c r="AA560" s="36">
        <f t="shared" si="50"/>
        <v>8.65</v>
      </c>
      <c r="AB560" s="8"/>
    </row>
    <row r="561" spans="9:28" x14ac:dyDescent="0.25">
      <c r="I561" s="8"/>
      <c r="J561" s="8"/>
      <c r="K561" s="8"/>
      <c r="L561" s="8"/>
      <c r="M561" s="8"/>
      <c r="N561" s="8"/>
      <c r="O561" s="8"/>
      <c r="P561" s="8"/>
      <c r="Q561" s="8"/>
      <c r="R561" s="8"/>
      <c r="S561" s="23"/>
      <c r="T561" s="25">
        <v>520</v>
      </c>
      <c r="U561" s="26">
        <f t="shared" si="51"/>
        <v>8.6666666666666661</v>
      </c>
      <c r="V561" s="28">
        <f t="shared" si="49"/>
        <v>34.20194404401154</v>
      </c>
      <c r="W561" s="28">
        <f t="shared" si="52"/>
        <v>0</v>
      </c>
      <c r="X561" s="27" t="e">
        <f t="shared" si="53"/>
        <v>#VALUE!</v>
      </c>
      <c r="Y561" s="28" t="e">
        <f t="shared" si="54"/>
        <v>#VALUE!</v>
      </c>
      <c r="Z561" s="24"/>
      <c r="AA561" s="36">
        <f t="shared" si="50"/>
        <v>8.6666666666666661</v>
      </c>
      <c r="AB561" s="8"/>
    </row>
    <row r="562" spans="9:28" x14ac:dyDescent="0.25">
      <c r="I562" s="8"/>
      <c r="J562" s="8"/>
      <c r="K562" s="8"/>
      <c r="L562" s="8"/>
      <c r="M562" s="8"/>
      <c r="N562" s="8"/>
      <c r="O562" s="8"/>
      <c r="P562" s="8"/>
      <c r="Q562" s="8"/>
      <c r="R562" s="8"/>
      <c r="S562" s="23"/>
      <c r="T562" s="25">
        <v>521</v>
      </c>
      <c r="U562" s="26">
        <f t="shared" si="51"/>
        <v>8.6833333333333336</v>
      </c>
      <c r="V562" s="28">
        <f t="shared" si="49"/>
        <v>34.213379461726056</v>
      </c>
      <c r="W562" s="28">
        <f t="shared" si="52"/>
        <v>0</v>
      </c>
      <c r="X562" s="27" t="e">
        <f t="shared" si="53"/>
        <v>#VALUE!</v>
      </c>
      <c r="Y562" s="28" t="e">
        <f t="shared" si="54"/>
        <v>#VALUE!</v>
      </c>
      <c r="Z562" s="24"/>
      <c r="AA562" s="36">
        <f t="shared" si="50"/>
        <v>8.6833333333333336</v>
      </c>
      <c r="AB562" s="8"/>
    </row>
    <row r="563" spans="9:28" x14ac:dyDescent="0.25">
      <c r="I563" s="8"/>
      <c r="J563" s="8"/>
      <c r="K563" s="8"/>
      <c r="L563" s="8"/>
      <c r="M563" s="8"/>
      <c r="N563" s="8"/>
      <c r="O563" s="8"/>
      <c r="P563" s="8"/>
      <c r="Q563" s="8"/>
      <c r="R563" s="8"/>
      <c r="S563" s="23"/>
      <c r="T563" s="25">
        <v>522</v>
      </c>
      <c r="U563" s="26">
        <f t="shared" si="51"/>
        <v>8.6999999999999993</v>
      </c>
      <c r="V563" s="28">
        <f t="shared" si="49"/>
        <v>34.224796763932829</v>
      </c>
      <c r="W563" s="28">
        <f t="shared" si="52"/>
        <v>0</v>
      </c>
      <c r="X563" s="27" t="e">
        <f t="shared" si="53"/>
        <v>#VALUE!</v>
      </c>
      <c r="Y563" s="28" t="e">
        <f t="shared" si="54"/>
        <v>#VALUE!</v>
      </c>
      <c r="Z563" s="24"/>
      <c r="AA563" s="36">
        <f t="shared" si="50"/>
        <v>8.6999999999999993</v>
      </c>
      <c r="AB563" s="8"/>
    </row>
    <row r="564" spans="9:28" x14ac:dyDescent="0.25">
      <c r="I564" s="8"/>
      <c r="J564" s="8"/>
      <c r="K564" s="8"/>
      <c r="L564" s="8"/>
      <c r="M564" s="8"/>
      <c r="N564" s="8"/>
      <c r="O564" s="8"/>
      <c r="P564" s="8"/>
      <c r="Q564" s="8"/>
      <c r="R564" s="8"/>
      <c r="S564" s="23"/>
      <c r="T564" s="25">
        <v>523</v>
      </c>
      <c r="U564" s="26">
        <f t="shared" si="51"/>
        <v>8.7166666666666668</v>
      </c>
      <c r="V564" s="28">
        <f t="shared" si="49"/>
        <v>34.236196013951385</v>
      </c>
      <c r="W564" s="28">
        <f t="shared" si="52"/>
        <v>0</v>
      </c>
      <c r="X564" s="27" t="e">
        <f t="shared" si="53"/>
        <v>#VALUE!</v>
      </c>
      <c r="Y564" s="28" t="e">
        <f t="shared" si="54"/>
        <v>#VALUE!</v>
      </c>
      <c r="Z564" s="24"/>
      <c r="AA564" s="36">
        <f t="shared" si="50"/>
        <v>8.7166666666666668</v>
      </c>
      <c r="AB564" s="8"/>
    </row>
    <row r="565" spans="9:28" x14ac:dyDescent="0.25">
      <c r="I565" s="8"/>
      <c r="J565" s="8"/>
      <c r="K565" s="8"/>
      <c r="L565" s="8"/>
      <c r="M565" s="8"/>
      <c r="N565" s="8"/>
      <c r="O565" s="8"/>
      <c r="P565" s="8"/>
      <c r="Q565" s="8"/>
      <c r="R565" s="8"/>
      <c r="S565" s="23"/>
      <c r="T565" s="25">
        <v>524</v>
      </c>
      <c r="U565" s="26">
        <f t="shared" si="51"/>
        <v>8.7333333333333325</v>
      </c>
      <c r="V565" s="28">
        <f t="shared" si="49"/>
        <v>34.247577274759394</v>
      </c>
      <c r="W565" s="28">
        <f t="shared" si="52"/>
        <v>0</v>
      </c>
      <c r="X565" s="27" t="e">
        <f t="shared" si="53"/>
        <v>#VALUE!</v>
      </c>
      <c r="Y565" s="28" t="e">
        <f t="shared" si="54"/>
        <v>#VALUE!</v>
      </c>
      <c r="Z565" s="24"/>
      <c r="AA565" s="36">
        <f t="shared" si="50"/>
        <v>8.7333333333333325</v>
      </c>
      <c r="AB565" s="8"/>
    </row>
    <row r="566" spans="9:28" x14ac:dyDescent="0.25">
      <c r="I566" s="8"/>
      <c r="J566" s="8"/>
      <c r="K566" s="8"/>
      <c r="L566" s="8"/>
      <c r="M566" s="8"/>
      <c r="N566" s="8"/>
      <c r="O566" s="8"/>
      <c r="P566" s="8"/>
      <c r="Q566" s="8"/>
      <c r="R566" s="8"/>
      <c r="S566" s="23"/>
      <c r="T566" s="25">
        <v>525</v>
      </c>
      <c r="U566" s="26">
        <f t="shared" si="51"/>
        <v>8.75</v>
      </c>
      <c r="V566" s="28">
        <f t="shared" si="49"/>
        <v>34.25894060899514</v>
      </c>
      <c r="W566" s="28">
        <f t="shared" si="52"/>
        <v>0</v>
      </c>
      <c r="X566" s="27" t="e">
        <f t="shared" si="53"/>
        <v>#VALUE!</v>
      </c>
      <c r="Y566" s="28" t="e">
        <f t="shared" si="54"/>
        <v>#VALUE!</v>
      </c>
      <c r="Z566" s="24"/>
      <c r="AA566" s="36">
        <f t="shared" si="50"/>
        <v>8.75</v>
      </c>
      <c r="AB566" s="8"/>
    </row>
    <row r="567" spans="9:28" x14ac:dyDescent="0.25">
      <c r="I567" s="8"/>
      <c r="J567" s="8"/>
      <c r="K567" s="8"/>
      <c r="L567" s="8"/>
      <c r="M567" s="8"/>
      <c r="N567" s="8"/>
      <c r="O567" s="8"/>
      <c r="P567" s="8"/>
      <c r="Q567" s="8"/>
      <c r="R567" s="8"/>
      <c r="S567" s="23"/>
      <c r="T567" s="25">
        <v>526</v>
      </c>
      <c r="U567" s="26">
        <f t="shared" si="51"/>
        <v>8.7666666666666675</v>
      </c>
      <c r="V567" s="28">
        <f t="shared" si="49"/>
        <v>34.270286078960005</v>
      </c>
      <c r="W567" s="28">
        <f t="shared" si="52"/>
        <v>0</v>
      </c>
      <c r="X567" s="27" t="e">
        <f t="shared" si="53"/>
        <v>#VALUE!</v>
      </c>
      <c r="Y567" s="28" t="e">
        <f t="shared" si="54"/>
        <v>#VALUE!</v>
      </c>
      <c r="Z567" s="24"/>
      <c r="AA567" s="36">
        <f t="shared" si="50"/>
        <v>8.7666666666666675</v>
      </c>
      <c r="AB567" s="8"/>
    </row>
    <row r="568" spans="9:28" x14ac:dyDescent="0.25">
      <c r="I568" s="8"/>
      <c r="J568" s="8"/>
      <c r="K568" s="8"/>
      <c r="L568" s="8"/>
      <c r="M568" s="8"/>
      <c r="N568" s="8"/>
      <c r="O568" s="8"/>
      <c r="P568" s="8"/>
      <c r="Q568" s="8"/>
      <c r="R568" s="8"/>
      <c r="S568" s="23"/>
      <c r="T568" s="25">
        <v>527</v>
      </c>
      <c r="U568" s="26">
        <f t="shared" si="51"/>
        <v>8.7833333333333332</v>
      </c>
      <c r="V568" s="28">
        <f t="shared" si="49"/>
        <v>34.281613746620899</v>
      </c>
      <c r="W568" s="28">
        <f t="shared" si="52"/>
        <v>0</v>
      </c>
      <c r="X568" s="27" t="e">
        <f t="shared" si="53"/>
        <v>#VALUE!</v>
      </c>
      <c r="Y568" s="28" t="e">
        <f t="shared" si="54"/>
        <v>#VALUE!</v>
      </c>
      <c r="Z568" s="24"/>
      <c r="AA568" s="36">
        <f t="shared" si="50"/>
        <v>8.7833333333333332</v>
      </c>
      <c r="AB568" s="8"/>
    </row>
    <row r="569" spans="9:28" x14ac:dyDescent="0.25">
      <c r="I569" s="8"/>
      <c r="J569" s="8"/>
      <c r="K569" s="8"/>
      <c r="L569" s="8"/>
      <c r="M569" s="8"/>
      <c r="N569" s="8"/>
      <c r="O569" s="8"/>
      <c r="P569" s="8"/>
      <c r="Q569" s="8"/>
      <c r="R569" s="8"/>
      <c r="S569" s="23"/>
      <c r="T569" s="25">
        <v>528</v>
      </c>
      <c r="U569" s="26">
        <f t="shared" si="51"/>
        <v>8.8000000000000007</v>
      </c>
      <c r="V569" s="28">
        <f t="shared" si="49"/>
        <v>34.292923673612719</v>
      </c>
      <c r="W569" s="28">
        <f t="shared" si="52"/>
        <v>0</v>
      </c>
      <c r="X569" s="27" t="e">
        <f t="shared" si="53"/>
        <v>#VALUE!</v>
      </c>
      <c r="Y569" s="28" t="e">
        <f t="shared" si="54"/>
        <v>#VALUE!</v>
      </c>
      <c r="Z569" s="24"/>
      <c r="AA569" s="36">
        <f t="shared" si="50"/>
        <v>8.8000000000000007</v>
      </c>
      <c r="AB569" s="8"/>
    </row>
    <row r="570" spans="9:28" x14ac:dyDescent="0.25">
      <c r="I570" s="8"/>
      <c r="J570" s="8"/>
      <c r="K570" s="8"/>
      <c r="L570" s="8"/>
      <c r="M570" s="8"/>
      <c r="N570" s="8"/>
      <c r="O570" s="8"/>
      <c r="P570" s="8"/>
      <c r="Q570" s="8"/>
      <c r="R570" s="8"/>
      <c r="S570" s="23"/>
      <c r="T570" s="25">
        <v>529</v>
      </c>
      <c r="U570" s="26">
        <f t="shared" si="51"/>
        <v>8.8166666666666664</v>
      </c>
      <c r="V570" s="28">
        <f t="shared" si="49"/>
        <v>34.304215921240711</v>
      </c>
      <c r="W570" s="28">
        <f t="shared" si="52"/>
        <v>0</v>
      </c>
      <c r="X570" s="27" t="e">
        <f t="shared" si="53"/>
        <v>#VALUE!</v>
      </c>
      <c r="Y570" s="28" t="e">
        <f t="shared" si="54"/>
        <v>#VALUE!</v>
      </c>
      <c r="Z570" s="24"/>
      <c r="AA570" s="36">
        <f t="shared" si="50"/>
        <v>8.8166666666666664</v>
      </c>
      <c r="AB570" s="8"/>
    </row>
    <row r="571" spans="9:28" x14ac:dyDescent="0.25">
      <c r="I571" s="8"/>
      <c r="J571" s="8"/>
      <c r="K571" s="8"/>
      <c r="L571" s="8"/>
      <c r="M571" s="8"/>
      <c r="N571" s="8"/>
      <c r="O571" s="8"/>
      <c r="P571" s="8"/>
      <c r="Q571" s="8"/>
      <c r="R571" s="8"/>
      <c r="S571" s="23"/>
      <c r="T571" s="25">
        <v>530</v>
      </c>
      <c r="U571" s="26">
        <f t="shared" si="51"/>
        <v>8.8333333333333339</v>
      </c>
      <c r="V571" s="28">
        <f t="shared" si="49"/>
        <v>34.315490550482892</v>
      </c>
      <c r="W571" s="28">
        <f t="shared" si="52"/>
        <v>0</v>
      </c>
      <c r="X571" s="27" t="e">
        <f t="shared" si="53"/>
        <v>#VALUE!</v>
      </c>
      <c r="Y571" s="28" t="e">
        <f t="shared" si="54"/>
        <v>#VALUE!</v>
      </c>
      <c r="Z571" s="24"/>
      <c r="AA571" s="36">
        <f t="shared" si="50"/>
        <v>8.8333333333333339</v>
      </c>
      <c r="AB571" s="8"/>
    </row>
    <row r="572" spans="9:28" x14ac:dyDescent="0.25">
      <c r="I572" s="8"/>
      <c r="J572" s="8"/>
      <c r="K572" s="8"/>
      <c r="L572" s="8"/>
      <c r="M572" s="8"/>
      <c r="N572" s="8"/>
      <c r="O572" s="8"/>
      <c r="P572" s="8"/>
      <c r="Q572" s="8"/>
      <c r="R572" s="8"/>
      <c r="S572" s="23"/>
      <c r="T572" s="25">
        <v>531</v>
      </c>
      <c r="U572" s="26">
        <f t="shared" si="51"/>
        <v>8.85</v>
      </c>
      <c r="V572" s="28">
        <f t="shared" si="49"/>
        <v>34.326747621992368</v>
      </c>
      <c r="W572" s="28">
        <f t="shared" si="52"/>
        <v>0</v>
      </c>
      <c r="X572" s="27" t="e">
        <f t="shared" si="53"/>
        <v>#VALUE!</v>
      </c>
      <c r="Y572" s="28" t="e">
        <f t="shared" si="54"/>
        <v>#VALUE!</v>
      </c>
      <c r="Z572" s="24"/>
      <c r="AA572" s="36">
        <f t="shared" si="50"/>
        <v>8.85</v>
      </c>
      <c r="AB572" s="8"/>
    </row>
    <row r="573" spans="9:28" x14ac:dyDescent="0.25">
      <c r="I573" s="8"/>
      <c r="J573" s="8"/>
      <c r="K573" s="8"/>
      <c r="L573" s="8"/>
      <c r="M573" s="8"/>
      <c r="N573" s="8"/>
      <c r="O573" s="8"/>
      <c r="P573" s="8"/>
      <c r="Q573" s="8"/>
      <c r="R573" s="8"/>
      <c r="S573" s="23"/>
      <c r="T573" s="25">
        <v>532</v>
      </c>
      <c r="U573" s="26">
        <f t="shared" si="51"/>
        <v>8.8666666666666671</v>
      </c>
      <c r="V573" s="28">
        <f t="shared" si="49"/>
        <v>34.337987196099732</v>
      </c>
      <c r="W573" s="28">
        <f t="shared" si="52"/>
        <v>0</v>
      </c>
      <c r="X573" s="27" t="e">
        <f t="shared" si="53"/>
        <v>#VALUE!</v>
      </c>
      <c r="Y573" s="28" t="e">
        <f t="shared" si="54"/>
        <v>#VALUE!</v>
      </c>
      <c r="Z573" s="24"/>
      <c r="AA573" s="36">
        <f t="shared" si="50"/>
        <v>8.8666666666666671</v>
      </c>
      <c r="AB573" s="8"/>
    </row>
    <row r="574" spans="9:28" x14ac:dyDescent="0.25">
      <c r="I574" s="8"/>
      <c r="J574" s="8"/>
      <c r="K574" s="8"/>
      <c r="L574" s="8"/>
      <c r="M574" s="8"/>
      <c r="N574" s="8"/>
      <c r="O574" s="8"/>
      <c r="P574" s="8"/>
      <c r="Q574" s="8"/>
      <c r="R574" s="8"/>
      <c r="S574" s="23"/>
      <c r="T574" s="25">
        <v>533</v>
      </c>
      <c r="U574" s="26">
        <f t="shared" si="51"/>
        <v>8.8833333333333329</v>
      </c>
      <c r="V574" s="28">
        <f t="shared" si="49"/>
        <v>34.349209332815313</v>
      </c>
      <c r="W574" s="28">
        <f t="shared" si="52"/>
        <v>0</v>
      </c>
      <c r="X574" s="27" t="e">
        <f t="shared" si="53"/>
        <v>#VALUE!</v>
      </c>
      <c r="Y574" s="28" t="e">
        <f t="shared" si="54"/>
        <v>#VALUE!</v>
      </c>
      <c r="Z574" s="24"/>
      <c r="AA574" s="36">
        <f t="shared" si="50"/>
        <v>8.8833333333333329</v>
      </c>
      <c r="AB574" s="8"/>
    </row>
    <row r="575" spans="9:28" x14ac:dyDescent="0.25">
      <c r="I575" s="8"/>
      <c r="J575" s="8"/>
      <c r="K575" s="8"/>
      <c r="L575" s="8"/>
      <c r="M575" s="8"/>
      <c r="N575" s="8"/>
      <c r="O575" s="8"/>
      <c r="P575" s="8"/>
      <c r="Q575" s="8"/>
      <c r="R575" s="8"/>
      <c r="S575" s="23"/>
      <c r="T575" s="25">
        <v>534</v>
      </c>
      <c r="U575" s="26">
        <f t="shared" si="51"/>
        <v>8.9</v>
      </c>
      <c r="V575" s="28">
        <f t="shared" si="49"/>
        <v>34.36041409183153</v>
      </c>
      <c r="W575" s="28">
        <f t="shared" si="52"/>
        <v>0</v>
      </c>
      <c r="X575" s="27" t="e">
        <f t="shared" si="53"/>
        <v>#VALUE!</v>
      </c>
      <c r="Y575" s="28" t="e">
        <f t="shared" si="54"/>
        <v>#VALUE!</v>
      </c>
      <c r="Z575" s="24"/>
      <c r="AA575" s="36">
        <f t="shared" si="50"/>
        <v>8.9</v>
      </c>
      <c r="AB575" s="8"/>
    </row>
    <row r="576" spans="9:28" x14ac:dyDescent="0.25">
      <c r="I576" s="8"/>
      <c r="J576" s="8"/>
      <c r="K576" s="8"/>
      <c r="L576" s="8"/>
      <c r="M576" s="8"/>
      <c r="N576" s="8"/>
      <c r="O576" s="8"/>
      <c r="P576" s="8"/>
      <c r="Q576" s="8"/>
      <c r="R576" s="8"/>
      <c r="S576" s="23"/>
      <c r="T576" s="25">
        <v>535</v>
      </c>
      <c r="U576" s="26">
        <f t="shared" si="51"/>
        <v>8.9166666666666661</v>
      </c>
      <c r="V576" s="28">
        <f t="shared" si="49"/>
        <v>34.37160153252514</v>
      </c>
      <c r="W576" s="28">
        <f t="shared" si="52"/>
        <v>0</v>
      </c>
      <c r="X576" s="27" t="e">
        <f t="shared" si="53"/>
        <v>#VALUE!</v>
      </c>
      <c r="Y576" s="28" t="e">
        <f t="shared" si="54"/>
        <v>#VALUE!</v>
      </c>
      <c r="Z576" s="24"/>
      <c r="AA576" s="36">
        <f t="shared" si="50"/>
        <v>8.9166666666666661</v>
      </c>
      <c r="AB576" s="8"/>
    </row>
    <row r="577" spans="9:28" x14ac:dyDescent="0.25">
      <c r="I577" s="8"/>
      <c r="J577" s="8"/>
      <c r="K577" s="8"/>
      <c r="L577" s="8"/>
      <c r="M577" s="8"/>
      <c r="N577" s="8"/>
      <c r="O577" s="8"/>
      <c r="P577" s="8"/>
      <c r="Q577" s="8"/>
      <c r="R577" s="8"/>
      <c r="S577" s="23"/>
      <c r="T577" s="25">
        <v>536</v>
      </c>
      <c r="U577" s="26">
        <f t="shared" si="51"/>
        <v>8.9333333333333336</v>
      </c>
      <c r="V577" s="28">
        <f t="shared" si="49"/>
        <v>34.382771713959499</v>
      </c>
      <c r="W577" s="28">
        <f t="shared" si="52"/>
        <v>0</v>
      </c>
      <c r="X577" s="27" t="e">
        <f t="shared" si="53"/>
        <v>#VALUE!</v>
      </c>
      <c r="Y577" s="28" t="e">
        <f t="shared" si="54"/>
        <v>#VALUE!</v>
      </c>
      <c r="Z577" s="24"/>
      <c r="AA577" s="36">
        <f t="shared" si="50"/>
        <v>8.9333333333333336</v>
      </c>
      <c r="AB577" s="8"/>
    </row>
    <row r="578" spans="9:28" x14ac:dyDescent="0.25">
      <c r="I578" s="8"/>
      <c r="J578" s="8"/>
      <c r="K578" s="8"/>
      <c r="L578" s="8"/>
      <c r="M578" s="8"/>
      <c r="N578" s="8"/>
      <c r="O578" s="8"/>
      <c r="P578" s="8"/>
      <c r="Q578" s="8"/>
      <c r="R578" s="8"/>
      <c r="S578" s="23"/>
      <c r="T578" s="25">
        <v>537</v>
      </c>
      <c r="U578" s="26">
        <f t="shared" si="51"/>
        <v>8.9499999999999993</v>
      </c>
      <c r="V578" s="28">
        <f t="shared" si="49"/>
        <v>34.393924694886785</v>
      </c>
      <c r="W578" s="28">
        <f t="shared" si="52"/>
        <v>0</v>
      </c>
      <c r="X578" s="27" t="e">
        <f t="shared" si="53"/>
        <v>#VALUE!</v>
      </c>
      <c r="Y578" s="28" t="e">
        <f t="shared" si="54"/>
        <v>#VALUE!</v>
      </c>
      <c r="Z578" s="24"/>
      <c r="AA578" s="36">
        <f t="shared" si="50"/>
        <v>8.9499999999999993</v>
      </c>
      <c r="AB578" s="8"/>
    </row>
    <row r="579" spans="9:28" x14ac:dyDescent="0.25">
      <c r="I579" s="8"/>
      <c r="J579" s="8"/>
      <c r="K579" s="8"/>
      <c r="L579" s="8"/>
      <c r="M579" s="8"/>
      <c r="N579" s="8"/>
      <c r="O579" s="8"/>
      <c r="P579" s="8"/>
      <c r="Q579" s="8"/>
      <c r="R579" s="8"/>
      <c r="S579" s="23"/>
      <c r="T579" s="25">
        <v>538</v>
      </c>
      <c r="U579" s="26">
        <f t="shared" si="51"/>
        <v>8.9666666666666668</v>
      </c>
      <c r="V579" s="28">
        <f t="shared" si="49"/>
        <v>34.405060533750238</v>
      </c>
      <c r="W579" s="28">
        <f t="shared" si="52"/>
        <v>0</v>
      </c>
      <c r="X579" s="27" t="e">
        <f t="shared" si="53"/>
        <v>#VALUE!</v>
      </c>
      <c r="Y579" s="28" t="e">
        <f t="shared" si="54"/>
        <v>#VALUE!</v>
      </c>
      <c r="Z579" s="24"/>
      <c r="AA579" s="36">
        <f t="shared" si="50"/>
        <v>8.9666666666666668</v>
      </c>
      <c r="AB579" s="8"/>
    </row>
    <row r="580" spans="9:28" x14ac:dyDescent="0.25">
      <c r="I580" s="8"/>
      <c r="J580" s="8"/>
      <c r="K580" s="8"/>
      <c r="L580" s="8"/>
      <c r="M580" s="8"/>
      <c r="N580" s="8"/>
      <c r="O580" s="8"/>
      <c r="P580" s="8"/>
      <c r="Q580" s="8"/>
      <c r="R580" s="8"/>
      <c r="S580" s="23"/>
      <c r="T580" s="25">
        <v>539</v>
      </c>
      <c r="U580" s="26">
        <f t="shared" si="51"/>
        <v>8.9833333333333325</v>
      </c>
      <c r="V580" s="28">
        <f t="shared" si="49"/>
        <v>34.416179288686344</v>
      </c>
      <c r="W580" s="28">
        <f t="shared" si="52"/>
        <v>0</v>
      </c>
      <c r="X580" s="27" t="e">
        <f t="shared" si="53"/>
        <v>#VALUE!</v>
      </c>
      <c r="Y580" s="28" t="e">
        <f t="shared" si="54"/>
        <v>#VALUE!</v>
      </c>
      <c r="Z580" s="24"/>
      <c r="AA580" s="36">
        <f t="shared" si="50"/>
        <v>8.9833333333333325</v>
      </c>
      <c r="AB580" s="8"/>
    </row>
    <row r="581" spans="9:28" x14ac:dyDescent="0.25">
      <c r="I581" s="8"/>
      <c r="J581" s="8"/>
      <c r="K581" s="8"/>
      <c r="L581" s="8"/>
      <c r="M581" s="8"/>
      <c r="N581" s="8"/>
      <c r="O581" s="8"/>
      <c r="P581" s="8"/>
      <c r="Q581" s="8"/>
      <c r="R581" s="8"/>
      <c r="S581" s="23"/>
      <c r="T581" s="25">
        <v>540</v>
      </c>
      <c r="U581" s="26">
        <f t="shared" si="51"/>
        <v>9</v>
      </c>
      <c r="V581" s="28">
        <f t="shared" si="49"/>
        <v>34.427281017527015</v>
      </c>
      <c r="W581" s="28">
        <f t="shared" si="52"/>
        <v>0</v>
      </c>
      <c r="X581" s="27" t="e">
        <f t="shared" si="53"/>
        <v>#VALUE!</v>
      </c>
      <c r="Y581" s="28" t="e">
        <f t="shared" si="54"/>
        <v>#VALUE!</v>
      </c>
      <c r="Z581" s="24"/>
      <c r="AA581" s="36">
        <f t="shared" si="50"/>
        <v>9</v>
      </c>
      <c r="AB581" s="8"/>
    </row>
    <row r="582" spans="9:28" x14ac:dyDescent="0.25">
      <c r="I582" s="8"/>
      <c r="J582" s="8"/>
      <c r="K582" s="8"/>
      <c r="L582" s="8"/>
      <c r="M582" s="8"/>
      <c r="N582" s="8"/>
      <c r="O582" s="8"/>
      <c r="P582" s="8"/>
      <c r="Q582" s="8"/>
      <c r="R582" s="8"/>
      <c r="S582" s="23"/>
      <c r="T582" s="25">
        <v>541</v>
      </c>
      <c r="U582" s="26">
        <f t="shared" si="51"/>
        <v>9.0166666666666675</v>
      </c>
      <c r="V582" s="28">
        <f t="shared" si="49"/>
        <v>34.438365777801728</v>
      </c>
      <c r="W582" s="28">
        <f t="shared" si="52"/>
        <v>0</v>
      </c>
      <c r="X582" s="27" t="e">
        <f t="shared" si="53"/>
        <v>#VALUE!</v>
      </c>
      <c r="Y582" s="28" t="e">
        <f t="shared" si="54"/>
        <v>#VALUE!</v>
      </c>
      <c r="Z582" s="24"/>
      <c r="AA582" s="36">
        <f t="shared" si="50"/>
        <v>9.0166666666666675</v>
      </c>
      <c r="AB582" s="8"/>
    </row>
    <row r="583" spans="9:28" x14ac:dyDescent="0.25">
      <c r="I583" s="8"/>
      <c r="J583" s="8"/>
      <c r="K583" s="8"/>
      <c r="L583" s="8"/>
      <c r="M583" s="8"/>
      <c r="N583" s="8"/>
      <c r="O583" s="8"/>
      <c r="P583" s="8"/>
      <c r="Q583" s="8"/>
      <c r="R583" s="8"/>
      <c r="S583" s="23"/>
      <c r="T583" s="25">
        <v>542</v>
      </c>
      <c r="U583" s="26">
        <f t="shared" si="51"/>
        <v>9.0333333333333332</v>
      </c>
      <c r="V583" s="28">
        <f t="shared" si="49"/>
        <v>34.449433626739669</v>
      </c>
      <c r="W583" s="28">
        <f t="shared" si="52"/>
        <v>0</v>
      </c>
      <c r="X583" s="27" t="e">
        <f t="shared" si="53"/>
        <v>#VALUE!</v>
      </c>
      <c r="Y583" s="28" t="e">
        <f t="shared" si="54"/>
        <v>#VALUE!</v>
      </c>
      <c r="Z583" s="24"/>
      <c r="AA583" s="36">
        <f t="shared" si="50"/>
        <v>9.0333333333333332</v>
      </c>
      <c r="AB583" s="8"/>
    </row>
    <row r="584" spans="9:28" x14ac:dyDescent="0.25">
      <c r="I584" s="8"/>
      <c r="J584" s="8"/>
      <c r="K584" s="8"/>
      <c r="L584" s="8"/>
      <c r="M584" s="8"/>
      <c r="N584" s="8"/>
      <c r="O584" s="8"/>
      <c r="P584" s="8"/>
      <c r="Q584" s="8"/>
      <c r="R584" s="8"/>
      <c r="S584" s="23"/>
      <c r="T584" s="25">
        <v>543</v>
      </c>
      <c r="U584" s="26">
        <f t="shared" si="51"/>
        <v>9.0500000000000007</v>
      </c>
      <c r="V584" s="28">
        <f t="shared" si="49"/>
        <v>34.460484621271881</v>
      </c>
      <c r="W584" s="28">
        <f t="shared" si="52"/>
        <v>0</v>
      </c>
      <c r="X584" s="27" t="e">
        <f t="shared" si="53"/>
        <v>#VALUE!</v>
      </c>
      <c r="Y584" s="28" t="e">
        <f t="shared" si="54"/>
        <v>#VALUE!</v>
      </c>
      <c r="Z584" s="24"/>
      <c r="AA584" s="36">
        <f t="shared" si="50"/>
        <v>9.0500000000000007</v>
      </c>
      <c r="AB584" s="8"/>
    </row>
    <row r="585" spans="9:28" x14ac:dyDescent="0.25">
      <c r="I585" s="8"/>
      <c r="J585" s="8"/>
      <c r="K585" s="8"/>
      <c r="L585" s="8"/>
      <c r="M585" s="8"/>
      <c r="N585" s="8"/>
      <c r="O585" s="8"/>
      <c r="P585" s="8"/>
      <c r="Q585" s="8"/>
      <c r="R585" s="8"/>
      <c r="S585" s="23"/>
      <c r="T585" s="25">
        <v>544</v>
      </c>
      <c r="U585" s="26">
        <f t="shared" si="51"/>
        <v>9.0666666666666664</v>
      </c>
      <c r="V585" s="28">
        <f t="shared" si="49"/>
        <v>34.471518818033317</v>
      </c>
      <c r="W585" s="28">
        <f t="shared" si="52"/>
        <v>0</v>
      </c>
      <c r="X585" s="27" t="e">
        <f t="shared" si="53"/>
        <v>#VALUE!</v>
      </c>
      <c r="Y585" s="28" t="e">
        <f t="shared" si="54"/>
        <v>#VALUE!</v>
      </c>
      <c r="Z585" s="24"/>
      <c r="AA585" s="36">
        <f t="shared" si="50"/>
        <v>9.0666666666666664</v>
      </c>
      <c r="AB585" s="8"/>
    </row>
    <row r="586" spans="9:28" x14ac:dyDescent="0.25">
      <c r="I586" s="8"/>
      <c r="J586" s="8"/>
      <c r="K586" s="8"/>
      <c r="L586" s="8"/>
      <c r="M586" s="8"/>
      <c r="N586" s="8"/>
      <c r="O586" s="8"/>
      <c r="P586" s="8"/>
      <c r="Q586" s="8"/>
      <c r="R586" s="8"/>
      <c r="S586" s="23"/>
      <c r="T586" s="25">
        <v>545</v>
      </c>
      <c r="U586" s="26">
        <f t="shared" si="51"/>
        <v>9.0833333333333339</v>
      </c>
      <c r="V586" s="28">
        <f t="shared" si="49"/>
        <v>34.48253627336495</v>
      </c>
      <c r="W586" s="28">
        <f t="shared" si="52"/>
        <v>0</v>
      </c>
      <c r="X586" s="27" t="e">
        <f t="shared" si="53"/>
        <v>#VALUE!</v>
      </c>
      <c r="Y586" s="28" t="e">
        <f t="shared" si="54"/>
        <v>#VALUE!</v>
      </c>
      <c r="Z586" s="24"/>
      <c r="AA586" s="36">
        <f t="shared" si="50"/>
        <v>9.0833333333333339</v>
      </c>
      <c r="AB586" s="8"/>
    </row>
    <row r="587" spans="9:28" x14ac:dyDescent="0.25">
      <c r="I587" s="8"/>
      <c r="J587" s="8"/>
      <c r="K587" s="8"/>
      <c r="L587" s="8"/>
      <c r="M587" s="8"/>
      <c r="N587" s="8"/>
      <c r="O587" s="8"/>
      <c r="P587" s="8"/>
      <c r="Q587" s="8"/>
      <c r="R587" s="8"/>
      <c r="S587" s="23"/>
      <c r="T587" s="25">
        <v>546</v>
      </c>
      <c r="U587" s="26">
        <f t="shared" si="51"/>
        <v>9.1</v>
      </c>
      <c r="V587" s="28">
        <f t="shared" si="49"/>
        <v>34.493537043315825</v>
      </c>
      <c r="W587" s="28">
        <f t="shared" si="52"/>
        <v>0</v>
      </c>
      <c r="X587" s="27" t="e">
        <f t="shared" si="53"/>
        <v>#VALUE!</v>
      </c>
      <c r="Y587" s="28" t="e">
        <f t="shared" si="54"/>
        <v>#VALUE!</v>
      </c>
      <c r="Z587" s="24"/>
      <c r="AA587" s="36">
        <f t="shared" si="50"/>
        <v>9.1</v>
      </c>
      <c r="AB587" s="8"/>
    </row>
    <row r="588" spans="9:28" x14ac:dyDescent="0.25">
      <c r="I588" s="8"/>
      <c r="J588" s="8"/>
      <c r="K588" s="8"/>
      <c r="L588" s="8"/>
      <c r="M588" s="8"/>
      <c r="N588" s="8"/>
      <c r="O588" s="8"/>
      <c r="P588" s="8"/>
      <c r="Q588" s="8"/>
      <c r="R588" s="8"/>
      <c r="S588" s="23"/>
      <c r="T588" s="25">
        <v>547</v>
      </c>
      <c r="U588" s="26">
        <f t="shared" si="51"/>
        <v>9.1166666666666671</v>
      </c>
      <c r="V588" s="28">
        <f t="shared" si="49"/>
        <v>34.504521183645117</v>
      </c>
      <c r="W588" s="28">
        <f t="shared" si="52"/>
        <v>0</v>
      </c>
      <c r="X588" s="27" t="e">
        <f t="shared" si="53"/>
        <v>#VALUE!</v>
      </c>
      <c r="Y588" s="28" t="e">
        <f t="shared" si="54"/>
        <v>#VALUE!</v>
      </c>
      <c r="Z588" s="24"/>
      <c r="AA588" s="36">
        <f t="shared" si="50"/>
        <v>9.1166666666666671</v>
      </c>
      <c r="AB588" s="8"/>
    </row>
    <row r="589" spans="9:28" x14ac:dyDescent="0.25">
      <c r="I589" s="8"/>
      <c r="J589" s="8"/>
      <c r="K589" s="8"/>
      <c r="L589" s="8"/>
      <c r="M589" s="8"/>
      <c r="N589" s="8"/>
      <c r="O589" s="8"/>
      <c r="P589" s="8"/>
      <c r="Q589" s="8"/>
      <c r="R589" s="8"/>
      <c r="S589" s="23"/>
      <c r="T589" s="25">
        <v>548</v>
      </c>
      <c r="U589" s="26">
        <f t="shared" si="51"/>
        <v>9.1333333333333329</v>
      </c>
      <c r="V589" s="28">
        <f t="shared" si="49"/>
        <v>34.515488749824137</v>
      </c>
      <c r="W589" s="28">
        <f t="shared" si="52"/>
        <v>0</v>
      </c>
      <c r="X589" s="27" t="e">
        <f t="shared" si="53"/>
        <v>#VALUE!</v>
      </c>
      <c r="Y589" s="28" t="e">
        <f t="shared" si="54"/>
        <v>#VALUE!</v>
      </c>
      <c r="Z589" s="24"/>
      <c r="AA589" s="36">
        <f t="shared" si="50"/>
        <v>9.1333333333333329</v>
      </c>
      <c r="AB589" s="8"/>
    </row>
    <row r="590" spans="9:28" x14ac:dyDescent="0.25">
      <c r="I590" s="8"/>
      <c r="J590" s="8"/>
      <c r="K590" s="8"/>
      <c r="L590" s="8"/>
      <c r="M590" s="8"/>
      <c r="N590" s="8"/>
      <c r="O590" s="8"/>
      <c r="P590" s="8"/>
      <c r="Q590" s="8"/>
      <c r="R590" s="8"/>
      <c r="S590" s="23"/>
      <c r="T590" s="25">
        <v>549</v>
      </c>
      <c r="U590" s="26">
        <f t="shared" si="51"/>
        <v>9.15</v>
      </c>
      <c r="V590" s="28">
        <f t="shared" si="49"/>
        <v>34.526439797038343</v>
      </c>
      <c r="W590" s="28">
        <f t="shared" si="52"/>
        <v>0</v>
      </c>
      <c r="X590" s="27" t="e">
        <f t="shared" si="53"/>
        <v>#VALUE!</v>
      </c>
      <c r="Y590" s="28" t="e">
        <f t="shared" si="54"/>
        <v>#VALUE!</v>
      </c>
      <c r="Z590" s="24"/>
      <c r="AA590" s="36">
        <f t="shared" si="50"/>
        <v>9.15</v>
      </c>
      <c r="AB590" s="8"/>
    </row>
    <row r="591" spans="9:28" x14ac:dyDescent="0.25">
      <c r="I591" s="8"/>
      <c r="J591" s="8"/>
      <c r="K591" s="8"/>
      <c r="L591" s="8"/>
      <c r="M591" s="8"/>
      <c r="N591" s="8"/>
      <c r="O591" s="8"/>
      <c r="P591" s="8"/>
      <c r="Q591" s="8"/>
      <c r="R591" s="8"/>
      <c r="S591" s="23"/>
      <c r="T591" s="25">
        <v>550</v>
      </c>
      <c r="U591" s="26">
        <f t="shared" si="51"/>
        <v>9.1666666666666661</v>
      </c>
      <c r="V591" s="28">
        <f t="shared" si="49"/>
        <v>34.537374380189341</v>
      </c>
      <c r="W591" s="28">
        <f t="shared" si="52"/>
        <v>0</v>
      </c>
      <c r="X591" s="27" t="e">
        <f t="shared" si="53"/>
        <v>#VALUE!</v>
      </c>
      <c r="Y591" s="28" t="e">
        <f t="shared" si="54"/>
        <v>#VALUE!</v>
      </c>
      <c r="Z591" s="24"/>
      <c r="AA591" s="36">
        <f t="shared" si="50"/>
        <v>9.1666666666666661</v>
      </c>
      <c r="AB591" s="8"/>
    </row>
    <row r="592" spans="9:28" x14ac:dyDescent="0.25">
      <c r="I592" s="8"/>
      <c r="J592" s="8"/>
      <c r="K592" s="8"/>
      <c r="L592" s="8"/>
      <c r="M592" s="8"/>
      <c r="N592" s="8"/>
      <c r="O592" s="8"/>
      <c r="P592" s="8"/>
      <c r="Q592" s="8"/>
      <c r="R592" s="8"/>
      <c r="S592" s="23"/>
      <c r="T592" s="25">
        <v>551</v>
      </c>
      <c r="U592" s="26">
        <f t="shared" si="51"/>
        <v>9.1833333333333336</v>
      </c>
      <c r="V592" s="28">
        <f t="shared" si="49"/>
        <v>34.548292553896871</v>
      </c>
      <c r="W592" s="28">
        <f t="shared" si="52"/>
        <v>0</v>
      </c>
      <c r="X592" s="27" t="e">
        <f t="shared" si="53"/>
        <v>#VALUE!</v>
      </c>
      <c r="Y592" s="28" t="e">
        <f t="shared" si="54"/>
        <v>#VALUE!</v>
      </c>
      <c r="Z592" s="24"/>
      <c r="AA592" s="36">
        <f t="shared" si="50"/>
        <v>9.1833333333333336</v>
      </c>
      <c r="AB592" s="8"/>
    </row>
    <row r="593" spans="9:28" x14ac:dyDescent="0.25">
      <c r="I593" s="8"/>
      <c r="J593" s="8"/>
      <c r="K593" s="8"/>
      <c r="L593" s="8"/>
      <c r="M593" s="8"/>
      <c r="N593" s="8"/>
      <c r="O593" s="8"/>
      <c r="P593" s="8"/>
      <c r="Q593" s="8"/>
      <c r="R593" s="8"/>
      <c r="S593" s="23"/>
      <c r="T593" s="25">
        <v>552</v>
      </c>
      <c r="U593" s="26">
        <f t="shared" si="51"/>
        <v>9.1999999999999993</v>
      </c>
      <c r="V593" s="28">
        <f t="shared" si="49"/>
        <v>34.55919437250072</v>
      </c>
      <c r="W593" s="28">
        <f t="shared" si="52"/>
        <v>0</v>
      </c>
      <c r="X593" s="27" t="e">
        <f t="shared" si="53"/>
        <v>#VALUE!</v>
      </c>
      <c r="Y593" s="28" t="e">
        <f t="shared" si="54"/>
        <v>#VALUE!</v>
      </c>
      <c r="Z593" s="24"/>
      <c r="AA593" s="36">
        <f t="shared" si="50"/>
        <v>9.1999999999999993</v>
      </c>
      <c r="AB593" s="8"/>
    </row>
    <row r="594" spans="9:28" x14ac:dyDescent="0.25">
      <c r="I594" s="8"/>
      <c r="J594" s="8"/>
      <c r="K594" s="8"/>
      <c r="L594" s="8"/>
      <c r="M594" s="8"/>
      <c r="N594" s="8"/>
      <c r="O594" s="8"/>
      <c r="P594" s="8"/>
      <c r="Q594" s="8"/>
      <c r="R594" s="8"/>
      <c r="S594" s="23"/>
      <c r="T594" s="25">
        <v>553</v>
      </c>
      <c r="U594" s="26">
        <f t="shared" si="51"/>
        <v>9.2166666666666668</v>
      </c>
      <c r="V594" s="28">
        <f t="shared" ref="V594:V657" si="55">$G$12*U594^(1-$G$13)</f>
        <v>34.570079890062694</v>
      </c>
      <c r="W594" s="28">
        <f t="shared" si="52"/>
        <v>0</v>
      </c>
      <c r="X594" s="27" t="e">
        <f t="shared" si="53"/>
        <v>#VALUE!</v>
      </c>
      <c r="Y594" s="28" t="e">
        <f t="shared" si="54"/>
        <v>#VALUE!</v>
      </c>
      <c r="Z594" s="24"/>
      <c r="AA594" s="36">
        <f t="shared" si="50"/>
        <v>9.2166666666666668</v>
      </c>
      <c r="AB594" s="8"/>
    </row>
    <row r="595" spans="9:28" x14ac:dyDescent="0.25">
      <c r="I595" s="8"/>
      <c r="J595" s="8"/>
      <c r="K595" s="8"/>
      <c r="L595" s="8"/>
      <c r="M595" s="8"/>
      <c r="N595" s="8"/>
      <c r="O595" s="8"/>
      <c r="P595" s="8"/>
      <c r="Q595" s="8"/>
      <c r="R595" s="8"/>
      <c r="S595" s="23"/>
      <c r="T595" s="25">
        <v>554</v>
      </c>
      <c r="U595" s="26">
        <f t="shared" si="51"/>
        <v>9.2333333333333325</v>
      </c>
      <c r="V595" s="28">
        <f t="shared" si="55"/>
        <v>34.58094916036854</v>
      </c>
      <c r="W595" s="28">
        <f t="shared" si="52"/>
        <v>0</v>
      </c>
      <c r="X595" s="27" t="e">
        <f t="shared" si="53"/>
        <v>#VALUE!</v>
      </c>
      <c r="Y595" s="28" t="e">
        <f t="shared" si="54"/>
        <v>#VALUE!</v>
      </c>
      <c r="Z595" s="24"/>
      <c r="AA595" s="36">
        <f t="shared" si="50"/>
        <v>9.2333333333333325</v>
      </c>
      <c r="AB595" s="8"/>
    </row>
    <row r="596" spans="9:28" x14ac:dyDescent="0.25">
      <c r="I596" s="8"/>
      <c r="J596" s="8"/>
      <c r="K596" s="8"/>
      <c r="L596" s="8"/>
      <c r="M596" s="8"/>
      <c r="N596" s="8"/>
      <c r="O596" s="8"/>
      <c r="P596" s="8"/>
      <c r="Q596" s="8"/>
      <c r="R596" s="8"/>
      <c r="S596" s="23"/>
      <c r="T596" s="25">
        <v>555</v>
      </c>
      <c r="U596" s="26">
        <f t="shared" si="51"/>
        <v>9.25</v>
      </c>
      <c r="V596" s="28">
        <f t="shared" si="55"/>
        <v>34.591802236929851</v>
      </c>
      <c r="W596" s="28">
        <f t="shared" si="52"/>
        <v>0</v>
      </c>
      <c r="X596" s="27" t="e">
        <f t="shared" si="53"/>
        <v>#VALUE!</v>
      </c>
      <c r="Y596" s="28" t="e">
        <f t="shared" si="54"/>
        <v>#VALUE!</v>
      </c>
      <c r="Z596" s="24"/>
      <c r="AA596" s="36">
        <f t="shared" si="50"/>
        <v>9.25</v>
      </c>
      <c r="AB596" s="8"/>
    </row>
    <row r="597" spans="9:28" x14ac:dyDescent="0.25">
      <c r="I597" s="8"/>
      <c r="J597" s="8"/>
      <c r="K597" s="8"/>
      <c r="L597" s="8"/>
      <c r="M597" s="8"/>
      <c r="N597" s="8"/>
      <c r="O597" s="8"/>
      <c r="P597" s="8"/>
      <c r="Q597" s="8"/>
      <c r="R597" s="8"/>
      <c r="S597" s="23"/>
      <c r="T597" s="25">
        <v>556</v>
      </c>
      <c r="U597" s="26">
        <f t="shared" si="51"/>
        <v>9.2666666666666675</v>
      </c>
      <c r="V597" s="28">
        <f t="shared" si="55"/>
        <v>34.602639172985924</v>
      </c>
      <c r="W597" s="28">
        <f t="shared" si="52"/>
        <v>0</v>
      </c>
      <c r="X597" s="27" t="e">
        <f t="shared" si="53"/>
        <v>#VALUE!</v>
      </c>
      <c r="Y597" s="28" t="e">
        <f t="shared" si="54"/>
        <v>#VALUE!</v>
      </c>
      <c r="Z597" s="24"/>
      <c r="AA597" s="36">
        <f t="shared" si="50"/>
        <v>9.2666666666666675</v>
      </c>
      <c r="AB597" s="8"/>
    </row>
    <row r="598" spans="9:28" x14ac:dyDescent="0.25">
      <c r="I598" s="8"/>
      <c r="J598" s="8"/>
      <c r="K598" s="8"/>
      <c r="L598" s="8"/>
      <c r="M598" s="8"/>
      <c r="N598" s="8"/>
      <c r="O598" s="8"/>
      <c r="P598" s="8"/>
      <c r="Q598" s="8"/>
      <c r="R598" s="8"/>
      <c r="S598" s="23"/>
      <c r="T598" s="25">
        <v>557</v>
      </c>
      <c r="U598" s="26">
        <f t="shared" si="51"/>
        <v>9.2833333333333332</v>
      </c>
      <c r="V598" s="28">
        <f t="shared" si="55"/>
        <v>34.613460021505659</v>
      </c>
      <c r="W598" s="28">
        <f t="shared" si="52"/>
        <v>0</v>
      </c>
      <c r="X598" s="27" t="e">
        <f t="shared" si="53"/>
        <v>#VALUE!</v>
      </c>
      <c r="Y598" s="28" t="e">
        <f t="shared" si="54"/>
        <v>#VALUE!</v>
      </c>
      <c r="Z598" s="24"/>
      <c r="AA598" s="36">
        <f t="shared" si="50"/>
        <v>9.2833333333333332</v>
      </c>
      <c r="AB598" s="8"/>
    </row>
    <row r="599" spans="9:28" x14ac:dyDescent="0.25">
      <c r="I599" s="8"/>
      <c r="J599" s="8"/>
      <c r="K599" s="8"/>
      <c r="L599" s="8"/>
      <c r="M599" s="8"/>
      <c r="N599" s="8"/>
      <c r="O599" s="8"/>
      <c r="P599" s="8"/>
      <c r="Q599" s="8"/>
      <c r="R599" s="8"/>
      <c r="S599" s="23"/>
      <c r="T599" s="25">
        <v>558</v>
      </c>
      <c r="U599" s="26">
        <f t="shared" si="51"/>
        <v>9.3000000000000007</v>
      </c>
      <c r="V599" s="28">
        <f t="shared" si="55"/>
        <v>34.624264835189429</v>
      </c>
      <c r="W599" s="28">
        <f t="shared" si="52"/>
        <v>0</v>
      </c>
      <c r="X599" s="27" t="e">
        <f t="shared" si="53"/>
        <v>#VALUE!</v>
      </c>
      <c r="Y599" s="28" t="e">
        <f t="shared" si="54"/>
        <v>#VALUE!</v>
      </c>
      <c r="Z599" s="24"/>
      <c r="AA599" s="36">
        <f t="shared" si="50"/>
        <v>9.3000000000000007</v>
      </c>
      <c r="AB599" s="8"/>
    </row>
    <row r="600" spans="9:28" x14ac:dyDescent="0.25">
      <c r="I600" s="8"/>
      <c r="J600" s="8"/>
      <c r="K600" s="8"/>
      <c r="L600" s="8"/>
      <c r="M600" s="8"/>
      <c r="N600" s="8"/>
      <c r="O600" s="8"/>
      <c r="P600" s="8"/>
      <c r="Q600" s="8"/>
      <c r="R600" s="8"/>
      <c r="S600" s="23"/>
      <c r="T600" s="25">
        <v>559</v>
      </c>
      <c r="U600" s="26">
        <f t="shared" si="51"/>
        <v>9.3166666666666664</v>
      </c>
      <c r="V600" s="28">
        <f t="shared" si="55"/>
        <v>34.635053666470895</v>
      </c>
      <c r="W600" s="28">
        <f t="shared" si="52"/>
        <v>0</v>
      </c>
      <c r="X600" s="27" t="e">
        <f t="shared" si="53"/>
        <v>#VALUE!</v>
      </c>
      <c r="Y600" s="28" t="e">
        <f t="shared" si="54"/>
        <v>#VALUE!</v>
      </c>
      <c r="Z600" s="24"/>
      <c r="AA600" s="36">
        <f t="shared" si="50"/>
        <v>9.3166666666666664</v>
      </c>
      <c r="AB600" s="8"/>
    </row>
    <row r="601" spans="9:28" x14ac:dyDescent="0.25">
      <c r="I601" s="8"/>
      <c r="J601" s="8"/>
      <c r="K601" s="8"/>
      <c r="L601" s="8"/>
      <c r="M601" s="8"/>
      <c r="N601" s="8"/>
      <c r="O601" s="8"/>
      <c r="P601" s="8"/>
      <c r="Q601" s="8"/>
      <c r="R601" s="8"/>
      <c r="S601" s="23"/>
      <c r="T601" s="25">
        <v>560</v>
      </c>
      <c r="U601" s="26">
        <f t="shared" si="51"/>
        <v>9.3333333333333339</v>
      </c>
      <c r="V601" s="28">
        <f t="shared" si="55"/>
        <v>34.645826567518839</v>
      </c>
      <c r="W601" s="28">
        <f t="shared" si="52"/>
        <v>0</v>
      </c>
      <c r="X601" s="27" t="e">
        <f t="shared" si="53"/>
        <v>#VALUE!</v>
      </c>
      <c r="Y601" s="28" t="e">
        <f t="shared" si="54"/>
        <v>#VALUE!</v>
      </c>
      <c r="Z601" s="24"/>
      <c r="AA601" s="36">
        <f t="shared" si="50"/>
        <v>9.3333333333333339</v>
      </c>
      <c r="AB601" s="8"/>
    </row>
    <row r="602" spans="9:28" x14ac:dyDescent="0.25">
      <c r="I602" s="8"/>
      <c r="J602" s="8"/>
      <c r="K602" s="8"/>
      <c r="L602" s="8"/>
      <c r="M602" s="8"/>
      <c r="N602" s="8"/>
      <c r="O602" s="8"/>
      <c r="P602" s="8"/>
      <c r="Q602" s="8"/>
      <c r="R602" s="8"/>
      <c r="S602" s="23"/>
      <c r="T602" s="25">
        <v>561</v>
      </c>
      <c r="U602" s="26">
        <f t="shared" si="51"/>
        <v>9.35</v>
      </c>
      <c r="V602" s="28">
        <f t="shared" si="55"/>
        <v>34.656583590238952</v>
      </c>
      <c r="W602" s="28">
        <f t="shared" si="52"/>
        <v>0</v>
      </c>
      <c r="X602" s="27" t="e">
        <f t="shared" si="53"/>
        <v>#VALUE!</v>
      </c>
      <c r="Y602" s="28" t="e">
        <f t="shared" si="54"/>
        <v>#VALUE!</v>
      </c>
      <c r="Z602" s="24"/>
      <c r="AA602" s="36">
        <f t="shared" si="50"/>
        <v>9.35</v>
      </c>
      <c r="AB602" s="8"/>
    </row>
    <row r="603" spans="9:28" x14ac:dyDescent="0.25">
      <c r="I603" s="8"/>
      <c r="J603" s="8"/>
      <c r="K603" s="8"/>
      <c r="L603" s="8"/>
      <c r="M603" s="8"/>
      <c r="N603" s="8"/>
      <c r="O603" s="8"/>
      <c r="P603" s="8"/>
      <c r="Q603" s="8"/>
      <c r="R603" s="8"/>
      <c r="S603" s="23"/>
      <c r="T603" s="25">
        <v>562</v>
      </c>
      <c r="U603" s="26">
        <f t="shared" si="51"/>
        <v>9.3666666666666671</v>
      </c>
      <c r="V603" s="28">
        <f t="shared" si="55"/>
        <v>34.667324786275664</v>
      </c>
      <c r="W603" s="28">
        <f t="shared" si="52"/>
        <v>0</v>
      </c>
      <c r="X603" s="27" t="e">
        <f t="shared" si="53"/>
        <v>#VALUE!</v>
      </c>
      <c r="Y603" s="28" t="e">
        <f t="shared" si="54"/>
        <v>#VALUE!</v>
      </c>
      <c r="Z603" s="24"/>
      <c r="AA603" s="36">
        <f t="shared" si="50"/>
        <v>9.3666666666666671</v>
      </c>
      <c r="AB603" s="8"/>
    </row>
    <row r="604" spans="9:28" x14ac:dyDescent="0.25">
      <c r="I604" s="8"/>
      <c r="J604" s="8"/>
      <c r="K604" s="8"/>
      <c r="L604" s="8"/>
      <c r="M604" s="8"/>
      <c r="N604" s="8"/>
      <c r="O604" s="8"/>
      <c r="P604" s="8"/>
      <c r="Q604" s="8"/>
      <c r="R604" s="8"/>
      <c r="S604" s="23"/>
      <c r="T604" s="25">
        <v>563</v>
      </c>
      <c r="U604" s="26">
        <f t="shared" si="51"/>
        <v>9.3833333333333329</v>
      </c>
      <c r="V604" s="28">
        <f t="shared" si="55"/>
        <v>34.678050207013911</v>
      </c>
      <c r="W604" s="28">
        <f t="shared" si="52"/>
        <v>0</v>
      </c>
      <c r="X604" s="27" t="e">
        <f t="shared" si="53"/>
        <v>#VALUE!</v>
      </c>
      <c r="Y604" s="28" t="e">
        <f t="shared" si="54"/>
        <v>#VALUE!</v>
      </c>
      <c r="Z604" s="24"/>
      <c r="AA604" s="36">
        <f t="shared" si="50"/>
        <v>9.3833333333333329</v>
      </c>
      <c r="AB604" s="8"/>
    </row>
    <row r="605" spans="9:28" x14ac:dyDescent="0.25">
      <c r="I605" s="8"/>
      <c r="J605" s="8"/>
      <c r="K605" s="8"/>
      <c r="L605" s="8"/>
      <c r="M605" s="8"/>
      <c r="N605" s="8"/>
      <c r="O605" s="8"/>
      <c r="P605" s="8"/>
      <c r="Q605" s="8"/>
      <c r="R605" s="8"/>
      <c r="S605" s="23"/>
      <c r="T605" s="25">
        <v>564</v>
      </c>
      <c r="U605" s="26">
        <f t="shared" si="51"/>
        <v>9.4</v>
      </c>
      <c r="V605" s="28">
        <f t="shared" si="55"/>
        <v>34.688759903580859</v>
      </c>
      <c r="W605" s="28">
        <f t="shared" si="52"/>
        <v>0</v>
      </c>
      <c r="X605" s="27" t="e">
        <f t="shared" si="53"/>
        <v>#VALUE!</v>
      </c>
      <c r="Y605" s="28" t="e">
        <f t="shared" si="54"/>
        <v>#VALUE!</v>
      </c>
      <c r="Z605" s="24"/>
      <c r="AA605" s="36">
        <f t="shared" si="50"/>
        <v>9.4</v>
      </c>
      <c r="AB605" s="8"/>
    </row>
    <row r="606" spans="9:28" x14ac:dyDescent="0.25">
      <c r="I606" s="8"/>
      <c r="J606" s="8"/>
      <c r="K606" s="8"/>
      <c r="L606" s="8"/>
      <c r="M606" s="8"/>
      <c r="N606" s="8"/>
      <c r="O606" s="8"/>
      <c r="P606" s="8"/>
      <c r="Q606" s="8"/>
      <c r="R606" s="8"/>
      <c r="S606" s="23"/>
      <c r="T606" s="25">
        <v>565</v>
      </c>
      <c r="U606" s="26">
        <f t="shared" si="51"/>
        <v>9.4166666666666661</v>
      </c>
      <c r="V606" s="28">
        <f t="shared" si="55"/>
        <v>34.69945392684771</v>
      </c>
      <c r="W606" s="28">
        <f t="shared" si="52"/>
        <v>0</v>
      </c>
      <c r="X606" s="27" t="e">
        <f t="shared" si="53"/>
        <v>#VALUE!</v>
      </c>
      <c r="Y606" s="28" t="e">
        <f t="shared" si="54"/>
        <v>#VALUE!</v>
      </c>
      <c r="Z606" s="24"/>
      <c r="AA606" s="36">
        <f t="shared" si="50"/>
        <v>9.4166666666666661</v>
      </c>
      <c r="AB606" s="8"/>
    </row>
    <row r="607" spans="9:28" x14ac:dyDescent="0.25">
      <c r="I607" s="8"/>
      <c r="J607" s="8"/>
      <c r="K607" s="8"/>
      <c r="L607" s="8"/>
      <c r="M607" s="8"/>
      <c r="N607" s="8"/>
      <c r="O607" s="8"/>
      <c r="P607" s="8"/>
      <c r="Q607" s="8"/>
      <c r="R607" s="8"/>
      <c r="S607" s="23"/>
      <c r="T607" s="25">
        <v>566</v>
      </c>
      <c r="U607" s="26">
        <f t="shared" si="51"/>
        <v>9.4333333333333336</v>
      </c>
      <c r="V607" s="28">
        <f t="shared" si="55"/>
        <v>34.710132327431396</v>
      </c>
      <c r="W607" s="28">
        <f t="shared" si="52"/>
        <v>0</v>
      </c>
      <c r="X607" s="27" t="e">
        <f t="shared" si="53"/>
        <v>#VALUE!</v>
      </c>
      <c r="Y607" s="28" t="e">
        <f t="shared" si="54"/>
        <v>#VALUE!</v>
      </c>
      <c r="Z607" s="24"/>
      <c r="AA607" s="36">
        <f t="shared" si="50"/>
        <v>9.4333333333333336</v>
      </c>
      <c r="AB607" s="8"/>
    </row>
    <row r="608" spans="9:28" x14ac:dyDescent="0.25">
      <c r="I608" s="8"/>
      <c r="J608" s="8"/>
      <c r="K608" s="8"/>
      <c r="L608" s="8"/>
      <c r="M608" s="8"/>
      <c r="N608" s="8"/>
      <c r="O608" s="8"/>
      <c r="P608" s="8"/>
      <c r="Q608" s="8"/>
      <c r="R608" s="8"/>
      <c r="S608" s="23"/>
      <c r="T608" s="25">
        <v>567</v>
      </c>
      <c r="U608" s="26">
        <f t="shared" si="51"/>
        <v>9.4499999999999993</v>
      </c>
      <c r="V608" s="28">
        <f t="shared" si="55"/>
        <v>34.720795155696294</v>
      </c>
      <c r="W608" s="28">
        <f t="shared" si="52"/>
        <v>0</v>
      </c>
      <c r="X608" s="27" t="e">
        <f t="shared" si="53"/>
        <v>#VALUE!</v>
      </c>
      <c r="Y608" s="28" t="e">
        <f t="shared" si="54"/>
        <v>#VALUE!</v>
      </c>
      <c r="Z608" s="24"/>
      <c r="AA608" s="36">
        <f t="shared" si="50"/>
        <v>9.4499999999999993</v>
      </c>
      <c r="AB608" s="8"/>
    </row>
    <row r="609" spans="9:28" x14ac:dyDescent="0.25">
      <c r="I609" s="8"/>
      <c r="J609" s="8"/>
      <c r="K609" s="8"/>
      <c r="L609" s="8"/>
      <c r="M609" s="8"/>
      <c r="N609" s="8"/>
      <c r="O609" s="8"/>
      <c r="P609" s="8"/>
      <c r="Q609" s="8"/>
      <c r="R609" s="8"/>
      <c r="S609" s="23"/>
      <c r="T609" s="25">
        <v>568</v>
      </c>
      <c r="U609" s="26">
        <f t="shared" si="51"/>
        <v>9.4666666666666668</v>
      </c>
      <c r="V609" s="28">
        <f t="shared" si="55"/>
        <v>34.731442461755968</v>
      </c>
      <c r="W609" s="28">
        <f t="shared" si="52"/>
        <v>0</v>
      </c>
      <c r="X609" s="27" t="e">
        <f t="shared" si="53"/>
        <v>#VALUE!</v>
      </c>
      <c r="Y609" s="28" t="e">
        <f t="shared" si="54"/>
        <v>#VALUE!</v>
      </c>
      <c r="Z609" s="24"/>
      <c r="AA609" s="36">
        <f t="shared" si="50"/>
        <v>9.4666666666666668</v>
      </c>
      <c r="AB609" s="8"/>
    </row>
    <row r="610" spans="9:28" x14ac:dyDescent="0.25">
      <c r="I610" s="8"/>
      <c r="J610" s="8"/>
      <c r="K610" s="8"/>
      <c r="L610" s="8"/>
      <c r="M610" s="8"/>
      <c r="N610" s="8"/>
      <c r="O610" s="8"/>
      <c r="P610" s="8"/>
      <c r="Q610" s="8"/>
      <c r="R610" s="8"/>
      <c r="S610" s="23"/>
      <c r="T610" s="25">
        <v>569</v>
      </c>
      <c r="U610" s="26">
        <f t="shared" si="51"/>
        <v>9.4833333333333325</v>
      </c>
      <c r="V610" s="28">
        <f t="shared" si="55"/>
        <v>34.742074295474801</v>
      </c>
      <c r="W610" s="28">
        <f t="shared" si="52"/>
        <v>0</v>
      </c>
      <c r="X610" s="27" t="e">
        <f t="shared" si="53"/>
        <v>#VALUE!</v>
      </c>
      <c r="Y610" s="28" t="e">
        <f t="shared" si="54"/>
        <v>#VALUE!</v>
      </c>
      <c r="Z610" s="24"/>
      <c r="AA610" s="36">
        <f t="shared" si="50"/>
        <v>9.4833333333333325</v>
      </c>
      <c r="AB610" s="8"/>
    </row>
    <row r="611" spans="9:28" x14ac:dyDescent="0.25">
      <c r="I611" s="8"/>
      <c r="J611" s="8"/>
      <c r="K611" s="8"/>
      <c r="L611" s="8"/>
      <c r="M611" s="8"/>
      <c r="N611" s="8"/>
      <c r="O611" s="8"/>
      <c r="P611" s="8"/>
      <c r="Q611" s="8"/>
      <c r="R611" s="8"/>
      <c r="S611" s="23"/>
      <c r="T611" s="25">
        <v>570</v>
      </c>
      <c r="U611" s="26">
        <f t="shared" si="51"/>
        <v>9.5</v>
      </c>
      <c r="V611" s="28">
        <f t="shared" si="55"/>
        <v>34.752690706469721</v>
      </c>
      <c r="W611" s="28">
        <f t="shared" si="52"/>
        <v>0</v>
      </c>
      <c r="X611" s="27" t="e">
        <f t="shared" si="53"/>
        <v>#VALUE!</v>
      </c>
      <c r="Y611" s="28" t="e">
        <f t="shared" si="54"/>
        <v>#VALUE!</v>
      </c>
      <c r="Z611" s="24"/>
      <c r="AA611" s="36">
        <f t="shared" si="50"/>
        <v>9.5</v>
      </c>
      <c r="AB611" s="8"/>
    </row>
    <row r="612" spans="9:28" x14ac:dyDescent="0.25">
      <c r="I612" s="8"/>
      <c r="J612" s="8"/>
      <c r="K612" s="8"/>
      <c r="L612" s="8"/>
      <c r="M612" s="8"/>
      <c r="N612" s="8"/>
      <c r="O612" s="8"/>
      <c r="P612" s="8"/>
      <c r="Q612" s="8"/>
      <c r="R612" s="8"/>
      <c r="S612" s="23"/>
      <c r="T612" s="25">
        <v>571</v>
      </c>
      <c r="U612" s="26">
        <f t="shared" si="51"/>
        <v>9.5166666666666675</v>
      </c>
      <c r="V612" s="28">
        <f t="shared" si="55"/>
        <v>34.763291744111825</v>
      </c>
      <c r="W612" s="28">
        <f t="shared" si="52"/>
        <v>0</v>
      </c>
      <c r="X612" s="27" t="e">
        <f t="shared" si="53"/>
        <v>#VALUE!</v>
      </c>
      <c r="Y612" s="28" t="e">
        <f t="shared" si="54"/>
        <v>#VALUE!</v>
      </c>
      <c r="Z612" s="24"/>
      <c r="AA612" s="36">
        <f t="shared" si="50"/>
        <v>9.5166666666666675</v>
      </c>
      <c r="AB612" s="8"/>
    </row>
    <row r="613" spans="9:28" x14ac:dyDescent="0.25">
      <c r="I613" s="8"/>
      <c r="J613" s="8"/>
      <c r="K613" s="8"/>
      <c r="L613" s="8"/>
      <c r="M613" s="8"/>
      <c r="N613" s="8"/>
      <c r="O613" s="8"/>
      <c r="P613" s="8"/>
      <c r="Q613" s="8"/>
      <c r="R613" s="8"/>
      <c r="S613" s="23"/>
      <c r="T613" s="25">
        <v>572</v>
      </c>
      <c r="U613" s="26">
        <f t="shared" si="51"/>
        <v>9.5333333333333332</v>
      </c>
      <c r="V613" s="28">
        <f t="shared" si="55"/>
        <v>34.773877457528044</v>
      </c>
      <c r="W613" s="28">
        <f t="shared" si="52"/>
        <v>0</v>
      </c>
      <c r="X613" s="27" t="e">
        <f t="shared" si="53"/>
        <v>#VALUE!</v>
      </c>
      <c r="Y613" s="28" t="e">
        <f t="shared" si="54"/>
        <v>#VALUE!</v>
      </c>
      <c r="Z613" s="24"/>
      <c r="AA613" s="36">
        <f t="shared" si="50"/>
        <v>9.5333333333333332</v>
      </c>
      <c r="AB613" s="8"/>
    </row>
    <row r="614" spans="9:28" x14ac:dyDescent="0.25">
      <c r="I614" s="8"/>
      <c r="J614" s="8"/>
      <c r="K614" s="8"/>
      <c r="L614" s="8"/>
      <c r="M614" s="8"/>
      <c r="N614" s="8"/>
      <c r="O614" s="8"/>
      <c r="P614" s="8"/>
      <c r="Q614" s="8"/>
      <c r="R614" s="8"/>
      <c r="S614" s="23"/>
      <c r="T614" s="25">
        <v>573</v>
      </c>
      <c r="U614" s="26">
        <f t="shared" si="51"/>
        <v>9.5500000000000007</v>
      </c>
      <c r="V614" s="28">
        <f t="shared" si="55"/>
        <v>34.78444789560276</v>
      </c>
      <c r="W614" s="28">
        <f t="shared" si="52"/>
        <v>0</v>
      </c>
      <c r="X614" s="27" t="e">
        <f t="shared" si="53"/>
        <v>#VALUE!</v>
      </c>
      <c r="Y614" s="28" t="e">
        <f t="shared" si="54"/>
        <v>#VALUE!</v>
      </c>
      <c r="Z614" s="24"/>
      <c r="AA614" s="36">
        <f t="shared" si="50"/>
        <v>9.5500000000000007</v>
      </c>
      <c r="AB614" s="8"/>
    </row>
    <row r="615" spans="9:28" x14ac:dyDescent="0.25">
      <c r="I615" s="8"/>
      <c r="J615" s="8"/>
      <c r="K615" s="8"/>
      <c r="L615" s="8"/>
      <c r="M615" s="8"/>
      <c r="N615" s="8"/>
      <c r="O615" s="8"/>
      <c r="P615" s="8"/>
      <c r="Q615" s="8"/>
      <c r="R615" s="8"/>
      <c r="S615" s="23"/>
      <c r="T615" s="25">
        <v>574</v>
      </c>
      <c r="U615" s="26">
        <f t="shared" si="51"/>
        <v>9.5666666666666664</v>
      </c>
      <c r="V615" s="28">
        <f t="shared" si="55"/>
        <v>34.795003106979451</v>
      </c>
      <c r="W615" s="28">
        <f t="shared" si="52"/>
        <v>0</v>
      </c>
      <c r="X615" s="27" t="e">
        <f t="shared" si="53"/>
        <v>#VALUE!</v>
      </c>
      <c r="Y615" s="28" t="e">
        <f t="shared" si="54"/>
        <v>#VALUE!</v>
      </c>
      <c r="Z615" s="24"/>
      <c r="AA615" s="36">
        <f t="shared" si="50"/>
        <v>9.5666666666666664</v>
      </c>
      <c r="AB615" s="8"/>
    </row>
    <row r="616" spans="9:28" x14ac:dyDescent="0.25">
      <c r="I616" s="8"/>
      <c r="J616" s="8"/>
      <c r="K616" s="8"/>
      <c r="L616" s="8"/>
      <c r="M616" s="8"/>
      <c r="N616" s="8"/>
      <c r="O616" s="8"/>
      <c r="P616" s="8"/>
      <c r="Q616" s="8"/>
      <c r="R616" s="8"/>
      <c r="S616" s="23"/>
      <c r="T616" s="25">
        <v>575</v>
      </c>
      <c r="U616" s="26">
        <f t="shared" si="51"/>
        <v>9.5833333333333339</v>
      </c>
      <c r="V616" s="28">
        <f t="shared" si="55"/>
        <v>34.805543140062262</v>
      </c>
      <c r="W616" s="28">
        <f t="shared" si="52"/>
        <v>0</v>
      </c>
      <c r="X616" s="27" t="e">
        <f t="shared" si="53"/>
        <v>#VALUE!</v>
      </c>
      <c r="Y616" s="28" t="e">
        <f t="shared" si="54"/>
        <v>#VALUE!</v>
      </c>
      <c r="Z616" s="24"/>
      <c r="AA616" s="36">
        <f t="shared" si="50"/>
        <v>9.5833333333333339</v>
      </c>
      <c r="AB616" s="8"/>
    </row>
    <row r="617" spans="9:28" x14ac:dyDescent="0.25">
      <c r="I617" s="8"/>
      <c r="J617" s="8"/>
      <c r="K617" s="8"/>
      <c r="L617" s="8"/>
      <c r="M617" s="8"/>
      <c r="N617" s="8"/>
      <c r="O617" s="8"/>
      <c r="P617" s="8"/>
      <c r="Q617" s="8"/>
      <c r="R617" s="8"/>
      <c r="S617" s="23"/>
      <c r="T617" s="25">
        <v>576</v>
      </c>
      <c r="U617" s="26">
        <f t="shared" si="51"/>
        <v>9.6</v>
      </c>
      <c r="V617" s="28">
        <f t="shared" si="55"/>
        <v>34.816068043017623</v>
      </c>
      <c r="W617" s="28">
        <f t="shared" si="52"/>
        <v>0</v>
      </c>
      <c r="X617" s="27" t="e">
        <f t="shared" si="53"/>
        <v>#VALUE!</v>
      </c>
      <c r="Y617" s="28" t="e">
        <f t="shared" si="54"/>
        <v>#VALUE!</v>
      </c>
      <c r="Z617" s="24"/>
      <c r="AA617" s="36">
        <f t="shared" ref="AA617:AA680" si="56">U617</f>
        <v>9.6</v>
      </c>
      <c r="AB617" s="8"/>
    </row>
    <row r="618" spans="9:28" x14ac:dyDescent="0.25">
      <c r="I618" s="8"/>
      <c r="J618" s="8"/>
      <c r="K618" s="8"/>
      <c r="L618" s="8"/>
      <c r="M618" s="8"/>
      <c r="N618" s="8"/>
      <c r="O618" s="8"/>
      <c r="P618" s="8"/>
      <c r="Q618" s="8"/>
      <c r="R618" s="8"/>
      <c r="S618" s="23"/>
      <c r="T618" s="25">
        <v>577</v>
      </c>
      <c r="U618" s="26">
        <f t="shared" ref="U618:U681" si="57">T618/60</f>
        <v>9.6166666666666671</v>
      </c>
      <c r="V618" s="28">
        <f t="shared" si="55"/>
        <v>34.82657786377581</v>
      </c>
      <c r="W618" s="28">
        <f t="shared" ref="W618:W681" si="58">V618*0.001*$G$4</f>
        <v>0</v>
      </c>
      <c r="X618" s="27" t="e">
        <f t="shared" ref="X618:X681" si="59">($G$5/1000)*U618*3600</f>
        <v>#VALUE!</v>
      </c>
      <c r="Y618" s="28" t="e">
        <f t="shared" si="54"/>
        <v>#VALUE!</v>
      </c>
      <c r="Z618" s="24"/>
      <c r="AA618" s="36">
        <f t="shared" si="56"/>
        <v>9.6166666666666671</v>
      </c>
      <c r="AB618" s="8"/>
    </row>
    <row r="619" spans="9:28" x14ac:dyDescent="0.25">
      <c r="I619" s="8"/>
      <c r="J619" s="8"/>
      <c r="K619" s="8"/>
      <c r="L619" s="8"/>
      <c r="M619" s="8"/>
      <c r="N619" s="8"/>
      <c r="O619" s="8"/>
      <c r="P619" s="8"/>
      <c r="Q619" s="8"/>
      <c r="R619" s="8"/>
      <c r="S619" s="23"/>
      <c r="T619" s="25">
        <v>578</v>
      </c>
      <c r="U619" s="26">
        <f t="shared" si="57"/>
        <v>9.6333333333333329</v>
      </c>
      <c r="V619" s="28">
        <f t="shared" si="55"/>
        <v>34.837072650032525</v>
      </c>
      <c r="W619" s="28">
        <f t="shared" si="58"/>
        <v>0</v>
      </c>
      <c r="X619" s="27" t="e">
        <f t="shared" si="59"/>
        <v>#VALUE!</v>
      </c>
      <c r="Y619" s="28" t="e">
        <f t="shared" ref="Y619:Y682" si="60">MAX(0,W619-X619)</f>
        <v>#VALUE!</v>
      </c>
      <c r="Z619" s="24"/>
      <c r="AA619" s="36">
        <f t="shared" si="56"/>
        <v>9.6333333333333329</v>
      </c>
      <c r="AB619" s="8"/>
    </row>
    <row r="620" spans="9:28" x14ac:dyDescent="0.25">
      <c r="I620" s="8"/>
      <c r="J620" s="8"/>
      <c r="K620" s="8"/>
      <c r="L620" s="8"/>
      <c r="M620" s="8"/>
      <c r="N620" s="8"/>
      <c r="O620" s="8"/>
      <c r="P620" s="8"/>
      <c r="Q620" s="8"/>
      <c r="R620" s="8"/>
      <c r="S620" s="23"/>
      <c r="T620" s="25">
        <v>579</v>
      </c>
      <c r="U620" s="26">
        <f t="shared" si="57"/>
        <v>9.65</v>
      </c>
      <c r="V620" s="28">
        <f t="shared" si="55"/>
        <v>34.847552449250422</v>
      </c>
      <c r="W620" s="28">
        <f t="shared" si="58"/>
        <v>0</v>
      </c>
      <c r="X620" s="27" t="e">
        <f t="shared" si="59"/>
        <v>#VALUE!</v>
      </c>
      <c r="Y620" s="28" t="e">
        <f t="shared" si="60"/>
        <v>#VALUE!</v>
      </c>
      <c r="Z620" s="24"/>
      <c r="AA620" s="36">
        <f t="shared" si="56"/>
        <v>9.65</v>
      </c>
      <c r="AB620" s="8"/>
    </row>
    <row r="621" spans="9:28" x14ac:dyDescent="0.25">
      <c r="I621" s="8"/>
      <c r="J621" s="8"/>
      <c r="K621" s="8"/>
      <c r="L621" s="8"/>
      <c r="M621" s="8"/>
      <c r="N621" s="8"/>
      <c r="O621" s="8"/>
      <c r="P621" s="8"/>
      <c r="Q621" s="8"/>
      <c r="R621" s="8"/>
      <c r="S621" s="23"/>
      <c r="T621" s="25">
        <v>580</v>
      </c>
      <c r="U621" s="26">
        <f t="shared" si="57"/>
        <v>9.6666666666666661</v>
      </c>
      <c r="V621" s="28">
        <f t="shared" si="55"/>
        <v>34.858017308660685</v>
      </c>
      <c r="W621" s="28">
        <f t="shared" si="58"/>
        <v>0</v>
      </c>
      <c r="X621" s="27" t="e">
        <f t="shared" si="59"/>
        <v>#VALUE!</v>
      </c>
      <c r="Y621" s="28" t="e">
        <f t="shared" si="60"/>
        <v>#VALUE!</v>
      </c>
      <c r="Z621" s="24"/>
      <c r="AA621" s="36">
        <f t="shared" si="56"/>
        <v>9.6666666666666661</v>
      </c>
      <c r="AB621" s="8"/>
    </row>
    <row r="622" spans="9:28" x14ac:dyDescent="0.25">
      <c r="I622" s="8"/>
      <c r="J622" s="8"/>
      <c r="K622" s="8"/>
      <c r="L622" s="8"/>
      <c r="M622" s="8"/>
      <c r="N622" s="8"/>
      <c r="O622" s="8"/>
      <c r="P622" s="8"/>
      <c r="Q622" s="8"/>
      <c r="R622" s="8"/>
      <c r="S622" s="23"/>
      <c r="T622" s="25">
        <v>581</v>
      </c>
      <c r="U622" s="26">
        <f t="shared" si="57"/>
        <v>9.6833333333333336</v>
      </c>
      <c r="V622" s="28">
        <f t="shared" si="55"/>
        <v>34.868467275264514</v>
      </c>
      <c r="W622" s="28">
        <f t="shared" si="58"/>
        <v>0</v>
      </c>
      <c r="X622" s="27" t="e">
        <f t="shared" si="59"/>
        <v>#VALUE!</v>
      </c>
      <c r="Y622" s="28" t="e">
        <f t="shared" si="60"/>
        <v>#VALUE!</v>
      </c>
      <c r="Z622" s="24"/>
      <c r="AA622" s="36">
        <f t="shared" si="56"/>
        <v>9.6833333333333336</v>
      </c>
      <c r="AB622" s="8"/>
    </row>
    <row r="623" spans="9:28" x14ac:dyDescent="0.25">
      <c r="I623" s="8"/>
      <c r="J623" s="8"/>
      <c r="K623" s="8"/>
      <c r="L623" s="8"/>
      <c r="M623" s="8"/>
      <c r="N623" s="8"/>
      <c r="O623" s="8"/>
      <c r="P623" s="8"/>
      <c r="Q623" s="8"/>
      <c r="R623" s="8"/>
      <c r="S623" s="23"/>
      <c r="T623" s="25">
        <v>582</v>
      </c>
      <c r="U623" s="26">
        <f t="shared" si="57"/>
        <v>9.6999999999999993</v>
      </c>
      <c r="V623" s="28">
        <f t="shared" si="55"/>
        <v>34.878902395834665</v>
      </c>
      <c r="W623" s="28">
        <f t="shared" si="58"/>
        <v>0</v>
      </c>
      <c r="X623" s="27" t="e">
        <f t="shared" si="59"/>
        <v>#VALUE!</v>
      </c>
      <c r="Y623" s="28" t="e">
        <f t="shared" si="60"/>
        <v>#VALUE!</v>
      </c>
      <c r="Z623" s="24"/>
      <c r="AA623" s="36">
        <f t="shared" si="56"/>
        <v>9.6999999999999993</v>
      </c>
      <c r="AB623" s="8"/>
    </row>
    <row r="624" spans="9:28" x14ac:dyDescent="0.25">
      <c r="I624" s="8"/>
      <c r="J624" s="8"/>
      <c r="K624" s="8"/>
      <c r="L624" s="8"/>
      <c r="M624" s="8"/>
      <c r="N624" s="8"/>
      <c r="O624" s="8"/>
      <c r="P624" s="8"/>
      <c r="Q624" s="8"/>
      <c r="R624" s="8"/>
      <c r="S624" s="23"/>
      <c r="T624" s="25">
        <v>583</v>
      </c>
      <c r="U624" s="26">
        <f t="shared" si="57"/>
        <v>9.7166666666666668</v>
      </c>
      <c r="V624" s="28">
        <f t="shared" si="55"/>
        <v>34.889322716916929</v>
      </c>
      <c r="W624" s="28">
        <f t="shared" si="58"/>
        <v>0</v>
      </c>
      <c r="X624" s="27" t="e">
        <f t="shared" si="59"/>
        <v>#VALUE!</v>
      </c>
      <c r="Y624" s="28" t="e">
        <f t="shared" si="60"/>
        <v>#VALUE!</v>
      </c>
      <c r="Z624" s="24"/>
      <c r="AA624" s="36">
        <f t="shared" si="56"/>
        <v>9.7166666666666668</v>
      </c>
      <c r="AB624" s="8"/>
    </row>
    <row r="625" spans="9:28" x14ac:dyDescent="0.25">
      <c r="I625" s="8"/>
      <c r="J625" s="8"/>
      <c r="K625" s="8"/>
      <c r="L625" s="8"/>
      <c r="M625" s="8"/>
      <c r="N625" s="8"/>
      <c r="O625" s="8"/>
      <c r="P625" s="8"/>
      <c r="Q625" s="8"/>
      <c r="R625" s="8"/>
      <c r="S625" s="23"/>
      <c r="T625" s="25">
        <v>584</v>
      </c>
      <c r="U625" s="26">
        <f t="shared" si="57"/>
        <v>9.7333333333333325</v>
      </c>
      <c r="V625" s="28">
        <f t="shared" si="55"/>
        <v>34.89972828483166</v>
      </c>
      <c r="W625" s="28">
        <f t="shared" si="58"/>
        <v>0</v>
      </c>
      <c r="X625" s="27" t="e">
        <f t="shared" si="59"/>
        <v>#VALUE!</v>
      </c>
      <c r="Y625" s="28" t="e">
        <f t="shared" si="60"/>
        <v>#VALUE!</v>
      </c>
      <c r="Z625" s="24"/>
      <c r="AA625" s="36">
        <f t="shared" si="56"/>
        <v>9.7333333333333325</v>
      </c>
      <c r="AB625" s="8"/>
    </row>
    <row r="626" spans="9:28" x14ac:dyDescent="0.25">
      <c r="I626" s="8"/>
      <c r="J626" s="8"/>
      <c r="K626" s="8"/>
      <c r="L626" s="8"/>
      <c r="M626" s="8"/>
      <c r="N626" s="8"/>
      <c r="O626" s="8"/>
      <c r="P626" s="8"/>
      <c r="Q626" s="8"/>
      <c r="R626" s="8"/>
      <c r="S626" s="23"/>
      <c r="T626" s="25">
        <v>585</v>
      </c>
      <c r="U626" s="26">
        <f t="shared" si="57"/>
        <v>9.75</v>
      </c>
      <c r="V626" s="28">
        <f t="shared" si="55"/>
        <v>34.910119145675196</v>
      </c>
      <c r="W626" s="28">
        <f t="shared" si="58"/>
        <v>0</v>
      </c>
      <c r="X626" s="27" t="e">
        <f t="shared" si="59"/>
        <v>#VALUE!</v>
      </c>
      <c r="Y626" s="28" t="e">
        <f t="shared" si="60"/>
        <v>#VALUE!</v>
      </c>
      <c r="Z626" s="24"/>
      <c r="AA626" s="36">
        <f t="shared" si="56"/>
        <v>9.75</v>
      </c>
      <c r="AB626" s="8"/>
    </row>
    <row r="627" spans="9:28" x14ac:dyDescent="0.25">
      <c r="I627" s="8"/>
      <c r="J627" s="8"/>
      <c r="K627" s="8"/>
      <c r="L627" s="8"/>
      <c r="M627" s="8"/>
      <c r="N627" s="8"/>
      <c r="O627" s="8"/>
      <c r="P627" s="8"/>
      <c r="Q627" s="8"/>
      <c r="R627" s="8"/>
      <c r="S627" s="23"/>
      <c r="T627" s="25">
        <v>586</v>
      </c>
      <c r="U627" s="26">
        <f t="shared" si="57"/>
        <v>9.7666666666666675</v>
      </c>
      <c r="V627" s="28">
        <f t="shared" si="55"/>
        <v>34.92049534532137</v>
      </c>
      <c r="W627" s="28">
        <f t="shared" si="58"/>
        <v>0</v>
      </c>
      <c r="X627" s="27" t="e">
        <f t="shared" si="59"/>
        <v>#VALUE!</v>
      </c>
      <c r="Y627" s="28" t="e">
        <f t="shared" si="60"/>
        <v>#VALUE!</v>
      </c>
      <c r="Z627" s="24"/>
      <c r="AA627" s="36">
        <f t="shared" si="56"/>
        <v>9.7666666666666675</v>
      </c>
      <c r="AB627" s="8"/>
    </row>
    <row r="628" spans="9:28" x14ac:dyDescent="0.25">
      <c r="I628" s="8"/>
      <c r="J628" s="8"/>
      <c r="K628" s="8"/>
      <c r="L628" s="8"/>
      <c r="M628" s="8"/>
      <c r="N628" s="8"/>
      <c r="O628" s="8"/>
      <c r="P628" s="8"/>
      <c r="Q628" s="8"/>
      <c r="R628" s="8"/>
      <c r="S628" s="23"/>
      <c r="T628" s="25">
        <v>587</v>
      </c>
      <c r="U628" s="26">
        <f t="shared" si="57"/>
        <v>9.7833333333333332</v>
      </c>
      <c r="V628" s="28">
        <f t="shared" si="55"/>
        <v>34.93085692942293</v>
      </c>
      <c r="W628" s="28">
        <f t="shared" si="58"/>
        <v>0</v>
      </c>
      <c r="X628" s="27" t="e">
        <f t="shared" si="59"/>
        <v>#VALUE!</v>
      </c>
      <c r="Y628" s="28" t="e">
        <f t="shared" si="60"/>
        <v>#VALUE!</v>
      </c>
      <c r="Z628" s="24"/>
      <c r="AA628" s="36">
        <f t="shared" si="56"/>
        <v>9.7833333333333332</v>
      </c>
      <c r="AB628" s="8"/>
    </row>
    <row r="629" spans="9:28" x14ac:dyDescent="0.25">
      <c r="I629" s="8"/>
      <c r="J629" s="8"/>
      <c r="K629" s="8"/>
      <c r="L629" s="8"/>
      <c r="M629" s="8"/>
      <c r="N629" s="8"/>
      <c r="O629" s="8"/>
      <c r="P629" s="8"/>
      <c r="Q629" s="8"/>
      <c r="R629" s="8"/>
      <c r="S629" s="23"/>
      <c r="T629" s="25">
        <v>588</v>
      </c>
      <c r="U629" s="26">
        <f t="shared" si="57"/>
        <v>9.8000000000000007</v>
      </c>
      <c r="V629" s="28">
        <f t="shared" si="55"/>
        <v>34.941203943412994</v>
      </c>
      <c r="W629" s="28">
        <f t="shared" si="58"/>
        <v>0</v>
      </c>
      <c r="X629" s="27" t="e">
        <f t="shared" si="59"/>
        <v>#VALUE!</v>
      </c>
      <c r="Y629" s="28" t="e">
        <f t="shared" si="60"/>
        <v>#VALUE!</v>
      </c>
      <c r="Z629" s="24"/>
      <c r="AA629" s="36">
        <f t="shared" si="56"/>
        <v>9.8000000000000007</v>
      </c>
      <c r="AB629" s="8"/>
    </row>
    <row r="630" spans="9:28" x14ac:dyDescent="0.25">
      <c r="I630" s="8"/>
      <c r="J630" s="8"/>
      <c r="K630" s="8"/>
      <c r="L630" s="8"/>
      <c r="M630" s="8"/>
      <c r="N630" s="8"/>
      <c r="O630" s="8"/>
      <c r="P630" s="8"/>
      <c r="Q630" s="8"/>
      <c r="R630" s="8"/>
      <c r="S630" s="23"/>
      <c r="T630" s="25">
        <v>589</v>
      </c>
      <c r="U630" s="26">
        <f t="shared" si="57"/>
        <v>9.8166666666666664</v>
      </c>
      <c r="V630" s="28">
        <f t="shared" si="55"/>
        <v>34.951536432506487</v>
      </c>
      <c r="W630" s="28">
        <f t="shared" si="58"/>
        <v>0</v>
      </c>
      <c r="X630" s="27" t="e">
        <f t="shared" si="59"/>
        <v>#VALUE!</v>
      </c>
      <c r="Y630" s="28" t="e">
        <f t="shared" si="60"/>
        <v>#VALUE!</v>
      </c>
      <c r="Z630" s="24"/>
      <c r="AA630" s="36">
        <f t="shared" si="56"/>
        <v>9.8166666666666664</v>
      </c>
      <c r="AB630" s="8"/>
    </row>
    <row r="631" spans="9:28" x14ac:dyDescent="0.25">
      <c r="I631" s="8"/>
      <c r="J631" s="8"/>
      <c r="K631" s="8"/>
      <c r="L631" s="8"/>
      <c r="M631" s="8"/>
      <c r="N631" s="8"/>
      <c r="O631" s="8"/>
      <c r="P631" s="8"/>
      <c r="Q631" s="8"/>
      <c r="R631" s="8"/>
      <c r="S631" s="23"/>
      <c r="T631" s="25">
        <v>590</v>
      </c>
      <c r="U631" s="26">
        <f t="shared" si="57"/>
        <v>9.8333333333333339</v>
      </c>
      <c r="V631" s="28">
        <f t="shared" si="55"/>
        <v>34.961854441701526</v>
      </c>
      <c r="W631" s="28">
        <f t="shared" si="58"/>
        <v>0</v>
      </c>
      <c r="X631" s="27" t="e">
        <f t="shared" si="59"/>
        <v>#VALUE!</v>
      </c>
      <c r="Y631" s="28" t="e">
        <f t="shared" si="60"/>
        <v>#VALUE!</v>
      </c>
      <c r="Z631" s="24"/>
      <c r="AA631" s="36">
        <f t="shared" si="56"/>
        <v>9.8333333333333339</v>
      </c>
      <c r="AB631" s="8"/>
    </row>
    <row r="632" spans="9:28" x14ac:dyDescent="0.25">
      <c r="I632" s="8"/>
      <c r="J632" s="8"/>
      <c r="K632" s="8"/>
      <c r="L632" s="8"/>
      <c r="M632" s="8"/>
      <c r="N632" s="8"/>
      <c r="O632" s="8"/>
      <c r="P632" s="8"/>
      <c r="Q632" s="8"/>
      <c r="R632" s="8"/>
      <c r="S632" s="23"/>
      <c r="T632" s="25">
        <v>591</v>
      </c>
      <c r="U632" s="26">
        <f t="shared" si="57"/>
        <v>9.85</v>
      </c>
      <c r="V632" s="28">
        <f t="shared" si="55"/>
        <v>34.972158015780877</v>
      </c>
      <c r="W632" s="28">
        <f t="shared" si="58"/>
        <v>0</v>
      </c>
      <c r="X632" s="27" t="e">
        <f t="shared" si="59"/>
        <v>#VALUE!</v>
      </c>
      <c r="Y632" s="28" t="e">
        <f t="shared" si="60"/>
        <v>#VALUE!</v>
      </c>
      <c r="Z632" s="24"/>
      <c r="AA632" s="36">
        <f t="shared" si="56"/>
        <v>9.85</v>
      </c>
      <c r="AB632" s="8"/>
    </row>
    <row r="633" spans="9:28" x14ac:dyDescent="0.25">
      <c r="I633" s="8"/>
      <c r="J633" s="8"/>
      <c r="K633" s="8"/>
      <c r="L633" s="8"/>
      <c r="M633" s="8"/>
      <c r="N633" s="8"/>
      <c r="O633" s="8"/>
      <c r="P633" s="8"/>
      <c r="Q633" s="8"/>
      <c r="R633" s="8"/>
      <c r="S633" s="23"/>
      <c r="T633" s="25">
        <v>592</v>
      </c>
      <c r="U633" s="26">
        <f t="shared" si="57"/>
        <v>9.8666666666666671</v>
      </c>
      <c r="V633" s="28">
        <f t="shared" si="55"/>
        <v>34.982447199313278</v>
      </c>
      <c r="W633" s="28">
        <f t="shared" si="58"/>
        <v>0</v>
      </c>
      <c r="X633" s="27" t="e">
        <f t="shared" si="59"/>
        <v>#VALUE!</v>
      </c>
      <c r="Y633" s="28" t="e">
        <f t="shared" si="60"/>
        <v>#VALUE!</v>
      </c>
      <c r="Z633" s="24"/>
      <c r="AA633" s="36">
        <f t="shared" si="56"/>
        <v>9.8666666666666671</v>
      </c>
      <c r="AB633" s="8"/>
    </row>
    <row r="634" spans="9:28" x14ac:dyDescent="0.25">
      <c r="I634" s="8"/>
      <c r="J634" s="8"/>
      <c r="K634" s="8"/>
      <c r="L634" s="8"/>
      <c r="M634" s="8"/>
      <c r="N634" s="8"/>
      <c r="O634" s="8"/>
      <c r="P634" s="8"/>
      <c r="Q634" s="8"/>
      <c r="R634" s="8"/>
      <c r="S634" s="23"/>
      <c r="T634" s="25">
        <v>593</v>
      </c>
      <c r="U634" s="26">
        <f t="shared" si="57"/>
        <v>9.8833333333333329</v>
      </c>
      <c r="V634" s="28">
        <f t="shared" si="55"/>
        <v>34.992722036654875</v>
      </c>
      <c r="W634" s="28">
        <f t="shared" si="58"/>
        <v>0</v>
      </c>
      <c r="X634" s="27" t="e">
        <f t="shared" si="59"/>
        <v>#VALUE!</v>
      </c>
      <c r="Y634" s="28" t="e">
        <f t="shared" si="60"/>
        <v>#VALUE!</v>
      </c>
      <c r="Z634" s="24"/>
      <c r="AA634" s="36">
        <f t="shared" si="56"/>
        <v>9.8833333333333329</v>
      </c>
      <c r="AB634" s="8"/>
    </row>
    <row r="635" spans="9:28" x14ac:dyDescent="0.25">
      <c r="I635" s="8"/>
      <c r="J635" s="8"/>
      <c r="K635" s="8"/>
      <c r="L635" s="8"/>
      <c r="M635" s="8"/>
      <c r="N635" s="8"/>
      <c r="O635" s="8"/>
      <c r="P635" s="8"/>
      <c r="Q635" s="8"/>
      <c r="R635" s="8"/>
      <c r="S635" s="23"/>
      <c r="T635" s="25">
        <v>594</v>
      </c>
      <c r="U635" s="26">
        <f t="shared" si="57"/>
        <v>9.9</v>
      </c>
      <c r="V635" s="28">
        <f t="shared" si="55"/>
        <v>35.002982571950604</v>
      </c>
      <c r="W635" s="28">
        <f t="shared" si="58"/>
        <v>0</v>
      </c>
      <c r="X635" s="27" t="e">
        <f t="shared" si="59"/>
        <v>#VALUE!</v>
      </c>
      <c r="Y635" s="28" t="e">
        <f t="shared" si="60"/>
        <v>#VALUE!</v>
      </c>
      <c r="Z635" s="24"/>
      <c r="AA635" s="36">
        <f t="shared" si="56"/>
        <v>9.9</v>
      </c>
      <c r="AB635" s="8"/>
    </row>
    <row r="636" spans="9:28" x14ac:dyDescent="0.25">
      <c r="I636" s="8"/>
      <c r="J636" s="8"/>
      <c r="K636" s="8"/>
      <c r="L636" s="8"/>
      <c r="M636" s="8"/>
      <c r="N636" s="8"/>
      <c r="O636" s="8"/>
      <c r="P636" s="8"/>
      <c r="Q636" s="8"/>
      <c r="R636" s="8"/>
      <c r="S636" s="23"/>
      <c r="T636" s="25">
        <v>595</v>
      </c>
      <c r="U636" s="26">
        <f t="shared" si="57"/>
        <v>9.9166666666666661</v>
      </c>
      <c r="V636" s="28">
        <f t="shared" si="55"/>
        <v>35.01322884913548</v>
      </c>
      <c r="W636" s="28">
        <f t="shared" si="58"/>
        <v>0</v>
      </c>
      <c r="X636" s="27" t="e">
        <f t="shared" si="59"/>
        <v>#VALUE!</v>
      </c>
      <c r="Y636" s="28" t="e">
        <f t="shared" si="60"/>
        <v>#VALUE!</v>
      </c>
      <c r="Z636" s="24"/>
      <c r="AA636" s="36">
        <f t="shared" si="56"/>
        <v>9.9166666666666661</v>
      </c>
      <c r="AB636" s="8"/>
    </row>
    <row r="637" spans="9:28" x14ac:dyDescent="0.25">
      <c r="I637" s="8"/>
      <c r="J637" s="8"/>
      <c r="K637" s="8"/>
      <c r="L637" s="8"/>
      <c r="M637" s="8"/>
      <c r="N637" s="8"/>
      <c r="O637" s="8"/>
      <c r="P637" s="8"/>
      <c r="Q637" s="8"/>
      <c r="R637" s="8"/>
      <c r="S637" s="23"/>
      <c r="T637" s="25">
        <v>596</v>
      </c>
      <c r="U637" s="26">
        <f t="shared" si="57"/>
        <v>9.9333333333333336</v>
      </c>
      <c r="V637" s="28">
        <f t="shared" si="55"/>
        <v>35.02346091193602</v>
      </c>
      <c r="W637" s="28">
        <f t="shared" si="58"/>
        <v>0</v>
      </c>
      <c r="X637" s="27" t="e">
        <f t="shared" si="59"/>
        <v>#VALUE!</v>
      </c>
      <c r="Y637" s="28" t="e">
        <f t="shared" si="60"/>
        <v>#VALUE!</v>
      </c>
      <c r="Z637" s="24"/>
      <c r="AA637" s="36">
        <f t="shared" si="56"/>
        <v>9.9333333333333336</v>
      </c>
      <c r="AB637" s="8"/>
    </row>
    <row r="638" spans="9:28" x14ac:dyDescent="0.25">
      <c r="I638" s="8"/>
      <c r="J638" s="8"/>
      <c r="K638" s="8"/>
      <c r="L638" s="8"/>
      <c r="M638" s="8"/>
      <c r="N638" s="8"/>
      <c r="O638" s="8"/>
      <c r="P638" s="8"/>
      <c r="Q638" s="8"/>
      <c r="R638" s="8"/>
      <c r="S638" s="23"/>
      <c r="T638" s="25">
        <v>597</v>
      </c>
      <c r="U638" s="26">
        <f t="shared" si="57"/>
        <v>9.9499999999999993</v>
      </c>
      <c r="V638" s="28">
        <f t="shared" si="55"/>
        <v>35.033678803871538</v>
      </c>
      <c r="W638" s="28">
        <f t="shared" si="58"/>
        <v>0</v>
      </c>
      <c r="X638" s="27" t="e">
        <f t="shared" si="59"/>
        <v>#VALUE!</v>
      </c>
      <c r="Y638" s="28" t="e">
        <f t="shared" si="60"/>
        <v>#VALUE!</v>
      </c>
      <c r="Z638" s="24"/>
      <c r="AA638" s="36">
        <f t="shared" si="56"/>
        <v>9.9499999999999993</v>
      </c>
      <c r="AB638" s="8"/>
    </row>
    <row r="639" spans="9:28" x14ac:dyDescent="0.25">
      <c r="I639" s="8"/>
      <c r="J639" s="8"/>
      <c r="K639" s="8"/>
      <c r="L639" s="8"/>
      <c r="M639" s="8"/>
      <c r="N639" s="8"/>
      <c r="O639" s="8"/>
      <c r="P639" s="8"/>
      <c r="Q639" s="8"/>
      <c r="R639" s="8"/>
      <c r="S639" s="23"/>
      <c r="T639" s="25">
        <v>598</v>
      </c>
      <c r="U639" s="26">
        <f t="shared" si="57"/>
        <v>9.9666666666666668</v>
      </c>
      <c r="V639" s="28">
        <f t="shared" si="55"/>
        <v>35.043882568255484</v>
      </c>
      <c r="W639" s="28">
        <f t="shared" si="58"/>
        <v>0</v>
      </c>
      <c r="X639" s="27" t="e">
        <f t="shared" si="59"/>
        <v>#VALUE!</v>
      </c>
      <c r="Y639" s="28" t="e">
        <f t="shared" si="60"/>
        <v>#VALUE!</v>
      </c>
      <c r="Z639" s="24"/>
      <c r="AA639" s="36">
        <f t="shared" si="56"/>
        <v>9.9666666666666668</v>
      </c>
      <c r="AB639" s="8"/>
    </row>
    <row r="640" spans="9:28" x14ac:dyDescent="0.25">
      <c r="I640" s="8"/>
      <c r="J640" s="8"/>
      <c r="K640" s="8"/>
      <c r="L640" s="8"/>
      <c r="M640" s="8"/>
      <c r="N640" s="8"/>
      <c r="O640" s="8"/>
      <c r="P640" s="8"/>
      <c r="Q640" s="8"/>
      <c r="R640" s="8"/>
      <c r="S640" s="23"/>
      <c r="T640" s="25">
        <v>599</v>
      </c>
      <c r="U640" s="26">
        <f t="shared" si="57"/>
        <v>9.9833333333333325</v>
      </c>
      <c r="V640" s="28">
        <f t="shared" si="55"/>
        <v>35.054072248196768</v>
      </c>
      <c r="W640" s="28">
        <f t="shared" si="58"/>
        <v>0</v>
      </c>
      <c r="X640" s="27" t="e">
        <f t="shared" si="59"/>
        <v>#VALUE!</v>
      </c>
      <c r="Y640" s="28" t="e">
        <f t="shared" si="60"/>
        <v>#VALUE!</v>
      </c>
      <c r="Z640" s="24"/>
      <c r="AA640" s="36">
        <f t="shared" si="56"/>
        <v>9.9833333333333325</v>
      </c>
      <c r="AB640" s="8"/>
    </row>
    <row r="641" spans="9:28" x14ac:dyDescent="0.25">
      <c r="I641" s="8"/>
      <c r="J641" s="8"/>
      <c r="K641" s="8"/>
      <c r="L641" s="8"/>
      <c r="M641" s="8"/>
      <c r="N641" s="8"/>
      <c r="O641" s="8"/>
      <c r="P641" s="8"/>
      <c r="Q641" s="8"/>
      <c r="R641" s="8"/>
      <c r="S641" s="23"/>
      <c r="T641" s="25">
        <v>600</v>
      </c>
      <c r="U641" s="26">
        <f t="shared" si="57"/>
        <v>10</v>
      </c>
      <c r="V641" s="28">
        <f t="shared" si="55"/>
        <v>35.064247886601045</v>
      </c>
      <c r="W641" s="28">
        <f t="shared" si="58"/>
        <v>0</v>
      </c>
      <c r="X641" s="27" t="e">
        <f t="shared" si="59"/>
        <v>#VALUE!</v>
      </c>
      <c r="Y641" s="28" t="e">
        <f t="shared" si="60"/>
        <v>#VALUE!</v>
      </c>
      <c r="Z641" s="24"/>
      <c r="AA641" s="36">
        <f t="shared" si="56"/>
        <v>10</v>
      </c>
      <c r="AB641" s="8"/>
    </row>
    <row r="642" spans="9:28" x14ac:dyDescent="0.25">
      <c r="I642" s="8"/>
      <c r="J642" s="8"/>
      <c r="K642" s="8"/>
      <c r="L642" s="8"/>
      <c r="M642" s="8"/>
      <c r="N642" s="8"/>
      <c r="O642" s="8"/>
      <c r="P642" s="8"/>
      <c r="Q642" s="8"/>
      <c r="R642" s="8"/>
      <c r="S642" s="23"/>
      <c r="T642" s="25">
        <v>601</v>
      </c>
      <c r="U642" s="26">
        <f t="shared" si="57"/>
        <v>10.016666666666667</v>
      </c>
      <c r="V642" s="28">
        <f t="shared" si="55"/>
        <v>35.074409526172033</v>
      </c>
      <c r="W642" s="28">
        <f t="shared" si="58"/>
        <v>0</v>
      </c>
      <c r="X642" s="27" t="e">
        <f t="shared" si="59"/>
        <v>#VALUE!</v>
      </c>
      <c r="Y642" s="28" t="e">
        <f t="shared" si="60"/>
        <v>#VALUE!</v>
      </c>
      <c r="Z642" s="24"/>
      <c r="AA642" s="36">
        <f t="shared" si="56"/>
        <v>10.016666666666667</v>
      </c>
      <c r="AB642" s="8"/>
    </row>
    <row r="643" spans="9:28" x14ac:dyDescent="0.25">
      <c r="I643" s="8"/>
      <c r="J643" s="8"/>
      <c r="K643" s="8"/>
      <c r="L643" s="8"/>
      <c r="M643" s="8"/>
      <c r="N643" s="8"/>
      <c r="O643" s="8"/>
      <c r="P643" s="8"/>
      <c r="Q643" s="8"/>
      <c r="R643" s="8"/>
      <c r="S643" s="23"/>
      <c r="T643" s="25">
        <v>602</v>
      </c>
      <c r="U643" s="26">
        <f t="shared" si="57"/>
        <v>10.033333333333333</v>
      </c>
      <c r="V643" s="28">
        <f t="shared" si="55"/>
        <v>35.0845572094128</v>
      </c>
      <c r="W643" s="28">
        <f t="shared" si="58"/>
        <v>0</v>
      </c>
      <c r="X643" s="27" t="e">
        <f t="shared" si="59"/>
        <v>#VALUE!</v>
      </c>
      <c r="Y643" s="28" t="e">
        <f t="shared" si="60"/>
        <v>#VALUE!</v>
      </c>
      <c r="Z643" s="24"/>
      <c r="AA643" s="36">
        <f t="shared" si="56"/>
        <v>10.033333333333333</v>
      </c>
      <c r="AB643" s="8"/>
    </row>
    <row r="644" spans="9:28" x14ac:dyDescent="0.25">
      <c r="I644" s="8"/>
      <c r="J644" s="8"/>
      <c r="K644" s="8"/>
      <c r="L644" s="8"/>
      <c r="M644" s="8"/>
      <c r="N644" s="8"/>
      <c r="O644" s="8"/>
      <c r="P644" s="8"/>
      <c r="Q644" s="8"/>
      <c r="R644" s="8"/>
      <c r="S644" s="23"/>
      <c r="T644" s="25">
        <v>603</v>
      </c>
      <c r="U644" s="26">
        <f t="shared" si="57"/>
        <v>10.050000000000001</v>
      </c>
      <c r="V644" s="28">
        <f t="shared" si="55"/>
        <v>35.094690978626993</v>
      </c>
      <c r="W644" s="28">
        <f t="shared" si="58"/>
        <v>0</v>
      </c>
      <c r="X644" s="27" t="e">
        <f t="shared" si="59"/>
        <v>#VALUE!</v>
      </c>
      <c r="Y644" s="28" t="e">
        <f t="shared" si="60"/>
        <v>#VALUE!</v>
      </c>
      <c r="Z644" s="24"/>
      <c r="AA644" s="36">
        <f t="shared" si="56"/>
        <v>10.050000000000001</v>
      </c>
      <c r="AB644" s="8"/>
    </row>
    <row r="645" spans="9:28" x14ac:dyDescent="0.25">
      <c r="I645" s="8"/>
      <c r="J645" s="8"/>
      <c r="K645" s="8"/>
      <c r="L645" s="8"/>
      <c r="M645" s="8"/>
      <c r="N645" s="8"/>
      <c r="O645" s="8"/>
      <c r="P645" s="8"/>
      <c r="Q645" s="8"/>
      <c r="R645" s="8"/>
      <c r="S645" s="23"/>
      <c r="T645" s="25">
        <v>604</v>
      </c>
      <c r="U645" s="26">
        <f t="shared" si="57"/>
        <v>10.066666666666666</v>
      </c>
      <c r="V645" s="28">
        <f t="shared" si="55"/>
        <v>35.104810875920158</v>
      </c>
      <c r="W645" s="28">
        <f t="shared" si="58"/>
        <v>0</v>
      </c>
      <c r="X645" s="27" t="e">
        <f t="shared" si="59"/>
        <v>#VALUE!</v>
      </c>
      <c r="Y645" s="28" t="e">
        <f t="shared" si="60"/>
        <v>#VALUE!</v>
      </c>
      <c r="Z645" s="24"/>
      <c r="AA645" s="36">
        <f t="shared" si="56"/>
        <v>10.066666666666666</v>
      </c>
      <c r="AB645" s="8"/>
    </row>
    <row r="646" spans="9:28" x14ac:dyDescent="0.25">
      <c r="I646" s="8"/>
      <c r="J646" s="8"/>
      <c r="K646" s="8"/>
      <c r="L646" s="8"/>
      <c r="M646" s="8"/>
      <c r="N646" s="8"/>
      <c r="O646" s="8"/>
      <c r="P646" s="8"/>
      <c r="Q646" s="8"/>
      <c r="R646" s="8"/>
      <c r="S646" s="23"/>
      <c r="T646" s="25">
        <v>605</v>
      </c>
      <c r="U646" s="26">
        <f t="shared" si="57"/>
        <v>10.083333333333334</v>
      </c>
      <c r="V646" s="28">
        <f t="shared" si="55"/>
        <v>35.114916943200988</v>
      </c>
      <c r="W646" s="28">
        <f t="shared" si="58"/>
        <v>0</v>
      </c>
      <c r="X646" s="27" t="e">
        <f t="shared" si="59"/>
        <v>#VALUE!</v>
      </c>
      <c r="Y646" s="28" t="e">
        <f t="shared" si="60"/>
        <v>#VALUE!</v>
      </c>
      <c r="Z646" s="24"/>
      <c r="AA646" s="36">
        <f t="shared" si="56"/>
        <v>10.083333333333334</v>
      </c>
      <c r="AB646" s="8"/>
    </row>
    <row r="647" spans="9:28" x14ac:dyDescent="0.25">
      <c r="I647" s="8"/>
      <c r="J647" s="8"/>
      <c r="K647" s="8"/>
      <c r="L647" s="8"/>
      <c r="M647" s="8"/>
      <c r="N647" s="8"/>
      <c r="O647" s="8"/>
      <c r="P647" s="8"/>
      <c r="Q647" s="8"/>
      <c r="R647" s="8"/>
      <c r="S647" s="23"/>
      <c r="T647" s="25">
        <v>606</v>
      </c>
      <c r="U647" s="26">
        <f t="shared" si="57"/>
        <v>10.1</v>
      </c>
      <c r="V647" s="28">
        <f t="shared" si="55"/>
        <v>35.125009222182499</v>
      </c>
      <c r="W647" s="28">
        <f t="shared" si="58"/>
        <v>0</v>
      </c>
      <c r="X647" s="27" t="e">
        <f t="shared" si="59"/>
        <v>#VALUE!</v>
      </c>
      <c r="Y647" s="28" t="e">
        <f t="shared" si="60"/>
        <v>#VALUE!</v>
      </c>
      <c r="Z647" s="24"/>
      <c r="AA647" s="36">
        <f t="shared" si="56"/>
        <v>10.1</v>
      </c>
      <c r="AB647" s="8"/>
    </row>
    <row r="648" spans="9:28" x14ac:dyDescent="0.25">
      <c r="I648" s="8"/>
      <c r="J648" s="8"/>
      <c r="K648" s="8"/>
      <c r="L648" s="8"/>
      <c r="M648" s="8"/>
      <c r="N648" s="8"/>
      <c r="O648" s="8"/>
      <c r="P648" s="8"/>
      <c r="Q648" s="8"/>
      <c r="R648" s="8"/>
      <c r="S648" s="23"/>
      <c r="T648" s="25">
        <v>607</v>
      </c>
      <c r="U648" s="26">
        <f t="shared" si="57"/>
        <v>10.116666666666667</v>
      </c>
      <c r="V648" s="28">
        <f t="shared" si="55"/>
        <v>35.13508775438337</v>
      </c>
      <c r="W648" s="28">
        <f t="shared" si="58"/>
        <v>0</v>
      </c>
      <c r="X648" s="27" t="e">
        <f t="shared" si="59"/>
        <v>#VALUE!</v>
      </c>
      <c r="Y648" s="28" t="e">
        <f t="shared" si="60"/>
        <v>#VALUE!</v>
      </c>
      <c r="Z648" s="24"/>
      <c r="AA648" s="36">
        <f t="shared" si="56"/>
        <v>10.116666666666667</v>
      </c>
      <c r="AB648" s="8"/>
    </row>
    <row r="649" spans="9:28" x14ac:dyDescent="0.25">
      <c r="I649" s="8"/>
      <c r="J649" s="8"/>
      <c r="K649" s="8"/>
      <c r="L649" s="8"/>
      <c r="M649" s="8"/>
      <c r="N649" s="8"/>
      <c r="O649" s="8"/>
      <c r="P649" s="8"/>
      <c r="Q649" s="8"/>
      <c r="R649" s="8"/>
      <c r="S649" s="23"/>
      <c r="T649" s="25">
        <v>608</v>
      </c>
      <c r="U649" s="26">
        <f t="shared" si="57"/>
        <v>10.133333333333333</v>
      </c>
      <c r="V649" s="28">
        <f t="shared" si="55"/>
        <v>35.145152581129096</v>
      </c>
      <c r="W649" s="28">
        <f t="shared" si="58"/>
        <v>0</v>
      </c>
      <c r="X649" s="27" t="e">
        <f t="shared" si="59"/>
        <v>#VALUE!</v>
      </c>
      <c r="Y649" s="28" t="e">
        <f t="shared" si="60"/>
        <v>#VALUE!</v>
      </c>
      <c r="Z649" s="24"/>
      <c r="AA649" s="36">
        <f t="shared" si="56"/>
        <v>10.133333333333333</v>
      </c>
      <c r="AB649" s="8"/>
    </row>
    <row r="650" spans="9:28" x14ac:dyDescent="0.25">
      <c r="I650" s="8"/>
      <c r="J650" s="8"/>
      <c r="K650" s="8"/>
      <c r="L650" s="8"/>
      <c r="M650" s="8"/>
      <c r="N650" s="8"/>
      <c r="O650" s="8"/>
      <c r="P650" s="8"/>
      <c r="Q650" s="8"/>
      <c r="R650" s="8"/>
      <c r="S650" s="23"/>
      <c r="T650" s="25">
        <v>609</v>
      </c>
      <c r="U650" s="26">
        <f t="shared" si="57"/>
        <v>10.15</v>
      </c>
      <c r="V650" s="28">
        <f t="shared" si="55"/>
        <v>35.155203743553201</v>
      </c>
      <c r="W650" s="28">
        <f t="shared" si="58"/>
        <v>0</v>
      </c>
      <c r="X650" s="27" t="e">
        <f t="shared" si="59"/>
        <v>#VALUE!</v>
      </c>
      <c r="Y650" s="28" t="e">
        <f t="shared" si="60"/>
        <v>#VALUE!</v>
      </c>
      <c r="Z650" s="24"/>
      <c r="AA650" s="36">
        <f t="shared" si="56"/>
        <v>10.15</v>
      </c>
      <c r="AB650" s="8"/>
    </row>
    <row r="651" spans="9:28" x14ac:dyDescent="0.25">
      <c r="I651" s="8"/>
      <c r="J651" s="8"/>
      <c r="K651" s="8"/>
      <c r="L651" s="8"/>
      <c r="M651" s="8"/>
      <c r="N651" s="8"/>
      <c r="O651" s="8"/>
      <c r="P651" s="8"/>
      <c r="Q651" s="8"/>
      <c r="R651" s="8"/>
      <c r="S651" s="23"/>
      <c r="T651" s="25">
        <v>610</v>
      </c>
      <c r="U651" s="26">
        <f t="shared" si="57"/>
        <v>10.166666666666666</v>
      </c>
      <c r="V651" s="28">
        <f t="shared" si="55"/>
        <v>35.16524128259848</v>
      </c>
      <c r="W651" s="28">
        <f t="shared" si="58"/>
        <v>0</v>
      </c>
      <c r="X651" s="27" t="e">
        <f t="shared" si="59"/>
        <v>#VALUE!</v>
      </c>
      <c r="Y651" s="28" t="e">
        <f t="shared" si="60"/>
        <v>#VALUE!</v>
      </c>
      <c r="Z651" s="24"/>
      <c r="AA651" s="36">
        <f t="shared" si="56"/>
        <v>10.166666666666666</v>
      </c>
      <c r="AB651" s="8"/>
    </row>
    <row r="652" spans="9:28" x14ac:dyDescent="0.25">
      <c r="I652" s="8"/>
      <c r="J652" s="8"/>
      <c r="K652" s="8"/>
      <c r="L652" s="8"/>
      <c r="M652" s="8"/>
      <c r="N652" s="8"/>
      <c r="O652" s="8"/>
      <c r="P652" s="8"/>
      <c r="Q652" s="8"/>
      <c r="R652" s="8"/>
      <c r="S652" s="23"/>
      <c r="T652" s="25">
        <v>611</v>
      </c>
      <c r="U652" s="26">
        <f t="shared" si="57"/>
        <v>10.183333333333334</v>
      </c>
      <c r="V652" s="28">
        <f t="shared" si="55"/>
        <v>35.175265239018181</v>
      </c>
      <c r="W652" s="28">
        <f t="shared" si="58"/>
        <v>0</v>
      </c>
      <c r="X652" s="27" t="e">
        <f t="shared" si="59"/>
        <v>#VALUE!</v>
      </c>
      <c r="Y652" s="28" t="e">
        <f t="shared" si="60"/>
        <v>#VALUE!</v>
      </c>
      <c r="Z652" s="24"/>
      <c r="AA652" s="36">
        <f t="shared" si="56"/>
        <v>10.183333333333334</v>
      </c>
      <c r="AB652" s="8"/>
    </row>
    <row r="653" spans="9:28" x14ac:dyDescent="0.25">
      <c r="I653" s="8"/>
      <c r="J653" s="8"/>
      <c r="K653" s="8"/>
      <c r="L653" s="8"/>
      <c r="M653" s="8"/>
      <c r="N653" s="8"/>
      <c r="O653" s="8"/>
      <c r="P653" s="8"/>
      <c r="Q653" s="8"/>
      <c r="R653" s="8"/>
      <c r="S653" s="23"/>
      <c r="T653" s="25">
        <v>612</v>
      </c>
      <c r="U653" s="26">
        <f t="shared" si="57"/>
        <v>10.199999999999999</v>
      </c>
      <c r="V653" s="28">
        <f t="shared" si="55"/>
        <v>35.185275653377168</v>
      </c>
      <c r="W653" s="28">
        <f t="shared" si="58"/>
        <v>0</v>
      </c>
      <c r="X653" s="27" t="e">
        <f t="shared" si="59"/>
        <v>#VALUE!</v>
      </c>
      <c r="Y653" s="28" t="e">
        <f t="shared" si="60"/>
        <v>#VALUE!</v>
      </c>
      <c r="Z653" s="24"/>
      <c r="AA653" s="36">
        <f t="shared" si="56"/>
        <v>10.199999999999999</v>
      </c>
      <c r="AB653" s="8"/>
    </row>
    <row r="654" spans="9:28" x14ac:dyDescent="0.25">
      <c r="I654" s="8"/>
      <c r="J654" s="8"/>
      <c r="K654" s="8"/>
      <c r="L654" s="8"/>
      <c r="M654" s="8"/>
      <c r="N654" s="8"/>
      <c r="O654" s="8"/>
      <c r="P654" s="8"/>
      <c r="Q654" s="8"/>
      <c r="R654" s="8"/>
      <c r="S654" s="23"/>
      <c r="T654" s="25">
        <v>613</v>
      </c>
      <c r="U654" s="26">
        <f t="shared" si="57"/>
        <v>10.216666666666667</v>
      </c>
      <c r="V654" s="28">
        <f t="shared" si="55"/>
        <v>35.195272566053148</v>
      </c>
      <c r="W654" s="28">
        <f t="shared" si="58"/>
        <v>0</v>
      </c>
      <c r="X654" s="27" t="e">
        <f t="shared" si="59"/>
        <v>#VALUE!</v>
      </c>
      <c r="Y654" s="28" t="e">
        <f t="shared" si="60"/>
        <v>#VALUE!</v>
      </c>
      <c r="Z654" s="24"/>
      <c r="AA654" s="36">
        <f t="shared" si="56"/>
        <v>10.216666666666667</v>
      </c>
      <c r="AB654" s="8"/>
    </row>
    <row r="655" spans="9:28" x14ac:dyDescent="0.25">
      <c r="I655" s="8"/>
      <c r="J655" s="8"/>
      <c r="K655" s="8"/>
      <c r="L655" s="8"/>
      <c r="M655" s="8"/>
      <c r="N655" s="8"/>
      <c r="O655" s="8"/>
      <c r="P655" s="8"/>
      <c r="Q655" s="8"/>
      <c r="R655" s="8"/>
      <c r="S655" s="23"/>
      <c r="T655" s="25">
        <v>614</v>
      </c>
      <c r="U655" s="26">
        <f t="shared" si="57"/>
        <v>10.233333333333333</v>
      </c>
      <c r="V655" s="28">
        <f t="shared" si="55"/>
        <v>35.20525601723778</v>
      </c>
      <c r="W655" s="28">
        <f t="shared" si="58"/>
        <v>0</v>
      </c>
      <c r="X655" s="27" t="e">
        <f t="shared" si="59"/>
        <v>#VALUE!</v>
      </c>
      <c r="Y655" s="28" t="e">
        <f t="shared" si="60"/>
        <v>#VALUE!</v>
      </c>
      <c r="Z655" s="24"/>
      <c r="AA655" s="36">
        <f t="shared" si="56"/>
        <v>10.233333333333333</v>
      </c>
      <c r="AB655" s="8"/>
    </row>
    <row r="656" spans="9:28" x14ac:dyDescent="0.25">
      <c r="I656" s="8"/>
      <c r="J656" s="8"/>
      <c r="K656" s="8"/>
      <c r="L656" s="8"/>
      <c r="M656" s="8"/>
      <c r="N656" s="8"/>
      <c r="O656" s="8"/>
      <c r="P656" s="8"/>
      <c r="Q656" s="8"/>
      <c r="R656" s="8"/>
      <c r="S656" s="23"/>
      <c r="T656" s="25">
        <v>615</v>
      </c>
      <c r="U656" s="26">
        <f t="shared" si="57"/>
        <v>10.25</v>
      </c>
      <c r="V656" s="28">
        <f t="shared" si="55"/>
        <v>35.215226046937858</v>
      </c>
      <c r="W656" s="28">
        <f t="shared" si="58"/>
        <v>0</v>
      </c>
      <c r="X656" s="27" t="e">
        <f t="shared" si="59"/>
        <v>#VALUE!</v>
      </c>
      <c r="Y656" s="28" t="e">
        <f t="shared" si="60"/>
        <v>#VALUE!</v>
      </c>
      <c r="Z656" s="24"/>
      <c r="AA656" s="36">
        <f t="shared" si="56"/>
        <v>10.25</v>
      </c>
      <c r="AB656" s="8"/>
    </row>
    <row r="657" spans="9:28" x14ac:dyDescent="0.25">
      <c r="I657" s="8"/>
      <c r="J657" s="8"/>
      <c r="K657" s="8"/>
      <c r="L657" s="8"/>
      <c r="M657" s="8"/>
      <c r="N657" s="8"/>
      <c r="O657" s="8"/>
      <c r="P657" s="8"/>
      <c r="Q657" s="8"/>
      <c r="R657" s="8"/>
      <c r="S657" s="23"/>
      <c r="T657" s="25">
        <v>616</v>
      </c>
      <c r="U657" s="26">
        <f t="shared" si="57"/>
        <v>10.266666666666667</v>
      </c>
      <c r="V657" s="28">
        <f t="shared" si="55"/>
        <v>35.225182694976489</v>
      </c>
      <c r="W657" s="28">
        <f t="shared" si="58"/>
        <v>0</v>
      </c>
      <c r="X657" s="27" t="e">
        <f t="shared" si="59"/>
        <v>#VALUE!</v>
      </c>
      <c r="Y657" s="28" t="e">
        <f t="shared" si="60"/>
        <v>#VALUE!</v>
      </c>
      <c r="Z657" s="24"/>
      <c r="AA657" s="36">
        <f t="shared" si="56"/>
        <v>10.266666666666667</v>
      </c>
      <c r="AB657" s="8"/>
    </row>
    <row r="658" spans="9:28" x14ac:dyDescent="0.25">
      <c r="I658" s="8"/>
      <c r="J658" s="8"/>
      <c r="K658" s="8"/>
      <c r="L658" s="8"/>
      <c r="M658" s="8"/>
      <c r="N658" s="8"/>
      <c r="O658" s="8"/>
      <c r="P658" s="8"/>
      <c r="Q658" s="8"/>
      <c r="R658" s="8"/>
      <c r="S658" s="23"/>
      <c r="T658" s="25">
        <v>617</v>
      </c>
      <c r="U658" s="26">
        <f t="shared" si="57"/>
        <v>10.283333333333333</v>
      </c>
      <c r="V658" s="28">
        <f t="shared" ref="V658:V721" si="61">$G$12*U658^(1-$G$13)</f>
        <v>35.235126000994185</v>
      </c>
      <c r="W658" s="28">
        <f t="shared" si="58"/>
        <v>0</v>
      </c>
      <c r="X658" s="27" t="e">
        <f t="shared" si="59"/>
        <v>#VALUE!</v>
      </c>
      <c r="Y658" s="28" t="e">
        <f t="shared" si="60"/>
        <v>#VALUE!</v>
      </c>
      <c r="Z658" s="24"/>
      <c r="AA658" s="36">
        <f t="shared" si="56"/>
        <v>10.283333333333333</v>
      </c>
      <c r="AB658" s="8"/>
    </row>
    <row r="659" spans="9:28" x14ac:dyDescent="0.25">
      <c r="I659" s="8"/>
      <c r="J659" s="8"/>
      <c r="K659" s="8"/>
      <c r="L659" s="8"/>
      <c r="M659" s="8"/>
      <c r="N659" s="8"/>
      <c r="O659" s="8"/>
      <c r="P659" s="8"/>
      <c r="Q659" s="8"/>
      <c r="R659" s="8"/>
      <c r="S659" s="23"/>
      <c r="T659" s="25">
        <v>618</v>
      </c>
      <c r="U659" s="26">
        <f t="shared" si="57"/>
        <v>10.3</v>
      </c>
      <c r="V659" s="28">
        <f t="shared" si="61"/>
        <v>35.245056004450028</v>
      </c>
      <c r="W659" s="28">
        <f t="shared" si="58"/>
        <v>0</v>
      </c>
      <c r="X659" s="27" t="e">
        <f t="shared" si="59"/>
        <v>#VALUE!</v>
      </c>
      <c r="Y659" s="28" t="e">
        <f t="shared" si="60"/>
        <v>#VALUE!</v>
      </c>
      <c r="Z659" s="24"/>
      <c r="AA659" s="36">
        <f t="shared" si="56"/>
        <v>10.3</v>
      </c>
      <c r="AB659" s="8"/>
    </row>
    <row r="660" spans="9:28" x14ac:dyDescent="0.25">
      <c r="I660" s="8"/>
      <c r="J660" s="8"/>
      <c r="K660" s="8"/>
      <c r="L660" s="8"/>
      <c r="M660" s="8"/>
      <c r="N660" s="8"/>
      <c r="O660" s="8"/>
      <c r="P660" s="8"/>
      <c r="Q660" s="8"/>
      <c r="R660" s="8"/>
      <c r="S660" s="23"/>
      <c r="T660" s="25">
        <v>619</v>
      </c>
      <c r="U660" s="26">
        <f t="shared" si="57"/>
        <v>10.316666666666666</v>
      </c>
      <c r="V660" s="28">
        <f t="shared" si="61"/>
        <v>35.254972744622769</v>
      </c>
      <c r="W660" s="28">
        <f t="shared" si="58"/>
        <v>0</v>
      </c>
      <c r="X660" s="27" t="e">
        <f t="shared" si="59"/>
        <v>#VALUE!</v>
      </c>
      <c r="Y660" s="28" t="e">
        <f t="shared" si="60"/>
        <v>#VALUE!</v>
      </c>
      <c r="Z660" s="24"/>
      <c r="AA660" s="36">
        <f t="shared" si="56"/>
        <v>10.316666666666666</v>
      </c>
      <c r="AB660" s="8"/>
    </row>
    <row r="661" spans="9:28" x14ac:dyDescent="0.25">
      <c r="I661" s="8"/>
      <c r="J661" s="8"/>
      <c r="K661" s="8"/>
      <c r="L661" s="8"/>
      <c r="M661" s="8"/>
      <c r="N661" s="8"/>
      <c r="O661" s="8"/>
      <c r="P661" s="8"/>
      <c r="Q661" s="8"/>
      <c r="R661" s="8"/>
      <c r="S661" s="23"/>
      <c r="T661" s="25">
        <v>620</v>
      </c>
      <c r="U661" s="26">
        <f t="shared" si="57"/>
        <v>10.333333333333334</v>
      </c>
      <c r="V661" s="28">
        <f t="shared" si="61"/>
        <v>35.264876260611985</v>
      </c>
      <c r="W661" s="28">
        <f t="shared" si="58"/>
        <v>0</v>
      </c>
      <c r="X661" s="27" t="e">
        <f t="shared" si="59"/>
        <v>#VALUE!</v>
      </c>
      <c r="Y661" s="28" t="e">
        <f t="shared" si="60"/>
        <v>#VALUE!</v>
      </c>
      <c r="Z661" s="24"/>
      <c r="AA661" s="36">
        <f t="shared" si="56"/>
        <v>10.333333333333334</v>
      </c>
      <c r="AB661" s="8"/>
    </row>
    <row r="662" spans="9:28" x14ac:dyDescent="0.25">
      <c r="I662" s="8"/>
      <c r="J662" s="8"/>
      <c r="K662" s="8"/>
      <c r="L662" s="8"/>
      <c r="M662" s="8"/>
      <c r="N662" s="8"/>
      <c r="O662" s="8"/>
      <c r="P662" s="8"/>
      <c r="Q662" s="8"/>
      <c r="R662" s="8"/>
      <c r="S662" s="23"/>
      <c r="T662" s="25">
        <v>621</v>
      </c>
      <c r="U662" s="26">
        <f t="shared" si="57"/>
        <v>10.35</v>
      </c>
      <c r="V662" s="28">
        <f t="shared" si="61"/>
        <v>35.274766591339102</v>
      </c>
      <c r="W662" s="28">
        <f t="shared" si="58"/>
        <v>0</v>
      </c>
      <c r="X662" s="27" t="e">
        <f t="shared" si="59"/>
        <v>#VALUE!</v>
      </c>
      <c r="Y662" s="28" t="e">
        <f t="shared" si="60"/>
        <v>#VALUE!</v>
      </c>
      <c r="Z662" s="24"/>
      <c r="AA662" s="36">
        <f t="shared" si="56"/>
        <v>10.35</v>
      </c>
      <c r="AB662" s="8"/>
    </row>
    <row r="663" spans="9:28" x14ac:dyDescent="0.25">
      <c r="I663" s="8"/>
      <c r="J663" s="8"/>
      <c r="K663" s="8"/>
      <c r="L663" s="8"/>
      <c r="M663" s="8"/>
      <c r="N663" s="8"/>
      <c r="O663" s="8"/>
      <c r="P663" s="8"/>
      <c r="Q663" s="8"/>
      <c r="R663" s="8"/>
      <c r="S663" s="23"/>
      <c r="T663" s="25">
        <v>622</v>
      </c>
      <c r="U663" s="26">
        <f t="shared" si="57"/>
        <v>10.366666666666667</v>
      </c>
      <c r="V663" s="28">
        <f t="shared" si="61"/>
        <v>35.284643775548595</v>
      </c>
      <c r="W663" s="28">
        <f t="shared" si="58"/>
        <v>0</v>
      </c>
      <c r="X663" s="27" t="e">
        <f t="shared" si="59"/>
        <v>#VALUE!</v>
      </c>
      <c r="Y663" s="28" t="e">
        <f t="shared" si="60"/>
        <v>#VALUE!</v>
      </c>
      <c r="Z663" s="24"/>
      <c r="AA663" s="36">
        <f t="shared" si="56"/>
        <v>10.366666666666667</v>
      </c>
      <c r="AB663" s="8"/>
    </row>
    <row r="664" spans="9:28" x14ac:dyDescent="0.25">
      <c r="I664" s="8"/>
      <c r="J664" s="8"/>
      <c r="K664" s="8"/>
      <c r="L664" s="8"/>
      <c r="M664" s="8"/>
      <c r="N664" s="8"/>
      <c r="O664" s="8"/>
      <c r="P664" s="8"/>
      <c r="Q664" s="8"/>
      <c r="R664" s="8"/>
      <c r="S664" s="23"/>
      <c r="T664" s="25">
        <v>623</v>
      </c>
      <c r="U664" s="26">
        <f t="shared" si="57"/>
        <v>10.383333333333333</v>
      </c>
      <c r="V664" s="28">
        <f t="shared" si="61"/>
        <v>35.29450785180898</v>
      </c>
      <c r="W664" s="28">
        <f t="shared" si="58"/>
        <v>0</v>
      </c>
      <c r="X664" s="27" t="e">
        <f t="shared" si="59"/>
        <v>#VALUE!</v>
      </c>
      <c r="Y664" s="28" t="e">
        <f t="shared" si="60"/>
        <v>#VALUE!</v>
      </c>
      <c r="Z664" s="24"/>
      <c r="AA664" s="36">
        <f t="shared" si="56"/>
        <v>10.383333333333333</v>
      </c>
      <c r="AB664" s="8"/>
    </row>
    <row r="665" spans="9:28" x14ac:dyDescent="0.25">
      <c r="I665" s="8"/>
      <c r="J665" s="8"/>
      <c r="K665" s="8"/>
      <c r="L665" s="8"/>
      <c r="M665" s="8"/>
      <c r="N665" s="8"/>
      <c r="O665" s="8"/>
      <c r="P665" s="8"/>
      <c r="Q665" s="8"/>
      <c r="R665" s="8"/>
      <c r="S665" s="23"/>
      <c r="T665" s="25">
        <v>624</v>
      </c>
      <c r="U665" s="26">
        <f t="shared" si="57"/>
        <v>10.4</v>
      </c>
      <c r="V665" s="28">
        <f t="shared" si="61"/>
        <v>35.304358858513979</v>
      </c>
      <c r="W665" s="28">
        <f t="shared" si="58"/>
        <v>0</v>
      </c>
      <c r="X665" s="27" t="e">
        <f t="shared" si="59"/>
        <v>#VALUE!</v>
      </c>
      <c r="Y665" s="28" t="e">
        <f t="shared" si="60"/>
        <v>#VALUE!</v>
      </c>
      <c r="Z665" s="24"/>
      <c r="AA665" s="36">
        <f t="shared" si="56"/>
        <v>10.4</v>
      </c>
      <c r="AB665" s="8"/>
    </row>
    <row r="666" spans="9:28" x14ac:dyDescent="0.25">
      <c r="I666" s="8"/>
      <c r="J666" s="8"/>
      <c r="K666" s="8"/>
      <c r="L666" s="8"/>
      <c r="M666" s="8"/>
      <c r="N666" s="8"/>
      <c r="O666" s="8"/>
      <c r="P666" s="8"/>
      <c r="Q666" s="8"/>
      <c r="R666" s="8"/>
      <c r="S666" s="23"/>
      <c r="T666" s="25">
        <v>625</v>
      </c>
      <c r="U666" s="26">
        <f t="shared" si="57"/>
        <v>10.416666666666666</v>
      </c>
      <c r="V666" s="28">
        <f t="shared" si="61"/>
        <v>35.314196833883514</v>
      </c>
      <c r="W666" s="28">
        <f t="shared" si="58"/>
        <v>0</v>
      </c>
      <c r="X666" s="27" t="e">
        <f t="shared" si="59"/>
        <v>#VALUE!</v>
      </c>
      <c r="Y666" s="28" t="e">
        <f t="shared" si="60"/>
        <v>#VALUE!</v>
      </c>
      <c r="Z666" s="24"/>
      <c r="AA666" s="36">
        <f t="shared" si="56"/>
        <v>10.416666666666666</v>
      </c>
      <c r="AB666" s="8"/>
    </row>
    <row r="667" spans="9:28" x14ac:dyDescent="0.25">
      <c r="I667" s="8"/>
      <c r="J667" s="8"/>
      <c r="K667" s="8"/>
      <c r="L667" s="8"/>
      <c r="M667" s="8"/>
      <c r="N667" s="8"/>
      <c r="O667" s="8"/>
      <c r="P667" s="8"/>
      <c r="Q667" s="8"/>
      <c r="R667" s="8"/>
      <c r="S667" s="23"/>
      <c r="T667" s="25">
        <v>626</v>
      </c>
      <c r="U667" s="26">
        <f t="shared" si="57"/>
        <v>10.433333333333334</v>
      </c>
      <c r="V667" s="28">
        <f t="shared" si="61"/>
        <v>35.324021815964819</v>
      </c>
      <c r="W667" s="28">
        <f t="shared" si="58"/>
        <v>0</v>
      </c>
      <c r="X667" s="27" t="e">
        <f t="shared" si="59"/>
        <v>#VALUE!</v>
      </c>
      <c r="Y667" s="28" t="e">
        <f t="shared" si="60"/>
        <v>#VALUE!</v>
      </c>
      <c r="Z667" s="24"/>
      <c r="AA667" s="36">
        <f t="shared" si="56"/>
        <v>10.433333333333334</v>
      </c>
      <c r="AB667" s="8"/>
    </row>
    <row r="668" spans="9:28" x14ac:dyDescent="0.25">
      <c r="I668" s="8"/>
      <c r="J668" s="8"/>
      <c r="K668" s="8"/>
      <c r="L668" s="8"/>
      <c r="M668" s="8"/>
      <c r="N668" s="8"/>
      <c r="O668" s="8"/>
      <c r="P668" s="8"/>
      <c r="Q668" s="8"/>
      <c r="R668" s="8"/>
      <c r="S668" s="23"/>
      <c r="T668" s="25">
        <v>627</v>
      </c>
      <c r="U668" s="26">
        <f t="shared" si="57"/>
        <v>10.45</v>
      </c>
      <c r="V668" s="28">
        <f t="shared" si="61"/>
        <v>35.333833842633489</v>
      </c>
      <c r="W668" s="28">
        <f t="shared" si="58"/>
        <v>0</v>
      </c>
      <c r="X668" s="27" t="e">
        <f t="shared" si="59"/>
        <v>#VALUE!</v>
      </c>
      <c r="Y668" s="28" t="e">
        <f t="shared" si="60"/>
        <v>#VALUE!</v>
      </c>
      <c r="Z668" s="24"/>
      <c r="AA668" s="36">
        <f t="shared" si="56"/>
        <v>10.45</v>
      </c>
      <c r="AB668" s="8"/>
    </row>
    <row r="669" spans="9:28" x14ac:dyDescent="0.25">
      <c r="I669" s="8"/>
      <c r="J669" s="8"/>
      <c r="K669" s="8"/>
      <c r="L669" s="8"/>
      <c r="M669" s="8"/>
      <c r="N669" s="8"/>
      <c r="O669" s="8"/>
      <c r="P669" s="8"/>
      <c r="Q669" s="8"/>
      <c r="R669" s="8"/>
      <c r="S669" s="23"/>
      <c r="T669" s="25">
        <v>628</v>
      </c>
      <c r="U669" s="26">
        <f t="shared" si="57"/>
        <v>10.466666666666667</v>
      </c>
      <c r="V669" s="28">
        <f t="shared" si="61"/>
        <v>35.343632951594508</v>
      </c>
      <c r="W669" s="28">
        <f t="shared" si="58"/>
        <v>0</v>
      </c>
      <c r="X669" s="27" t="e">
        <f t="shared" si="59"/>
        <v>#VALUE!</v>
      </c>
      <c r="Y669" s="28" t="e">
        <f t="shared" si="60"/>
        <v>#VALUE!</v>
      </c>
      <c r="Z669" s="24"/>
      <c r="AA669" s="36">
        <f t="shared" si="56"/>
        <v>10.466666666666667</v>
      </c>
      <c r="AB669" s="8"/>
    </row>
    <row r="670" spans="9:28" x14ac:dyDescent="0.25">
      <c r="I670" s="8"/>
      <c r="J670" s="8"/>
      <c r="K670" s="8"/>
      <c r="L670" s="8"/>
      <c r="M670" s="8"/>
      <c r="N670" s="8"/>
      <c r="O670" s="8"/>
      <c r="P670" s="8"/>
      <c r="Q670" s="8"/>
      <c r="R670" s="8"/>
      <c r="S670" s="23"/>
      <c r="T670" s="25">
        <v>629</v>
      </c>
      <c r="U670" s="26">
        <f t="shared" si="57"/>
        <v>10.483333333333333</v>
      </c>
      <c r="V670" s="28">
        <f t="shared" si="61"/>
        <v>35.353419180383312</v>
      </c>
      <c r="W670" s="28">
        <f t="shared" si="58"/>
        <v>0</v>
      </c>
      <c r="X670" s="27" t="e">
        <f t="shared" si="59"/>
        <v>#VALUE!</v>
      </c>
      <c r="Y670" s="28" t="e">
        <f t="shared" si="60"/>
        <v>#VALUE!</v>
      </c>
      <c r="Z670" s="24"/>
      <c r="AA670" s="36">
        <f t="shared" si="56"/>
        <v>10.483333333333333</v>
      </c>
      <c r="AB670" s="8"/>
    </row>
    <row r="671" spans="9:28" x14ac:dyDescent="0.25">
      <c r="I671" s="8"/>
      <c r="J671" s="8"/>
      <c r="K671" s="8"/>
      <c r="L671" s="8"/>
      <c r="M671" s="8"/>
      <c r="N671" s="8"/>
      <c r="O671" s="8"/>
      <c r="P671" s="8"/>
      <c r="Q671" s="8"/>
      <c r="R671" s="8"/>
      <c r="S671" s="23"/>
      <c r="T671" s="25">
        <v>630</v>
      </c>
      <c r="U671" s="26">
        <f t="shared" si="57"/>
        <v>10.5</v>
      </c>
      <c r="V671" s="28">
        <f t="shared" si="61"/>
        <v>35.363192566366791</v>
      </c>
      <c r="W671" s="28">
        <f t="shared" si="58"/>
        <v>0</v>
      </c>
      <c r="X671" s="27" t="e">
        <f t="shared" si="59"/>
        <v>#VALUE!</v>
      </c>
      <c r="Y671" s="28" t="e">
        <f t="shared" si="60"/>
        <v>#VALUE!</v>
      </c>
      <c r="Z671" s="24"/>
      <c r="AA671" s="36">
        <f t="shared" si="56"/>
        <v>10.5</v>
      </c>
      <c r="AB671" s="8"/>
    </row>
    <row r="672" spans="9:28" x14ac:dyDescent="0.25">
      <c r="I672" s="8"/>
      <c r="J672" s="8"/>
      <c r="K672" s="8"/>
      <c r="L672" s="8"/>
      <c r="M672" s="8"/>
      <c r="N672" s="8"/>
      <c r="O672" s="8"/>
      <c r="P672" s="8"/>
      <c r="Q672" s="8"/>
      <c r="R672" s="8"/>
      <c r="S672" s="23"/>
      <c r="T672" s="25">
        <v>631</v>
      </c>
      <c r="U672" s="26">
        <f t="shared" si="57"/>
        <v>10.516666666666667</v>
      </c>
      <c r="V672" s="28">
        <f t="shared" si="61"/>
        <v>35.372953146744337</v>
      </c>
      <c r="W672" s="28">
        <f t="shared" si="58"/>
        <v>0</v>
      </c>
      <c r="X672" s="27" t="e">
        <f t="shared" si="59"/>
        <v>#VALUE!</v>
      </c>
      <c r="Y672" s="28" t="e">
        <f t="shared" si="60"/>
        <v>#VALUE!</v>
      </c>
      <c r="Z672" s="24"/>
      <c r="AA672" s="36">
        <f t="shared" si="56"/>
        <v>10.516666666666667</v>
      </c>
      <c r="AB672" s="8"/>
    </row>
    <row r="673" spans="9:28" x14ac:dyDescent="0.25">
      <c r="I673" s="8"/>
      <c r="J673" s="8"/>
      <c r="K673" s="8"/>
      <c r="L673" s="8"/>
      <c r="M673" s="8"/>
      <c r="N673" s="8"/>
      <c r="O673" s="8"/>
      <c r="P673" s="8"/>
      <c r="Q673" s="8"/>
      <c r="R673" s="8"/>
      <c r="S673" s="23"/>
      <c r="T673" s="25">
        <v>632</v>
      </c>
      <c r="U673" s="26">
        <f t="shared" si="57"/>
        <v>10.533333333333333</v>
      </c>
      <c r="V673" s="28">
        <f t="shared" si="61"/>
        <v>35.382700958548838</v>
      </c>
      <c r="W673" s="28">
        <f t="shared" si="58"/>
        <v>0</v>
      </c>
      <c r="X673" s="27" t="e">
        <f t="shared" si="59"/>
        <v>#VALUE!</v>
      </c>
      <c r="Y673" s="28" t="e">
        <f t="shared" si="60"/>
        <v>#VALUE!</v>
      </c>
      <c r="Z673" s="24"/>
      <c r="AA673" s="36">
        <f t="shared" si="56"/>
        <v>10.533333333333333</v>
      </c>
      <c r="AB673" s="8"/>
    </row>
    <row r="674" spans="9:28" x14ac:dyDescent="0.25">
      <c r="I674" s="8"/>
      <c r="J674" s="8"/>
      <c r="K674" s="8"/>
      <c r="L674" s="8"/>
      <c r="M674" s="8"/>
      <c r="N674" s="8"/>
      <c r="O674" s="8"/>
      <c r="P674" s="8"/>
      <c r="Q674" s="8"/>
      <c r="R674" s="8"/>
      <c r="S674" s="23"/>
      <c r="T674" s="25">
        <v>633</v>
      </c>
      <c r="U674" s="26">
        <f t="shared" si="57"/>
        <v>10.55</v>
      </c>
      <c r="V674" s="28">
        <f t="shared" si="61"/>
        <v>35.392436038647723</v>
      </c>
      <c r="W674" s="28">
        <f t="shared" si="58"/>
        <v>0</v>
      </c>
      <c r="X674" s="27" t="e">
        <f t="shared" si="59"/>
        <v>#VALUE!</v>
      </c>
      <c r="Y674" s="28" t="e">
        <f t="shared" si="60"/>
        <v>#VALUE!</v>
      </c>
      <c r="Z674" s="24"/>
      <c r="AA674" s="36">
        <f t="shared" si="56"/>
        <v>10.55</v>
      </c>
      <c r="AB674" s="8"/>
    </row>
    <row r="675" spans="9:28" x14ac:dyDescent="0.25">
      <c r="I675" s="8"/>
      <c r="J675" s="8"/>
      <c r="K675" s="8"/>
      <c r="L675" s="8"/>
      <c r="M675" s="8"/>
      <c r="N675" s="8"/>
      <c r="O675" s="8"/>
      <c r="P675" s="8"/>
      <c r="Q675" s="8"/>
      <c r="R675" s="8"/>
      <c r="S675" s="23"/>
      <c r="T675" s="25">
        <v>634</v>
      </c>
      <c r="U675" s="26">
        <f t="shared" si="57"/>
        <v>10.566666666666666</v>
      </c>
      <c r="V675" s="28">
        <f t="shared" si="61"/>
        <v>35.402158423743906</v>
      </c>
      <c r="W675" s="28">
        <f t="shared" si="58"/>
        <v>0</v>
      </c>
      <c r="X675" s="27" t="e">
        <f t="shared" si="59"/>
        <v>#VALUE!</v>
      </c>
      <c r="Y675" s="28" t="e">
        <f t="shared" si="60"/>
        <v>#VALUE!</v>
      </c>
      <c r="Z675" s="24"/>
      <c r="AA675" s="36">
        <f t="shared" si="56"/>
        <v>10.566666666666666</v>
      </c>
      <c r="AB675" s="8"/>
    </row>
    <row r="676" spans="9:28" x14ac:dyDescent="0.25">
      <c r="I676" s="8"/>
      <c r="J676" s="8"/>
      <c r="K676" s="8"/>
      <c r="L676" s="8"/>
      <c r="M676" s="8"/>
      <c r="N676" s="8"/>
      <c r="O676" s="8"/>
      <c r="P676" s="8"/>
      <c r="Q676" s="8"/>
      <c r="R676" s="8"/>
      <c r="S676" s="23"/>
      <c r="T676" s="25">
        <v>635</v>
      </c>
      <c r="U676" s="26">
        <f t="shared" si="57"/>
        <v>10.583333333333334</v>
      </c>
      <c r="V676" s="28">
        <f t="shared" si="61"/>
        <v>35.411868150376826</v>
      </c>
      <c r="W676" s="28">
        <f t="shared" si="58"/>
        <v>0</v>
      </c>
      <c r="X676" s="27" t="e">
        <f t="shared" si="59"/>
        <v>#VALUE!</v>
      </c>
      <c r="Y676" s="28" t="e">
        <f t="shared" si="60"/>
        <v>#VALUE!</v>
      </c>
      <c r="Z676" s="24"/>
      <c r="AA676" s="36">
        <f t="shared" si="56"/>
        <v>10.583333333333334</v>
      </c>
      <c r="AB676" s="8"/>
    </row>
    <row r="677" spans="9:28" x14ac:dyDescent="0.25">
      <c r="I677" s="8"/>
      <c r="J677" s="8"/>
      <c r="K677" s="8"/>
      <c r="L677" s="8"/>
      <c r="M677" s="8"/>
      <c r="N677" s="8"/>
      <c r="O677" s="8"/>
      <c r="P677" s="8"/>
      <c r="Q677" s="8"/>
      <c r="R677" s="8"/>
      <c r="S677" s="23"/>
      <c r="T677" s="25">
        <v>636</v>
      </c>
      <c r="U677" s="26">
        <f t="shared" si="57"/>
        <v>10.6</v>
      </c>
      <c r="V677" s="28">
        <f t="shared" si="61"/>
        <v>35.421565254923394</v>
      </c>
      <c r="W677" s="28">
        <f t="shared" si="58"/>
        <v>0</v>
      </c>
      <c r="X677" s="27" t="e">
        <f t="shared" si="59"/>
        <v>#VALUE!</v>
      </c>
      <c r="Y677" s="28" t="e">
        <f t="shared" si="60"/>
        <v>#VALUE!</v>
      </c>
      <c r="Z677" s="24"/>
      <c r="AA677" s="36">
        <f t="shared" si="56"/>
        <v>10.6</v>
      </c>
      <c r="AB677" s="8"/>
    </row>
    <row r="678" spans="9:28" x14ac:dyDescent="0.25">
      <c r="I678" s="8"/>
      <c r="J678" s="8"/>
      <c r="K678" s="8"/>
      <c r="L678" s="8"/>
      <c r="M678" s="8"/>
      <c r="N678" s="8"/>
      <c r="O678" s="8"/>
      <c r="P678" s="8"/>
      <c r="Q678" s="8"/>
      <c r="R678" s="8"/>
      <c r="S678" s="23"/>
      <c r="T678" s="25">
        <v>637</v>
      </c>
      <c r="U678" s="26">
        <f t="shared" si="57"/>
        <v>10.616666666666667</v>
      </c>
      <c r="V678" s="28">
        <f t="shared" si="61"/>
        <v>35.431249773599021</v>
      </c>
      <c r="W678" s="28">
        <f t="shared" si="58"/>
        <v>0</v>
      </c>
      <c r="X678" s="27" t="e">
        <f t="shared" si="59"/>
        <v>#VALUE!</v>
      </c>
      <c r="Y678" s="28" t="e">
        <f t="shared" si="60"/>
        <v>#VALUE!</v>
      </c>
      <c r="Z678" s="24"/>
      <c r="AA678" s="36">
        <f t="shared" si="56"/>
        <v>10.616666666666667</v>
      </c>
      <c r="AB678" s="8"/>
    </row>
    <row r="679" spans="9:28" x14ac:dyDescent="0.25">
      <c r="I679" s="8"/>
      <c r="J679" s="8"/>
      <c r="K679" s="8"/>
      <c r="L679" s="8"/>
      <c r="M679" s="8"/>
      <c r="N679" s="8"/>
      <c r="O679" s="8"/>
      <c r="P679" s="8"/>
      <c r="Q679" s="8"/>
      <c r="R679" s="8"/>
      <c r="S679" s="23"/>
      <c r="T679" s="25">
        <v>638</v>
      </c>
      <c r="U679" s="26">
        <f t="shared" si="57"/>
        <v>10.633333333333333</v>
      </c>
      <c r="V679" s="28">
        <f t="shared" si="61"/>
        <v>35.440921742458514</v>
      </c>
      <c r="W679" s="28">
        <f t="shared" si="58"/>
        <v>0</v>
      </c>
      <c r="X679" s="27" t="e">
        <f t="shared" si="59"/>
        <v>#VALUE!</v>
      </c>
      <c r="Y679" s="28" t="e">
        <f t="shared" si="60"/>
        <v>#VALUE!</v>
      </c>
      <c r="Z679" s="24"/>
      <c r="AA679" s="36">
        <f t="shared" si="56"/>
        <v>10.633333333333333</v>
      </c>
      <c r="AB679" s="8"/>
    </row>
    <row r="680" spans="9:28" x14ac:dyDescent="0.25">
      <c r="I680" s="8"/>
      <c r="J680" s="8"/>
      <c r="K680" s="8"/>
      <c r="L680" s="8"/>
      <c r="M680" s="8"/>
      <c r="N680" s="8"/>
      <c r="O680" s="8"/>
      <c r="P680" s="8"/>
      <c r="Q680" s="8"/>
      <c r="R680" s="8"/>
      <c r="S680" s="23"/>
      <c r="T680" s="25">
        <v>639</v>
      </c>
      <c r="U680" s="26">
        <f t="shared" si="57"/>
        <v>10.65</v>
      </c>
      <c r="V680" s="28">
        <f t="shared" si="61"/>
        <v>35.450581197397106</v>
      </c>
      <c r="W680" s="28">
        <f t="shared" si="58"/>
        <v>0</v>
      </c>
      <c r="X680" s="27" t="e">
        <f t="shared" si="59"/>
        <v>#VALUE!</v>
      </c>
      <c r="Y680" s="28" t="e">
        <f t="shared" si="60"/>
        <v>#VALUE!</v>
      </c>
      <c r="Z680" s="24"/>
      <c r="AA680" s="36">
        <f t="shared" si="56"/>
        <v>10.65</v>
      </c>
      <c r="AB680" s="8"/>
    </row>
    <row r="681" spans="9:28" x14ac:dyDescent="0.25">
      <c r="I681" s="8"/>
      <c r="J681" s="8"/>
      <c r="K681" s="8"/>
      <c r="L681" s="8"/>
      <c r="M681" s="8"/>
      <c r="N681" s="8"/>
      <c r="O681" s="8"/>
      <c r="P681" s="8"/>
      <c r="Q681" s="8"/>
      <c r="R681" s="8"/>
      <c r="S681" s="23"/>
      <c r="T681" s="25">
        <v>640</v>
      </c>
      <c r="U681" s="26">
        <f t="shared" si="57"/>
        <v>10.666666666666666</v>
      </c>
      <c r="V681" s="28">
        <f t="shared" si="61"/>
        <v>35.460228174151396</v>
      </c>
      <c r="W681" s="28">
        <f t="shared" si="58"/>
        <v>0</v>
      </c>
      <c r="X681" s="27" t="e">
        <f t="shared" si="59"/>
        <v>#VALUE!</v>
      </c>
      <c r="Y681" s="28" t="e">
        <f t="shared" si="60"/>
        <v>#VALUE!</v>
      </c>
      <c r="Z681" s="24"/>
      <c r="AA681" s="36">
        <f t="shared" ref="AA681:AA744" si="62">U681</f>
        <v>10.666666666666666</v>
      </c>
      <c r="AB681" s="8"/>
    </row>
    <row r="682" spans="9:28" x14ac:dyDescent="0.25">
      <c r="I682" s="8"/>
      <c r="J682" s="8"/>
      <c r="K682" s="8"/>
      <c r="L682" s="8"/>
      <c r="M682" s="8"/>
      <c r="N682" s="8"/>
      <c r="O682" s="8"/>
      <c r="P682" s="8"/>
      <c r="Q682" s="8"/>
      <c r="R682" s="8"/>
      <c r="S682" s="23"/>
      <c r="T682" s="25">
        <v>641</v>
      </c>
      <c r="U682" s="26">
        <f t="shared" ref="U682:U745" si="63">T682/60</f>
        <v>10.683333333333334</v>
      </c>
      <c r="V682" s="28">
        <f t="shared" si="61"/>
        <v>35.469862708300248</v>
      </c>
      <c r="W682" s="28">
        <f t="shared" ref="W682:W745" si="64">V682*0.001*$G$4</f>
        <v>0</v>
      </c>
      <c r="X682" s="27" t="e">
        <f t="shared" ref="X682:X745" si="65">($G$5/1000)*U682*3600</f>
        <v>#VALUE!</v>
      </c>
      <c r="Y682" s="28" t="e">
        <f t="shared" si="60"/>
        <v>#VALUE!</v>
      </c>
      <c r="Z682" s="24"/>
      <c r="AA682" s="36">
        <f t="shared" si="62"/>
        <v>10.683333333333334</v>
      </c>
      <c r="AB682" s="8"/>
    </row>
    <row r="683" spans="9:28" x14ac:dyDescent="0.25">
      <c r="I683" s="8"/>
      <c r="J683" s="8"/>
      <c r="K683" s="8"/>
      <c r="L683" s="8"/>
      <c r="M683" s="8"/>
      <c r="N683" s="8"/>
      <c r="O683" s="8"/>
      <c r="P683" s="8"/>
      <c r="Q683" s="8"/>
      <c r="R683" s="8"/>
      <c r="S683" s="23"/>
      <c r="T683" s="25">
        <v>642</v>
      </c>
      <c r="U683" s="26">
        <f t="shared" si="63"/>
        <v>10.7</v>
      </c>
      <c r="V683" s="28">
        <f t="shared" si="61"/>
        <v>35.479484835265794</v>
      </c>
      <c r="W683" s="28">
        <f t="shared" si="64"/>
        <v>0</v>
      </c>
      <c r="X683" s="27" t="e">
        <f t="shared" si="65"/>
        <v>#VALUE!</v>
      </c>
      <c r="Y683" s="28" t="e">
        <f t="shared" ref="Y683:Y746" si="66">MAX(0,W683-X683)</f>
        <v>#VALUE!</v>
      </c>
      <c r="Z683" s="24"/>
      <c r="AA683" s="36">
        <f t="shared" si="62"/>
        <v>10.7</v>
      </c>
      <c r="AB683" s="8"/>
    </row>
    <row r="684" spans="9:28" x14ac:dyDescent="0.25">
      <c r="I684" s="8"/>
      <c r="J684" s="8"/>
      <c r="K684" s="8"/>
      <c r="L684" s="8"/>
      <c r="M684" s="8"/>
      <c r="N684" s="8"/>
      <c r="O684" s="8"/>
      <c r="P684" s="8"/>
      <c r="Q684" s="8"/>
      <c r="R684" s="8"/>
      <c r="S684" s="23"/>
      <c r="T684" s="25">
        <v>643</v>
      </c>
      <c r="U684" s="26">
        <f t="shared" si="63"/>
        <v>10.716666666666667</v>
      </c>
      <c r="V684" s="28">
        <f t="shared" si="61"/>
        <v>35.489094590314338</v>
      </c>
      <c r="W684" s="28">
        <f t="shared" si="64"/>
        <v>0</v>
      </c>
      <c r="X684" s="27" t="e">
        <f t="shared" si="65"/>
        <v>#VALUE!</v>
      </c>
      <c r="Y684" s="28" t="e">
        <f t="shared" si="66"/>
        <v>#VALUE!</v>
      </c>
      <c r="Z684" s="24"/>
      <c r="AA684" s="36">
        <f t="shared" si="62"/>
        <v>10.716666666666667</v>
      </c>
      <c r="AB684" s="8"/>
    </row>
    <row r="685" spans="9:28" x14ac:dyDescent="0.25">
      <c r="I685" s="8"/>
      <c r="J685" s="8"/>
      <c r="K685" s="8"/>
      <c r="L685" s="8"/>
      <c r="M685" s="8"/>
      <c r="N685" s="8"/>
      <c r="O685" s="8"/>
      <c r="P685" s="8"/>
      <c r="Q685" s="8"/>
      <c r="R685" s="8"/>
      <c r="S685" s="23"/>
      <c r="T685" s="25">
        <v>644</v>
      </c>
      <c r="U685" s="26">
        <f t="shared" si="63"/>
        <v>10.733333333333333</v>
      </c>
      <c r="V685" s="28">
        <f t="shared" si="61"/>
        <v>35.498692008557292</v>
      </c>
      <c r="W685" s="28">
        <f t="shared" si="64"/>
        <v>0</v>
      </c>
      <c r="X685" s="27" t="e">
        <f t="shared" si="65"/>
        <v>#VALUE!</v>
      </c>
      <c r="Y685" s="28" t="e">
        <f t="shared" si="66"/>
        <v>#VALUE!</v>
      </c>
      <c r="Z685" s="24"/>
      <c r="AA685" s="36">
        <f t="shared" si="62"/>
        <v>10.733333333333333</v>
      </c>
      <c r="AB685" s="8"/>
    </row>
    <row r="686" spans="9:28" x14ac:dyDescent="0.25">
      <c r="I686" s="8"/>
      <c r="J686" s="8"/>
      <c r="K686" s="8"/>
      <c r="L686" s="8"/>
      <c r="M686" s="8"/>
      <c r="N686" s="8"/>
      <c r="O686" s="8"/>
      <c r="P686" s="8"/>
      <c r="Q686" s="8"/>
      <c r="R686" s="8"/>
      <c r="S686" s="23"/>
      <c r="T686" s="25">
        <v>645</v>
      </c>
      <c r="U686" s="26">
        <f t="shared" si="63"/>
        <v>10.75</v>
      </c>
      <c r="V686" s="28">
        <f t="shared" si="61"/>
        <v>35.50827712495208</v>
      </c>
      <c r="W686" s="28">
        <f t="shared" si="64"/>
        <v>0</v>
      </c>
      <c r="X686" s="27" t="e">
        <f t="shared" si="65"/>
        <v>#VALUE!</v>
      </c>
      <c r="Y686" s="28" t="e">
        <f t="shared" si="66"/>
        <v>#VALUE!</v>
      </c>
      <c r="Z686" s="24"/>
      <c r="AA686" s="36">
        <f t="shared" si="62"/>
        <v>10.75</v>
      </c>
      <c r="AB686" s="8"/>
    </row>
    <row r="687" spans="9:28" x14ac:dyDescent="0.25">
      <c r="I687" s="8"/>
      <c r="J687" s="8"/>
      <c r="K687" s="8"/>
      <c r="L687" s="8"/>
      <c r="M687" s="8"/>
      <c r="N687" s="8"/>
      <c r="O687" s="8"/>
      <c r="P687" s="8"/>
      <c r="Q687" s="8"/>
      <c r="R687" s="8"/>
      <c r="S687" s="23"/>
      <c r="T687" s="25">
        <v>646</v>
      </c>
      <c r="U687" s="26">
        <f t="shared" si="63"/>
        <v>10.766666666666667</v>
      </c>
      <c r="V687" s="28">
        <f t="shared" si="61"/>
        <v>35.517849974303068</v>
      </c>
      <c r="W687" s="28">
        <f t="shared" si="64"/>
        <v>0</v>
      </c>
      <c r="X687" s="27" t="e">
        <f t="shared" si="65"/>
        <v>#VALUE!</v>
      </c>
      <c r="Y687" s="28" t="e">
        <f t="shared" si="66"/>
        <v>#VALUE!</v>
      </c>
      <c r="Z687" s="24"/>
      <c r="AA687" s="36">
        <f t="shared" si="62"/>
        <v>10.766666666666667</v>
      </c>
      <c r="AB687" s="8"/>
    </row>
    <row r="688" spans="9:28" x14ac:dyDescent="0.25">
      <c r="I688" s="8"/>
      <c r="J688" s="8"/>
      <c r="K688" s="8"/>
      <c r="L688" s="8"/>
      <c r="M688" s="8"/>
      <c r="N688" s="8"/>
      <c r="O688" s="8"/>
      <c r="P688" s="8"/>
      <c r="Q688" s="8"/>
      <c r="R688" s="8"/>
      <c r="S688" s="23"/>
      <c r="T688" s="25">
        <v>647</v>
      </c>
      <c r="U688" s="26">
        <f t="shared" si="63"/>
        <v>10.783333333333333</v>
      </c>
      <c r="V688" s="28">
        <f t="shared" si="61"/>
        <v>35.527410591262466</v>
      </c>
      <c r="W688" s="28">
        <f t="shared" si="64"/>
        <v>0</v>
      </c>
      <c r="X688" s="27" t="e">
        <f t="shared" si="65"/>
        <v>#VALUE!</v>
      </c>
      <c r="Y688" s="28" t="e">
        <f t="shared" si="66"/>
        <v>#VALUE!</v>
      </c>
      <c r="Z688" s="24"/>
      <c r="AA688" s="36">
        <f t="shared" si="62"/>
        <v>10.783333333333333</v>
      </c>
      <c r="AB688" s="8"/>
    </row>
    <row r="689" spans="9:28" x14ac:dyDescent="0.25">
      <c r="I689" s="8"/>
      <c r="J689" s="8"/>
      <c r="K689" s="8"/>
      <c r="L689" s="8"/>
      <c r="M689" s="8"/>
      <c r="N689" s="8"/>
      <c r="O689" s="8"/>
      <c r="P689" s="8"/>
      <c r="Q689" s="8"/>
      <c r="R689" s="8"/>
      <c r="S689" s="23"/>
      <c r="T689" s="25">
        <v>648</v>
      </c>
      <c r="U689" s="26">
        <f t="shared" si="63"/>
        <v>10.8</v>
      </c>
      <c r="V689" s="28">
        <f t="shared" si="61"/>
        <v>35.536959010331216</v>
      </c>
      <c r="W689" s="28">
        <f t="shared" si="64"/>
        <v>0</v>
      </c>
      <c r="X689" s="27" t="e">
        <f t="shared" si="65"/>
        <v>#VALUE!</v>
      </c>
      <c r="Y689" s="28" t="e">
        <f t="shared" si="66"/>
        <v>#VALUE!</v>
      </c>
      <c r="Z689" s="24"/>
      <c r="AA689" s="36">
        <f t="shared" si="62"/>
        <v>10.8</v>
      </c>
      <c r="AB689" s="8"/>
    </row>
    <row r="690" spans="9:28" x14ac:dyDescent="0.25">
      <c r="I690" s="8"/>
      <c r="J690" s="8"/>
      <c r="K690" s="8"/>
      <c r="L690" s="8"/>
      <c r="M690" s="8"/>
      <c r="N690" s="8"/>
      <c r="O690" s="8"/>
      <c r="P690" s="8"/>
      <c r="Q690" s="8"/>
      <c r="R690" s="8"/>
      <c r="S690" s="23"/>
      <c r="T690" s="25">
        <v>649</v>
      </c>
      <c r="U690" s="26">
        <f t="shared" si="63"/>
        <v>10.816666666666666</v>
      </c>
      <c r="V690" s="28">
        <f t="shared" si="61"/>
        <v>35.546495265859896</v>
      </c>
      <c r="W690" s="28">
        <f t="shared" si="64"/>
        <v>0</v>
      </c>
      <c r="X690" s="27" t="e">
        <f t="shared" si="65"/>
        <v>#VALUE!</v>
      </c>
      <c r="Y690" s="28" t="e">
        <f t="shared" si="66"/>
        <v>#VALUE!</v>
      </c>
      <c r="Z690" s="24"/>
      <c r="AA690" s="36">
        <f t="shared" si="62"/>
        <v>10.816666666666666</v>
      </c>
      <c r="AB690" s="8"/>
    </row>
    <row r="691" spans="9:28" x14ac:dyDescent="0.25">
      <c r="I691" s="8"/>
      <c r="J691" s="8"/>
      <c r="K691" s="8"/>
      <c r="L691" s="8"/>
      <c r="M691" s="8"/>
      <c r="N691" s="8"/>
      <c r="O691" s="8"/>
      <c r="P691" s="8"/>
      <c r="Q691" s="8"/>
      <c r="R691" s="8"/>
      <c r="S691" s="23"/>
      <c r="T691" s="25">
        <v>650</v>
      </c>
      <c r="U691" s="26">
        <f t="shared" si="63"/>
        <v>10.833333333333334</v>
      </c>
      <c r="V691" s="28">
        <f t="shared" si="61"/>
        <v>35.55601939204962</v>
      </c>
      <c r="W691" s="28">
        <f t="shared" si="64"/>
        <v>0</v>
      </c>
      <c r="X691" s="27" t="e">
        <f t="shared" si="65"/>
        <v>#VALUE!</v>
      </c>
      <c r="Y691" s="28" t="e">
        <f t="shared" si="66"/>
        <v>#VALUE!</v>
      </c>
      <c r="Z691" s="24"/>
      <c r="AA691" s="36">
        <f t="shared" si="62"/>
        <v>10.833333333333334</v>
      </c>
      <c r="AB691" s="8"/>
    </row>
    <row r="692" spans="9:28" x14ac:dyDescent="0.25">
      <c r="I692" s="8"/>
      <c r="J692" s="8"/>
      <c r="K692" s="8"/>
      <c r="L692" s="8"/>
      <c r="M692" s="8"/>
      <c r="N692" s="8"/>
      <c r="O692" s="8"/>
      <c r="P692" s="8"/>
      <c r="Q692" s="8"/>
      <c r="R692" s="8"/>
      <c r="S692" s="23"/>
      <c r="T692" s="25">
        <v>651</v>
      </c>
      <c r="U692" s="26">
        <f t="shared" si="63"/>
        <v>10.85</v>
      </c>
      <c r="V692" s="28">
        <f t="shared" si="61"/>
        <v>35.565531422952873</v>
      </c>
      <c r="W692" s="28">
        <f t="shared" si="64"/>
        <v>0</v>
      </c>
      <c r="X692" s="27" t="e">
        <f t="shared" si="65"/>
        <v>#VALUE!</v>
      </c>
      <c r="Y692" s="28" t="e">
        <f t="shared" si="66"/>
        <v>#VALUE!</v>
      </c>
      <c r="Z692" s="24"/>
      <c r="AA692" s="36">
        <f t="shared" si="62"/>
        <v>10.85</v>
      </c>
      <c r="AB692" s="8"/>
    </row>
    <row r="693" spans="9:28" x14ac:dyDescent="0.25">
      <c r="I693" s="8"/>
      <c r="J693" s="8"/>
      <c r="K693" s="8"/>
      <c r="L693" s="8"/>
      <c r="M693" s="8"/>
      <c r="N693" s="8"/>
      <c r="O693" s="8"/>
      <c r="P693" s="8"/>
      <c r="Q693" s="8"/>
      <c r="R693" s="8"/>
      <c r="S693" s="23"/>
      <c r="T693" s="25">
        <v>652</v>
      </c>
      <c r="U693" s="26">
        <f t="shared" si="63"/>
        <v>10.866666666666667</v>
      </c>
      <c r="V693" s="28">
        <f t="shared" si="61"/>
        <v>35.575031392474429</v>
      </c>
      <c r="W693" s="28">
        <f t="shared" si="64"/>
        <v>0</v>
      </c>
      <c r="X693" s="27" t="e">
        <f t="shared" si="65"/>
        <v>#VALUE!</v>
      </c>
      <c r="Y693" s="28" t="e">
        <f t="shared" si="66"/>
        <v>#VALUE!</v>
      </c>
      <c r="Z693" s="24"/>
      <c r="AA693" s="36">
        <f t="shared" si="62"/>
        <v>10.866666666666667</v>
      </c>
      <c r="AB693" s="8"/>
    </row>
    <row r="694" spans="9:28" x14ac:dyDescent="0.25">
      <c r="I694" s="8"/>
      <c r="J694" s="8"/>
      <c r="K694" s="8"/>
      <c r="L694" s="8"/>
      <c r="M694" s="8"/>
      <c r="N694" s="8"/>
      <c r="O694" s="8"/>
      <c r="P694" s="8"/>
      <c r="Q694" s="8"/>
      <c r="R694" s="8"/>
      <c r="S694" s="23"/>
      <c r="T694" s="25">
        <v>653</v>
      </c>
      <c r="U694" s="26">
        <f t="shared" si="63"/>
        <v>10.883333333333333</v>
      </c>
      <c r="V694" s="28">
        <f t="shared" si="61"/>
        <v>35.584519334372196</v>
      </c>
      <c r="W694" s="28">
        <f t="shared" si="64"/>
        <v>0</v>
      </c>
      <c r="X694" s="27" t="e">
        <f t="shared" si="65"/>
        <v>#VALUE!</v>
      </c>
      <c r="Y694" s="28" t="e">
        <f t="shared" si="66"/>
        <v>#VALUE!</v>
      </c>
      <c r="Z694" s="24"/>
      <c r="AA694" s="36">
        <f t="shared" si="62"/>
        <v>10.883333333333333</v>
      </c>
      <c r="AB694" s="8"/>
    </row>
    <row r="695" spans="9:28" x14ac:dyDescent="0.25">
      <c r="I695" s="8"/>
      <c r="J695" s="8"/>
      <c r="K695" s="8"/>
      <c r="L695" s="8"/>
      <c r="M695" s="8"/>
      <c r="N695" s="8"/>
      <c r="O695" s="8"/>
      <c r="P695" s="8"/>
      <c r="Q695" s="8"/>
      <c r="R695" s="8"/>
      <c r="S695" s="23"/>
      <c r="T695" s="25">
        <v>654</v>
      </c>
      <c r="U695" s="26">
        <f t="shared" si="63"/>
        <v>10.9</v>
      </c>
      <c r="V695" s="28">
        <f t="shared" si="61"/>
        <v>35.593995282258071</v>
      </c>
      <c r="W695" s="28">
        <f t="shared" si="64"/>
        <v>0</v>
      </c>
      <c r="X695" s="27" t="e">
        <f t="shared" si="65"/>
        <v>#VALUE!</v>
      </c>
      <c r="Y695" s="28" t="e">
        <f t="shared" si="66"/>
        <v>#VALUE!</v>
      </c>
      <c r="Z695" s="24"/>
      <c r="AA695" s="36">
        <f t="shared" si="62"/>
        <v>10.9</v>
      </c>
      <c r="AB695" s="8"/>
    </row>
    <row r="696" spans="9:28" x14ac:dyDescent="0.25">
      <c r="I696" s="8"/>
      <c r="J696" s="8"/>
      <c r="K696" s="8"/>
      <c r="L696" s="8"/>
      <c r="M696" s="8"/>
      <c r="N696" s="8"/>
      <c r="O696" s="8"/>
      <c r="P696" s="8"/>
      <c r="Q696" s="8"/>
      <c r="R696" s="8"/>
      <c r="S696" s="23"/>
      <c r="T696" s="25">
        <v>655</v>
      </c>
      <c r="U696" s="26">
        <f t="shared" si="63"/>
        <v>10.916666666666666</v>
      </c>
      <c r="V696" s="28">
        <f t="shared" si="61"/>
        <v>35.603459269598815</v>
      </c>
      <c r="W696" s="28">
        <f t="shared" si="64"/>
        <v>0</v>
      </c>
      <c r="X696" s="27" t="e">
        <f t="shared" si="65"/>
        <v>#VALUE!</v>
      </c>
      <c r="Y696" s="28" t="e">
        <f t="shared" si="66"/>
        <v>#VALUE!</v>
      </c>
      <c r="Z696" s="24"/>
      <c r="AA696" s="36">
        <f t="shared" si="62"/>
        <v>10.916666666666666</v>
      </c>
      <c r="AB696" s="8"/>
    </row>
    <row r="697" spans="9:28" x14ac:dyDescent="0.25">
      <c r="I697" s="8"/>
      <c r="J697" s="8"/>
      <c r="K697" s="8"/>
      <c r="L697" s="8"/>
      <c r="M697" s="8"/>
      <c r="N697" s="8"/>
      <c r="O697" s="8"/>
      <c r="P697" s="8"/>
      <c r="Q697" s="8"/>
      <c r="R697" s="8"/>
      <c r="S697" s="23"/>
      <c r="T697" s="25">
        <v>656</v>
      </c>
      <c r="U697" s="26">
        <f t="shared" si="63"/>
        <v>10.933333333333334</v>
      </c>
      <c r="V697" s="28">
        <f t="shared" si="61"/>
        <v>35.612911329716887</v>
      </c>
      <c r="W697" s="28">
        <f t="shared" si="64"/>
        <v>0</v>
      </c>
      <c r="X697" s="27" t="e">
        <f t="shared" si="65"/>
        <v>#VALUE!</v>
      </c>
      <c r="Y697" s="28" t="e">
        <f t="shared" si="66"/>
        <v>#VALUE!</v>
      </c>
      <c r="Z697" s="24"/>
      <c r="AA697" s="36">
        <f t="shared" si="62"/>
        <v>10.933333333333334</v>
      </c>
      <c r="AB697" s="8"/>
    </row>
    <row r="698" spans="9:28" x14ac:dyDescent="0.25">
      <c r="I698" s="8"/>
      <c r="J698" s="8"/>
      <c r="K698" s="8"/>
      <c r="L698" s="8"/>
      <c r="M698" s="8"/>
      <c r="N698" s="8"/>
      <c r="O698" s="8"/>
      <c r="P698" s="8"/>
      <c r="Q698" s="8"/>
      <c r="R698" s="8"/>
      <c r="S698" s="23"/>
      <c r="T698" s="25">
        <v>657</v>
      </c>
      <c r="U698" s="26">
        <f t="shared" si="63"/>
        <v>10.95</v>
      </c>
      <c r="V698" s="28">
        <f t="shared" si="61"/>
        <v>35.622351495791271</v>
      </c>
      <c r="W698" s="28">
        <f t="shared" si="64"/>
        <v>0</v>
      </c>
      <c r="X698" s="27" t="e">
        <f t="shared" si="65"/>
        <v>#VALUE!</v>
      </c>
      <c r="Y698" s="28" t="e">
        <f t="shared" si="66"/>
        <v>#VALUE!</v>
      </c>
      <c r="Z698" s="24"/>
      <c r="AA698" s="36">
        <f t="shared" si="62"/>
        <v>10.95</v>
      </c>
      <c r="AB698" s="8"/>
    </row>
    <row r="699" spans="9:28" x14ac:dyDescent="0.25">
      <c r="I699" s="8"/>
      <c r="J699" s="8"/>
      <c r="K699" s="8"/>
      <c r="L699" s="8"/>
      <c r="M699" s="8"/>
      <c r="N699" s="8"/>
      <c r="O699" s="8"/>
      <c r="P699" s="8"/>
      <c r="Q699" s="8"/>
      <c r="R699" s="8"/>
      <c r="S699" s="23"/>
      <c r="T699" s="25">
        <v>658</v>
      </c>
      <c r="U699" s="26">
        <f t="shared" si="63"/>
        <v>10.966666666666667</v>
      </c>
      <c r="V699" s="28">
        <f t="shared" si="61"/>
        <v>35.631779800858347</v>
      </c>
      <c r="W699" s="28">
        <f t="shared" si="64"/>
        <v>0</v>
      </c>
      <c r="X699" s="27" t="e">
        <f t="shared" si="65"/>
        <v>#VALUE!</v>
      </c>
      <c r="Y699" s="28" t="e">
        <f t="shared" si="66"/>
        <v>#VALUE!</v>
      </c>
      <c r="Z699" s="24"/>
      <c r="AA699" s="36">
        <f t="shared" si="62"/>
        <v>10.966666666666667</v>
      </c>
      <c r="AB699" s="8"/>
    </row>
    <row r="700" spans="9:28" x14ac:dyDescent="0.25">
      <c r="I700" s="8"/>
      <c r="J700" s="8"/>
      <c r="K700" s="8"/>
      <c r="L700" s="8"/>
      <c r="M700" s="8"/>
      <c r="N700" s="8"/>
      <c r="O700" s="8"/>
      <c r="P700" s="8"/>
      <c r="Q700" s="8"/>
      <c r="R700" s="8"/>
      <c r="S700" s="23"/>
      <c r="T700" s="25">
        <v>659</v>
      </c>
      <c r="U700" s="26">
        <f t="shared" si="63"/>
        <v>10.983333333333333</v>
      </c>
      <c r="V700" s="28">
        <f t="shared" si="61"/>
        <v>35.641196277812675</v>
      </c>
      <c r="W700" s="28">
        <f t="shared" si="64"/>
        <v>0</v>
      </c>
      <c r="X700" s="27" t="e">
        <f t="shared" si="65"/>
        <v>#VALUE!</v>
      </c>
      <c r="Y700" s="28" t="e">
        <f t="shared" si="66"/>
        <v>#VALUE!</v>
      </c>
      <c r="Z700" s="24"/>
      <c r="AA700" s="36">
        <f t="shared" si="62"/>
        <v>10.983333333333333</v>
      </c>
      <c r="AB700" s="8"/>
    </row>
    <row r="701" spans="9:28" x14ac:dyDescent="0.25">
      <c r="I701" s="8"/>
      <c r="J701" s="8"/>
      <c r="K701" s="8"/>
      <c r="L701" s="8"/>
      <c r="M701" s="8"/>
      <c r="N701" s="8"/>
      <c r="O701" s="8"/>
      <c r="P701" s="8"/>
      <c r="Q701" s="8"/>
      <c r="R701" s="8"/>
      <c r="S701" s="23"/>
      <c r="T701" s="25">
        <v>660</v>
      </c>
      <c r="U701" s="26">
        <f t="shared" si="63"/>
        <v>11</v>
      </c>
      <c r="V701" s="28">
        <f t="shared" si="61"/>
        <v>35.650600959407846</v>
      </c>
      <c r="W701" s="28">
        <f t="shared" si="64"/>
        <v>0</v>
      </c>
      <c r="X701" s="27" t="e">
        <f t="shared" si="65"/>
        <v>#VALUE!</v>
      </c>
      <c r="Y701" s="28" t="e">
        <f t="shared" si="66"/>
        <v>#VALUE!</v>
      </c>
      <c r="Z701" s="24"/>
      <c r="AA701" s="36">
        <f t="shared" si="62"/>
        <v>11</v>
      </c>
      <c r="AB701" s="8"/>
    </row>
    <row r="702" spans="9:28" x14ac:dyDescent="0.25">
      <c r="I702" s="8"/>
      <c r="J702" s="8"/>
      <c r="K702" s="8"/>
      <c r="L702" s="8"/>
      <c r="M702" s="8"/>
      <c r="N702" s="8"/>
      <c r="O702" s="8"/>
      <c r="P702" s="8"/>
      <c r="Q702" s="8"/>
      <c r="R702" s="8"/>
      <c r="S702" s="23"/>
      <c r="T702" s="25">
        <v>661</v>
      </c>
      <c r="U702" s="26">
        <f t="shared" si="63"/>
        <v>11.016666666666667</v>
      </c>
      <c r="V702" s="28">
        <f t="shared" si="61"/>
        <v>35.659993878257325</v>
      </c>
      <c r="W702" s="28">
        <f t="shared" si="64"/>
        <v>0</v>
      </c>
      <c r="X702" s="27" t="e">
        <f t="shared" si="65"/>
        <v>#VALUE!</v>
      </c>
      <c r="Y702" s="28" t="e">
        <f t="shared" si="66"/>
        <v>#VALUE!</v>
      </c>
      <c r="Z702" s="24"/>
      <c r="AA702" s="36">
        <f t="shared" si="62"/>
        <v>11.016666666666667</v>
      </c>
      <c r="AB702" s="8"/>
    </row>
    <row r="703" spans="9:28" x14ac:dyDescent="0.25">
      <c r="I703" s="8"/>
      <c r="J703" s="8"/>
      <c r="K703" s="8"/>
      <c r="L703" s="8"/>
      <c r="M703" s="8"/>
      <c r="N703" s="8"/>
      <c r="O703" s="8"/>
      <c r="P703" s="8"/>
      <c r="Q703" s="8"/>
      <c r="R703" s="8"/>
      <c r="S703" s="23"/>
      <c r="T703" s="25">
        <v>662</v>
      </c>
      <c r="U703" s="26">
        <f t="shared" si="63"/>
        <v>11.033333333333333</v>
      </c>
      <c r="V703" s="28">
        <f t="shared" si="61"/>
        <v>35.669375066835173</v>
      </c>
      <c r="W703" s="28">
        <f t="shared" si="64"/>
        <v>0</v>
      </c>
      <c r="X703" s="27" t="e">
        <f t="shared" si="65"/>
        <v>#VALUE!</v>
      </c>
      <c r="Y703" s="28" t="e">
        <f t="shared" si="66"/>
        <v>#VALUE!</v>
      </c>
      <c r="Z703" s="24"/>
      <c r="AA703" s="36">
        <f t="shared" si="62"/>
        <v>11.033333333333333</v>
      </c>
      <c r="AB703" s="8"/>
    </row>
    <row r="704" spans="9:28" x14ac:dyDescent="0.25">
      <c r="I704" s="8"/>
      <c r="J704" s="8"/>
      <c r="K704" s="8"/>
      <c r="L704" s="8"/>
      <c r="M704" s="8"/>
      <c r="N704" s="8"/>
      <c r="O704" s="8"/>
      <c r="P704" s="8"/>
      <c r="Q704" s="8"/>
      <c r="R704" s="8"/>
      <c r="S704" s="23"/>
      <c r="T704" s="25">
        <v>663</v>
      </c>
      <c r="U704" s="26">
        <f t="shared" si="63"/>
        <v>11.05</v>
      </c>
      <c r="V704" s="28">
        <f t="shared" si="61"/>
        <v>35.678744557476961</v>
      </c>
      <c r="W704" s="28">
        <f t="shared" si="64"/>
        <v>0</v>
      </c>
      <c r="X704" s="27" t="e">
        <f t="shared" si="65"/>
        <v>#VALUE!</v>
      </c>
      <c r="Y704" s="28" t="e">
        <f t="shared" si="66"/>
        <v>#VALUE!</v>
      </c>
      <c r="Z704" s="24"/>
      <c r="AA704" s="36">
        <f t="shared" si="62"/>
        <v>11.05</v>
      </c>
      <c r="AB704" s="8"/>
    </row>
    <row r="705" spans="9:28" x14ac:dyDescent="0.25">
      <c r="I705" s="8"/>
      <c r="J705" s="8"/>
      <c r="K705" s="8"/>
      <c r="L705" s="8"/>
      <c r="M705" s="8"/>
      <c r="N705" s="8"/>
      <c r="O705" s="8"/>
      <c r="P705" s="8"/>
      <c r="Q705" s="8"/>
      <c r="R705" s="8"/>
      <c r="S705" s="23"/>
      <c r="T705" s="25">
        <v>664</v>
      </c>
      <c r="U705" s="26">
        <f t="shared" si="63"/>
        <v>11.066666666666666</v>
      </c>
      <c r="V705" s="28">
        <f t="shared" si="61"/>
        <v>35.688102382380499</v>
      </c>
      <c r="W705" s="28">
        <f t="shared" si="64"/>
        <v>0</v>
      </c>
      <c r="X705" s="27" t="e">
        <f t="shared" si="65"/>
        <v>#VALUE!</v>
      </c>
      <c r="Y705" s="28" t="e">
        <f t="shared" si="66"/>
        <v>#VALUE!</v>
      </c>
      <c r="Z705" s="24"/>
      <c r="AA705" s="36">
        <f t="shared" si="62"/>
        <v>11.066666666666666</v>
      </c>
      <c r="AB705" s="8"/>
    </row>
    <row r="706" spans="9:28" x14ac:dyDescent="0.25">
      <c r="I706" s="8"/>
      <c r="J706" s="8"/>
      <c r="K706" s="8"/>
      <c r="L706" s="8"/>
      <c r="M706" s="8"/>
      <c r="N706" s="8"/>
      <c r="O706" s="8"/>
      <c r="P706" s="8"/>
      <c r="Q706" s="8"/>
      <c r="R706" s="8"/>
      <c r="S706" s="23"/>
      <c r="T706" s="25">
        <v>665</v>
      </c>
      <c r="U706" s="26">
        <f t="shared" si="63"/>
        <v>11.083333333333334</v>
      </c>
      <c r="V706" s="28">
        <f t="shared" si="61"/>
        <v>35.697448573606636</v>
      </c>
      <c r="W706" s="28">
        <f t="shared" si="64"/>
        <v>0</v>
      </c>
      <c r="X706" s="27" t="e">
        <f t="shared" si="65"/>
        <v>#VALUE!</v>
      </c>
      <c r="Y706" s="28" t="e">
        <f t="shared" si="66"/>
        <v>#VALUE!</v>
      </c>
      <c r="Z706" s="24"/>
      <c r="AA706" s="36">
        <f t="shared" si="62"/>
        <v>11.083333333333334</v>
      </c>
      <c r="AB706" s="8"/>
    </row>
    <row r="707" spans="9:28" x14ac:dyDescent="0.25">
      <c r="I707" s="8"/>
      <c r="J707" s="8"/>
      <c r="K707" s="8"/>
      <c r="L707" s="8"/>
      <c r="M707" s="8"/>
      <c r="N707" s="8"/>
      <c r="O707" s="8"/>
      <c r="P707" s="8"/>
      <c r="Q707" s="8"/>
      <c r="R707" s="8"/>
      <c r="S707" s="23"/>
      <c r="T707" s="25">
        <v>666</v>
      </c>
      <c r="U707" s="26">
        <f t="shared" si="63"/>
        <v>11.1</v>
      </c>
      <c r="V707" s="28">
        <f t="shared" si="61"/>
        <v>35.706783163080068</v>
      </c>
      <c r="W707" s="28">
        <f t="shared" si="64"/>
        <v>0</v>
      </c>
      <c r="X707" s="27" t="e">
        <f t="shared" si="65"/>
        <v>#VALUE!</v>
      </c>
      <c r="Y707" s="28" t="e">
        <f t="shared" si="66"/>
        <v>#VALUE!</v>
      </c>
      <c r="Z707" s="24"/>
      <c r="AA707" s="36">
        <f t="shared" si="62"/>
        <v>11.1</v>
      </c>
      <c r="AB707" s="8"/>
    </row>
    <row r="708" spans="9:28" x14ac:dyDescent="0.25">
      <c r="I708" s="8"/>
      <c r="J708" s="8"/>
      <c r="K708" s="8"/>
      <c r="L708" s="8"/>
      <c r="M708" s="8"/>
      <c r="N708" s="8"/>
      <c r="O708" s="8"/>
      <c r="P708" s="8"/>
      <c r="Q708" s="8"/>
      <c r="R708" s="8"/>
      <c r="S708" s="23"/>
      <c r="T708" s="25">
        <v>667</v>
      </c>
      <c r="U708" s="26">
        <f t="shared" si="63"/>
        <v>11.116666666666667</v>
      </c>
      <c r="V708" s="28">
        <f t="shared" si="61"/>
        <v>35.716106182590117</v>
      </c>
      <c r="W708" s="28">
        <f t="shared" si="64"/>
        <v>0</v>
      </c>
      <c r="X708" s="27" t="e">
        <f t="shared" si="65"/>
        <v>#VALUE!</v>
      </c>
      <c r="Y708" s="28" t="e">
        <f t="shared" si="66"/>
        <v>#VALUE!</v>
      </c>
      <c r="Z708" s="24"/>
      <c r="AA708" s="36">
        <f t="shared" si="62"/>
        <v>11.116666666666667</v>
      </c>
      <c r="AB708" s="8"/>
    </row>
    <row r="709" spans="9:28" x14ac:dyDescent="0.25">
      <c r="I709" s="8"/>
      <c r="J709" s="8"/>
      <c r="K709" s="8"/>
      <c r="L709" s="8"/>
      <c r="M709" s="8"/>
      <c r="N709" s="8"/>
      <c r="O709" s="8"/>
      <c r="P709" s="8"/>
      <c r="Q709" s="8"/>
      <c r="R709" s="8"/>
      <c r="S709" s="23"/>
      <c r="T709" s="25">
        <v>668</v>
      </c>
      <c r="U709" s="26">
        <f t="shared" si="63"/>
        <v>11.133333333333333</v>
      </c>
      <c r="V709" s="28">
        <f t="shared" si="61"/>
        <v>35.725417663791504</v>
      </c>
      <c r="W709" s="28">
        <f t="shared" si="64"/>
        <v>0</v>
      </c>
      <c r="X709" s="27" t="e">
        <f t="shared" si="65"/>
        <v>#VALUE!</v>
      </c>
      <c r="Y709" s="28" t="e">
        <f t="shared" si="66"/>
        <v>#VALUE!</v>
      </c>
      <c r="Z709" s="24"/>
      <c r="AA709" s="36">
        <f t="shared" si="62"/>
        <v>11.133333333333333</v>
      </c>
      <c r="AB709" s="8"/>
    </row>
    <row r="710" spans="9:28" x14ac:dyDescent="0.25">
      <c r="I710" s="8"/>
      <c r="J710" s="8"/>
      <c r="K710" s="8"/>
      <c r="L710" s="8"/>
      <c r="M710" s="8"/>
      <c r="N710" s="8"/>
      <c r="O710" s="8"/>
      <c r="P710" s="8"/>
      <c r="Q710" s="8"/>
      <c r="R710" s="8"/>
      <c r="S710" s="23"/>
      <c r="T710" s="25">
        <v>669</v>
      </c>
      <c r="U710" s="26">
        <f t="shared" si="63"/>
        <v>11.15</v>
      </c>
      <c r="V710" s="28">
        <f t="shared" si="61"/>
        <v>35.73471763820509</v>
      </c>
      <c r="W710" s="28">
        <f t="shared" si="64"/>
        <v>0</v>
      </c>
      <c r="X710" s="27" t="e">
        <f t="shared" si="65"/>
        <v>#VALUE!</v>
      </c>
      <c r="Y710" s="28" t="e">
        <f t="shared" si="66"/>
        <v>#VALUE!</v>
      </c>
      <c r="Z710" s="24"/>
      <c r="AA710" s="36">
        <f t="shared" si="62"/>
        <v>11.15</v>
      </c>
      <c r="AB710" s="8"/>
    </row>
    <row r="711" spans="9:28" x14ac:dyDescent="0.25">
      <c r="I711" s="8"/>
      <c r="J711" s="8"/>
      <c r="K711" s="8"/>
      <c r="L711" s="8"/>
      <c r="M711" s="8"/>
      <c r="N711" s="8"/>
      <c r="O711" s="8"/>
      <c r="P711" s="8"/>
      <c r="Q711" s="8"/>
      <c r="R711" s="8"/>
      <c r="S711" s="23"/>
      <c r="T711" s="25">
        <v>670</v>
      </c>
      <c r="U711" s="26">
        <f t="shared" si="63"/>
        <v>11.166666666666666</v>
      </c>
      <c r="V711" s="28">
        <f t="shared" si="61"/>
        <v>35.744006137218697</v>
      </c>
      <c r="W711" s="28">
        <f t="shared" si="64"/>
        <v>0</v>
      </c>
      <c r="X711" s="27" t="e">
        <f t="shared" si="65"/>
        <v>#VALUE!</v>
      </c>
      <c r="Y711" s="28" t="e">
        <f t="shared" si="66"/>
        <v>#VALUE!</v>
      </c>
      <c r="Z711" s="24"/>
      <c r="AA711" s="36">
        <f t="shared" si="62"/>
        <v>11.166666666666666</v>
      </c>
      <c r="AB711" s="8"/>
    </row>
    <row r="712" spans="9:28" x14ac:dyDescent="0.25">
      <c r="I712" s="8"/>
      <c r="J712" s="8"/>
      <c r="K712" s="8"/>
      <c r="L712" s="8"/>
      <c r="M712" s="8"/>
      <c r="N712" s="8"/>
      <c r="O712" s="8"/>
      <c r="P712" s="8"/>
      <c r="Q712" s="8"/>
      <c r="R712" s="8"/>
      <c r="S712" s="23"/>
      <c r="T712" s="25">
        <v>671</v>
      </c>
      <c r="U712" s="26">
        <f t="shared" si="63"/>
        <v>11.183333333333334</v>
      </c>
      <c r="V712" s="28">
        <f t="shared" si="61"/>
        <v>35.753283192087814</v>
      </c>
      <c r="W712" s="28">
        <f t="shared" si="64"/>
        <v>0</v>
      </c>
      <c r="X712" s="27" t="e">
        <f t="shared" si="65"/>
        <v>#VALUE!</v>
      </c>
      <c r="Y712" s="28" t="e">
        <f t="shared" si="66"/>
        <v>#VALUE!</v>
      </c>
      <c r="Z712" s="24"/>
      <c r="AA712" s="36">
        <f t="shared" si="62"/>
        <v>11.183333333333334</v>
      </c>
      <c r="AB712" s="8"/>
    </row>
    <row r="713" spans="9:28" x14ac:dyDescent="0.25">
      <c r="I713" s="8"/>
      <c r="J713" s="8"/>
      <c r="K713" s="8"/>
      <c r="L713" s="8"/>
      <c r="M713" s="8"/>
      <c r="N713" s="8"/>
      <c r="O713" s="8"/>
      <c r="P713" s="8"/>
      <c r="Q713" s="8"/>
      <c r="R713" s="8"/>
      <c r="S713" s="23"/>
      <c r="T713" s="25">
        <v>672</v>
      </c>
      <c r="U713" s="26">
        <f t="shared" si="63"/>
        <v>11.2</v>
      </c>
      <c r="V713" s="28">
        <f t="shared" si="61"/>
        <v>35.762548833936386</v>
      </c>
      <c r="W713" s="28">
        <f t="shared" si="64"/>
        <v>0</v>
      </c>
      <c r="X713" s="27" t="e">
        <f t="shared" si="65"/>
        <v>#VALUE!</v>
      </c>
      <c r="Y713" s="28" t="e">
        <f t="shared" si="66"/>
        <v>#VALUE!</v>
      </c>
      <c r="Z713" s="24"/>
      <c r="AA713" s="36">
        <f t="shared" si="62"/>
        <v>11.2</v>
      </c>
      <c r="AB713" s="8"/>
    </row>
    <row r="714" spans="9:28" x14ac:dyDescent="0.25">
      <c r="I714" s="8"/>
      <c r="J714" s="8"/>
      <c r="K714" s="8"/>
      <c r="L714" s="8"/>
      <c r="M714" s="8"/>
      <c r="N714" s="8"/>
      <c r="O714" s="8"/>
      <c r="P714" s="8"/>
      <c r="Q714" s="8"/>
      <c r="R714" s="8"/>
      <c r="S714" s="23"/>
      <c r="T714" s="25">
        <v>673</v>
      </c>
      <c r="U714" s="26">
        <f t="shared" si="63"/>
        <v>11.216666666666667</v>
      </c>
      <c r="V714" s="28">
        <f t="shared" si="61"/>
        <v>35.771803093757562</v>
      </c>
      <c r="W714" s="28">
        <f t="shared" si="64"/>
        <v>0</v>
      </c>
      <c r="X714" s="27" t="e">
        <f t="shared" si="65"/>
        <v>#VALUE!</v>
      </c>
      <c r="Y714" s="28" t="e">
        <f t="shared" si="66"/>
        <v>#VALUE!</v>
      </c>
      <c r="Z714" s="24"/>
      <c r="AA714" s="36">
        <f t="shared" si="62"/>
        <v>11.216666666666667</v>
      </c>
      <c r="AB714" s="8"/>
    </row>
    <row r="715" spans="9:28" x14ac:dyDescent="0.25">
      <c r="I715" s="8"/>
      <c r="J715" s="8"/>
      <c r="K715" s="8"/>
      <c r="L715" s="8"/>
      <c r="M715" s="8"/>
      <c r="N715" s="8"/>
      <c r="O715" s="8"/>
      <c r="P715" s="8"/>
      <c r="Q715" s="8"/>
      <c r="R715" s="8"/>
      <c r="S715" s="23"/>
      <c r="T715" s="25">
        <v>674</v>
      </c>
      <c r="U715" s="26">
        <f t="shared" si="63"/>
        <v>11.233333333333333</v>
      </c>
      <c r="V715" s="28">
        <f t="shared" si="61"/>
        <v>35.781046002414406</v>
      </c>
      <c r="W715" s="28">
        <f t="shared" si="64"/>
        <v>0</v>
      </c>
      <c r="X715" s="27" t="e">
        <f t="shared" si="65"/>
        <v>#VALUE!</v>
      </c>
      <c r="Y715" s="28" t="e">
        <f t="shared" si="66"/>
        <v>#VALUE!</v>
      </c>
      <c r="Z715" s="24"/>
      <c r="AA715" s="36">
        <f t="shared" si="62"/>
        <v>11.233333333333333</v>
      </c>
      <c r="AB715" s="8"/>
    </row>
    <row r="716" spans="9:28" x14ac:dyDescent="0.25">
      <c r="I716" s="8"/>
      <c r="J716" s="8"/>
      <c r="K716" s="8"/>
      <c r="L716" s="8"/>
      <c r="M716" s="8"/>
      <c r="N716" s="8"/>
      <c r="O716" s="8"/>
      <c r="P716" s="8"/>
      <c r="Q716" s="8"/>
      <c r="R716" s="8"/>
      <c r="S716" s="23"/>
      <c r="T716" s="25">
        <v>675</v>
      </c>
      <c r="U716" s="26">
        <f t="shared" si="63"/>
        <v>11.25</v>
      </c>
      <c r="V716" s="28">
        <f t="shared" si="61"/>
        <v>35.79027759064067</v>
      </c>
      <c r="W716" s="28">
        <f t="shared" si="64"/>
        <v>0</v>
      </c>
      <c r="X716" s="27" t="e">
        <f t="shared" si="65"/>
        <v>#VALUE!</v>
      </c>
      <c r="Y716" s="28" t="e">
        <f t="shared" si="66"/>
        <v>#VALUE!</v>
      </c>
      <c r="Z716" s="24"/>
      <c r="AA716" s="36">
        <f t="shared" si="62"/>
        <v>11.25</v>
      </c>
      <c r="AB716" s="8"/>
    </row>
    <row r="717" spans="9:28" x14ac:dyDescent="0.25">
      <c r="I717" s="8"/>
      <c r="J717" s="8"/>
      <c r="K717" s="8"/>
      <c r="L717" s="8"/>
      <c r="M717" s="8"/>
      <c r="N717" s="8"/>
      <c r="O717" s="8"/>
      <c r="P717" s="8"/>
      <c r="Q717" s="8"/>
      <c r="R717" s="8"/>
      <c r="S717" s="23"/>
      <c r="T717" s="25">
        <v>676</v>
      </c>
      <c r="U717" s="26">
        <f t="shared" si="63"/>
        <v>11.266666666666667</v>
      </c>
      <c r="V717" s="28">
        <f t="shared" si="61"/>
        <v>35.799497889041497</v>
      </c>
      <c r="W717" s="28">
        <f t="shared" si="64"/>
        <v>0</v>
      </c>
      <c r="X717" s="27" t="e">
        <f t="shared" si="65"/>
        <v>#VALUE!</v>
      </c>
      <c r="Y717" s="28" t="e">
        <f t="shared" si="66"/>
        <v>#VALUE!</v>
      </c>
      <c r="Z717" s="24"/>
      <c r="AA717" s="36">
        <f t="shared" si="62"/>
        <v>11.266666666666667</v>
      </c>
      <c r="AB717" s="8"/>
    </row>
    <row r="718" spans="9:28" x14ac:dyDescent="0.25">
      <c r="I718" s="8"/>
      <c r="J718" s="8"/>
      <c r="K718" s="8"/>
      <c r="L718" s="8"/>
      <c r="M718" s="8"/>
      <c r="N718" s="8"/>
      <c r="O718" s="8"/>
      <c r="P718" s="8"/>
      <c r="Q718" s="8"/>
      <c r="R718" s="8"/>
      <c r="S718" s="23"/>
      <c r="T718" s="25">
        <v>677</v>
      </c>
      <c r="U718" s="26">
        <f t="shared" si="63"/>
        <v>11.283333333333333</v>
      </c>
      <c r="V718" s="28">
        <f t="shared" si="61"/>
        <v>35.808706928094189</v>
      </c>
      <c r="W718" s="28">
        <f t="shared" si="64"/>
        <v>0</v>
      </c>
      <c r="X718" s="27" t="e">
        <f t="shared" si="65"/>
        <v>#VALUE!</v>
      </c>
      <c r="Y718" s="28" t="e">
        <f t="shared" si="66"/>
        <v>#VALUE!</v>
      </c>
      <c r="Z718" s="24"/>
      <c r="AA718" s="36">
        <f t="shared" si="62"/>
        <v>11.283333333333333</v>
      </c>
      <c r="AB718" s="8"/>
    </row>
    <row r="719" spans="9:28" x14ac:dyDescent="0.25">
      <c r="I719" s="8"/>
      <c r="J719" s="8"/>
      <c r="K719" s="8"/>
      <c r="L719" s="8"/>
      <c r="M719" s="8"/>
      <c r="N719" s="8"/>
      <c r="O719" s="8"/>
      <c r="P719" s="8"/>
      <c r="Q719" s="8"/>
      <c r="R719" s="8"/>
      <c r="S719" s="23"/>
      <c r="T719" s="25">
        <v>678</v>
      </c>
      <c r="U719" s="26">
        <f t="shared" si="63"/>
        <v>11.3</v>
      </c>
      <c r="V719" s="28">
        <f t="shared" si="61"/>
        <v>35.817904738148876</v>
      </c>
      <c r="W719" s="28">
        <f t="shared" si="64"/>
        <v>0</v>
      </c>
      <c r="X719" s="27" t="e">
        <f t="shared" si="65"/>
        <v>#VALUE!</v>
      </c>
      <c r="Y719" s="28" t="e">
        <f t="shared" si="66"/>
        <v>#VALUE!</v>
      </c>
      <c r="Z719" s="24"/>
      <c r="AA719" s="36">
        <f t="shared" si="62"/>
        <v>11.3</v>
      </c>
      <c r="AB719" s="8"/>
    </row>
    <row r="720" spans="9:28" x14ac:dyDescent="0.25">
      <c r="I720" s="8"/>
      <c r="J720" s="8"/>
      <c r="K720" s="8"/>
      <c r="L720" s="8"/>
      <c r="M720" s="8"/>
      <c r="N720" s="8"/>
      <c r="O720" s="8"/>
      <c r="P720" s="8"/>
      <c r="Q720" s="8"/>
      <c r="R720" s="8"/>
      <c r="S720" s="23"/>
      <c r="T720" s="25">
        <v>679</v>
      </c>
      <c r="U720" s="26">
        <f t="shared" si="63"/>
        <v>11.316666666666666</v>
      </c>
      <c r="V720" s="28">
        <f t="shared" si="61"/>
        <v>35.827091349429281</v>
      </c>
      <c r="W720" s="28">
        <f t="shared" si="64"/>
        <v>0</v>
      </c>
      <c r="X720" s="27" t="e">
        <f t="shared" si="65"/>
        <v>#VALUE!</v>
      </c>
      <c r="Y720" s="28" t="e">
        <f t="shared" si="66"/>
        <v>#VALUE!</v>
      </c>
      <c r="Z720" s="24"/>
      <c r="AA720" s="36">
        <f t="shared" si="62"/>
        <v>11.316666666666666</v>
      </c>
      <c r="AB720" s="8"/>
    </row>
    <row r="721" spans="9:28" x14ac:dyDescent="0.25">
      <c r="I721" s="8"/>
      <c r="J721" s="8"/>
      <c r="K721" s="8"/>
      <c r="L721" s="8"/>
      <c r="M721" s="8"/>
      <c r="N721" s="8"/>
      <c r="O721" s="8"/>
      <c r="P721" s="8"/>
      <c r="Q721" s="8"/>
      <c r="R721" s="8"/>
      <c r="S721" s="23"/>
      <c r="T721" s="25">
        <v>680</v>
      </c>
      <c r="U721" s="26">
        <f t="shared" si="63"/>
        <v>11.333333333333334</v>
      </c>
      <c r="V721" s="28">
        <f t="shared" si="61"/>
        <v>35.83626679203342</v>
      </c>
      <c r="W721" s="28">
        <f t="shared" si="64"/>
        <v>0</v>
      </c>
      <c r="X721" s="27" t="e">
        <f t="shared" si="65"/>
        <v>#VALUE!</v>
      </c>
      <c r="Y721" s="28" t="e">
        <f t="shared" si="66"/>
        <v>#VALUE!</v>
      </c>
      <c r="Z721" s="24"/>
      <c r="AA721" s="36">
        <f t="shared" si="62"/>
        <v>11.333333333333334</v>
      </c>
      <c r="AB721" s="8"/>
    </row>
    <row r="722" spans="9:28" x14ac:dyDescent="0.25">
      <c r="I722" s="8"/>
      <c r="J722" s="8"/>
      <c r="K722" s="8"/>
      <c r="L722" s="8"/>
      <c r="M722" s="8"/>
      <c r="N722" s="8"/>
      <c r="O722" s="8"/>
      <c r="P722" s="8"/>
      <c r="Q722" s="8"/>
      <c r="R722" s="8"/>
      <c r="S722" s="23"/>
      <c r="T722" s="25">
        <v>681</v>
      </c>
      <c r="U722" s="26">
        <f t="shared" si="63"/>
        <v>11.35</v>
      </c>
      <c r="V722" s="28">
        <f t="shared" ref="V722:V785" si="67">$G$12*U722^(1-$G$13)</f>
        <v>35.845431095934259</v>
      </c>
      <c r="W722" s="28">
        <f t="shared" si="64"/>
        <v>0</v>
      </c>
      <c r="X722" s="27" t="e">
        <f t="shared" si="65"/>
        <v>#VALUE!</v>
      </c>
      <c r="Y722" s="28" t="e">
        <f t="shared" si="66"/>
        <v>#VALUE!</v>
      </c>
      <c r="Z722" s="24"/>
      <c r="AA722" s="36">
        <f t="shared" si="62"/>
        <v>11.35</v>
      </c>
      <c r="AB722" s="8"/>
    </row>
    <row r="723" spans="9:28" x14ac:dyDescent="0.25">
      <c r="I723" s="8"/>
      <c r="J723" s="8"/>
      <c r="K723" s="8"/>
      <c r="L723" s="8"/>
      <c r="M723" s="8"/>
      <c r="N723" s="8"/>
      <c r="O723" s="8"/>
      <c r="P723" s="8"/>
      <c r="Q723" s="8"/>
      <c r="R723" s="8"/>
      <c r="S723" s="23"/>
      <c r="T723" s="25">
        <v>682</v>
      </c>
      <c r="U723" s="26">
        <f t="shared" si="63"/>
        <v>11.366666666666667</v>
      </c>
      <c r="V723" s="28">
        <f t="shared" si="67"/>
        <v>35.854584290980519</v>
      </c>
      <c r="W723" s="28">
        <f t="shared" si="64"/>
        <v>0</v>
      </c>
      <c r="X723" s="27" t="e">
        <f t="shared" si="65"/>
        <v>#VALUE!</v>
      </c>
      <c r="Y723" s="28" t="e">
        <f t="shared" si="66"/>
        <v>#VALUE!</v>
      </c>
      <c r="Z723" s="24"/>
      <c r="AA723" s="36">
        <f t="shared" si="62"/>
        <v>11.366666666666667</v>
      </c>
      <c r="AB723" s="8"/>
    </row>
    <row r="724" spans="9:28" x14ac:dyDescent="0.25">
      <c r="I724" s="8"/>
      <c r="J724" s="8"/>
      <c r="K724" s="8"/>
      <c r="L724" s="8"/>
      <c r="M724" s="8"/>
      <c r="N724" s="8"/>
      <c r="O724" s="8"/>
      <c r="P724" s="8"/>
      <c r="Q724" s="8"/>
      <c r="R724" s="8"/>
      <c r="S724" s="23"/>
      <c r="T724" s="25">
        <v>683</v>
      </c>
      <c r="U724" s="26">
        <f t="shared" si="63"/>
        <v>11.383333333333333</v>
      </c>
      <c r="V724" s="28">
        <f t="shared" si="67"/>
        <v>35.863726406897257</v>
      </c>
      <c r="W724" s="28">
        <f t="shared" si="64"/>
        <v>0</v>
      </c>
      <c r="X724" s="27" t="e">
        <f t="shared" si="65"/>
        <v>#VALUE!</v>
      </c>
      <c r="Y724" s="28" t="e">
        <f t="shared" si="66"/>
        <v>#VALUE!</v>
      </c>
      <c r="Z724" s="24"/>
      <c r="AA724" s="36">
        <f t="shared" si="62"/>
        <v>11.383333333333333</v>
      </c>
      <c r="AB724" s="8"/>
    </row>
    <row r="725" spans="9:28" x14ac:dyDescent="0.25">
      <c r="I725" s="8"/>
      <c r="J725" s="8"/>
      <c r="K725" s="8"/>
      <c r="L725" s="8"/>
      <c r="M725" s="8"/>
      <c r="N725" s="8"/>
      <c r="O725" s="8"/>
      <c r="P725" s="8"/>
      <c r="Q725" s="8"/>
      <c r="R725" s="8"/>
      <c r="S725" s="23"/>
      <c r="T725" s="25">
        <v>684</v>
      </c>
      <c r="U725" s="26">
        <f t="shared" si="63"/>
        <v>11.4</v>
      </c>
      <c r="V725" s="28">
        <f t="shared" si="67"/>
        <v>35.872857473286636</v>
      </c>
      <c r="W725" s="28">
        <f t="shared" si="64"/>
        <v>0</v>
      </c>
      <c r="X725" s="27" t="e">
        <f t="shared" si="65"/>
        <v>#VALUE!</v>
      </c>
      <c r="Y725" s="28" t="e">
        <f t="shared" si="66"/>
        <v>#VALUE!</v>
      </c>
      <c r="Z725" s="24"/>
      <c r="AA725" s="36">
        <f t="shared" si="62"/>
        <v>11.4</v>
      </c>
      <c r="AB725" s="8"/>
    </row>
    <row r="726" spans="9:28" x14ac:dyDescent="0.25">
      <c r="I726" s="8"/>
      <c r="J726" s="8"/>
      <c r="K726" s="8"/>
      <c r="L726" s="8"/>
      <c r="M726" s="8"/>
      <c r="N726" s="8"/>
      <c r="O726" s="8"/>
      <c r="P726" s="8"/>
      <c r="Q726" s="8"/>
      <c r="R726" s="8"/>
      <c r="S726" s="23"/>
      <c r="T726" s="25">
        <v>685</v>
      </c>
      <c r="U726" s="26">
        <f t="shared" si="63"/>
        <v>11.416666666666666</v>
      </c>
      <c r="V726" s="28">
        <f t="shared" si="67"/>
        <v>35.881977519628599</v>
      </c>
      <c r="W726" s="28">
        <f t="shared" si="64"/>
        <v>0</v>
      </c>
      <c r="X726" s="27" t="e">
        <f t="shared" si="65"/>
        <v>#VALUE!</v>
      </c>
      <c r="Y726" s="28" t="e">
        <f t="shared" si="66"/>
        <v>#VALUE!</v>
      </c>
      <c r="Z726" s="24"/>
      <c r="AA726" s="36">
        <f t="shared" si="62"/>
        <v>11.416666666666666</v>
      </c>
      <c r="AB726" s="8"/>
    </row>
    <row r="727" spans="9:28" x14ac:dyDescent="0.25">
      <c r="I727" s="8"/>
      <c r="J727" s="8"/>
      <c r="K727" s="8"/>
      <c r="L727" s="8"/>
      <c r="M727" s="8"/>
      <c r="N727" s="8"/>
      <c r="O727" s="8"/>
      <c r="P727" s="8"/>
      <c r="Q727" s="8"/>
      <c r="R727" s="8"/>
      <c r="S727" s="23"/>
      <c r="T727" s="25">
        <v>686</v>
      </c>
      <c r="U727" s="26">
        <f t="shared" si="63"/>
        <v>11.433333333333334</v>
      </c>
      <c r="V727" s="28">
        <f t="shared" si="67"/>
        <v>35.891086575281527</v>
      </c>
      <c r="W727" s="28">
        <f t="shared" si="64"/>
        <v>0</v>
      </c>
      <c r="X727" s="27" t="e">
        <f t="shared" si="65"/>
        <v>#VALUE!</v>
      </c>
      <c r="Y727" s="28" t="e">
        <f t="shared" si="66"/>
        <v>#VALUE!</v>
      </c>
      <c r="Z727" s="24"/>
      <c r="AA727" s="36">
        <f t="shared" si="62"/>
        <v>11.433333333333334</v>
      </c>
      <c r="AB727" s="8"/>
    </row>
    <row r="728" spans="9:28" x14ac:dyDescent="0.25">
      <c r="I728" s="8"/>
      <c r="J728" s="8"/>
      <c r="K728" s="8"/>
      <c r="L728" s="8"/>
      <c r="M728" s="8"/>
      <c r="N728" s="8"/>
      <c r="O728" s="8"/>
      <c r="P728" s="8"/>
      <c r="Q728" s="8"/>
      <c r="R728" s="8"/>
      <c r="S728" s="23"/>
      <c r="T728" s="25">
        <v>687</v>
      </c>
      <c r="U728" s="26">
        <f t="shared" si="63"/>
        <v>11.45</v>
      </c>
      <c r="V728" s="28">
        <f t="shared" si="67"/>
        <v>35.900184669482933</v>
      </c>
      <c r="W728" s="28">
        <f t="shared" si="64"/>
        <v>0</v>
      </c>
      <c r="X728" s="27" t="e">
        <f t="shared" si="65"/>
        <v>#VALUE!</v>
      </c>
      <c r="Y728" s="28" t="e">
        <f t="shared" si="66"/>
        <v>#VALUE!</v>
      </c>
      <c r="Z728" s="24"/>
      <c r="AA728" s="36">
        <f t="shared" si="62"/>
        <v>11.45</v>
      </c>
      <c r="AB728" s="8"/>
    </row>
    <row r="729" spans="9:28" x14ac:dyDescent="0.25">
      <c r="I729" s="8"/>
      <c r="J729" s="8"/>
      <c r="K729" s="8"/>
      <c r="L729" s="8"/>
      <c r="M729" s="8"/>
      <c r="N729" s="8"/>
      <c r="O729" s="8"/>
      <c r="P729" s="8"/>
      <c r="Q729" s="8"/>
      <c r="R729" s="8"/>
      <c r="S729" s="23"/>
      <c r="T729" s="25">
        <v>688</v>
      </c>
      <c r="U729" s="26">
        <f t="shared" si="63"/>
        <v>11.466666666666667</v>
      </c>
      <c r="V729" s="28">
        <f t="shared" si="67"/>
        <v>35.909271831350132</v>
      </c>
      <c r="W729" s="28">
        <f t="shared" si="64"/>
        <v>0</v>
      </c>
      <c r="X729" s="27" t="e">
        <f t="shared" si="65"/>
        <v>#VALUE!</v>
      </c>
      <c r="Y729" s="28" t="e">
        <f t="shared" si="66"/>
        <v>#VALUE!</v>
      </c>
      <c r="Z729" s="24"/>
      <c r="AA729" s="36">
        <f t="shared" si="62"/>
        <v>11.466666666666667</v>
      </c>
      <c r="AB729" s="8"/>
    </row>
    <row r="730" spans="9:28" x14ac:dyDescent="0.25">
      <c r="I730" s="8"/>
      <c r="J730" s="8"/>
      <c r="K730" s="8"/>
      <c r="L730" s="8"/>
      <c r="M730" s="8"/>
      <c r="N730" s="8"/>
      <c r="O730" s="8"/>
      <c r="P730" s="8"/>
      <c r="Q730" s="8"/>
      <c r="R730" s="8"/>
      <c r="S730" s="23"/>
      <c r="T730" s="25">
        <v>689</v>
      </c>
      <c r="U730" s="26">
        <f t="shared" si="63"/>
        <v>11.483333333333333</v>
      </c>
      <c r="V730" s="28">
        <f t="shared" si="67"/>
        <v>35.918348089880908</v>
      </c>
      <c r="W730" s="28">
        <f t="shared" si="64"/>
        <v>0</v>
      </c>
      <c r="X730" s="27" t="e">
        <f t="shared" si="65"/>
        <v>#VALUE!</v>
      </c>
      <c r="Y730" s="28" t="e">
        <f t="shared" si="66"/>
        <v>#VALUE!</v>
      </c>
      <c r="Z730" s="24"/>
      <c r="AA730" s="36">
        <f t="shared" si="62"/>
        <v>11.483333333333333</v>
      </c>
      <c r="AB730" s="8"/>
    </row>
    <row r="731" spans="9:28" x14ac:dyDescent="0.25">
      <c r="I731" s="8"/>
      <c r="J731" s="8"/>
      <c r="K731" s="8"/>
      <c r="L731" s="8"/>
      <c r="M731" s="8"/>
      <c r="N731" s="8"/>
      <c r="O731" s="8"/>
      <c r="P731" s="8"/>
      <c r="Q731" s="8"/>
      <c r="R731" s="8"/>
      <c r="S731" s="23"/>
      <c r="T731" s="25">
        <v>690</v>
      </c>
      <c r="U731" s="26">
        <f t="shared" si="63"/>
        <v>11.5</v>
      </c>
      <c r="V731" s="28">
        <f t="shared" si="67"/>
        <v>35.927413473954189</v>
      </c>
      <c r="W731" s="28">
        <f t="shared" si="64"/>
        <v>0</v>
      </c>
      <c r="X731" s="27" t="e">
        <f t="shared" si="65"/>
        <v>#VALUE!</v>
      </c>
      <c r="Y731" s="28" t="e">
        <f t="shared" si="66"/>
        <v>#VALUE!</v>
      </c>
      <c r="Z731" s="24"/>
      <c r="AA731" s="36">
        <f t="shared" si="62"/>
        <v>11.5</v>
      </c>
      <c r="AB731" s="8"/>
    </row>
    <row r="732" spans="9:28" x14ac:dyDescent="0.25">
      <c r="I732" s="8"/>
      <c r="J732" s="8"/>
      <c r="K732" s="8"/>
      <c r="L732" s="8"/>
      <c r="M732" s="8"/>
      <c r="N732" s="8"/>
      <c r="O732" s="8"/>
      <c r="P732" s="8"/>
      <c r="Q732" s="8"/>
      <c r="R732" s="8"/>
      <c r="S732" s="23"/>
      <c r="T732" s="25">
        <v>691</v>
      </c>
      <c r="U732" s="26">
        <f t="shared" si="63"/>
        <v>11.516666666666667</v>
      </c>
      <c r="V732" s="28">
        <f t="shared" si="67"/>
        <v>35.936468012330693</v>
      </c>
      <c r="W732" s="28">
        <f t="shared" si="64"/>
        <v>0</v>
      </c>
      <c r="X732" s="27" t="e">
        <f t="shared" si="65"/>
        <v>#VALUE!</v>
      </c>
      <c r="Y732" s="28" t="e">
        <f t="shared" si="66"/>
        <v>#VALUE!</v>
      </c>
      <c r="Z732" s="24"/>
      <c r="AA732" s="36">
        <f t="shared" si="62"/>
        <v>11.516666666666667</v>
      </c>
      <c r="AB732" s="8"/>
    </row>
    <row r="733" spans="9:28" x14ac:dyDescent="0.25">
      <c r="I733" s="8"/>
      <c r="J733" s="8"/>
      <c r="K733" s="8"/>
      <c r="L733" s="8"/>
      <c r="M733" s="8"/>
      <c r="N733" s="8"/>
      <c r="O733" s="8"/>
      <c r="P733" s="8"/>
      <c r="Q733" s="8"/>
      <c r="R733" s="8"/>
      <c r="S733" s="23"/>
      <c r="T733" s="25">
        <v>692</v>
      </c>
      <c r="U733" s="26">
        <f t="shared" si="63"/>
        <v>11.533333333333333</v>
      </c>
      <c r="V733" s="28">
        <f t="shared" si="67"/>
        <v>35.945511733653575</v>
      </c>
      <c r="W733" s="28">
        <f t="shared" si="64"/>
        <v>0</v>
      </c>
      <c r="X733" s="27" t="e">
        <f t="shared" si="65"/>
        <v>#VALUE!</v>
      </c>
      <c r="Y733" s="28" t="e">
        <f t="shared" si="66"/>
        <v>#VALUE!</v>
      </c>
      <c r="Z733" s="24"/>
      <c r="AA733" s="36">
        <f t="shared" si="62"/>
        <v>11.533333333333333</v>
      </c>
      <c r="AB733" s="8"/>
    </row>
    <row r="734" spans="9:28" x14ac:dyDescent="0.25">
      <c r="I734" s="8"/>
      <c r="J734" s="8"/>
      <c r="K734" s="8"/>
      <c r="L734" s="8"/>
      <c r="M734" s="8"/>
      <c r="N734" s="8"/>
      <c r="O734" s="8"/>
      <c r="P734" s="8"/>
      <c r="Q734" s="8"/>
      <c r="R734" s="8"/>
      <c r="S734" s="23"/>
      <c r="T734" s="25">
        <v>693</v>
      </c>
      <c r="U734" s="26">
        <f t="shared" si="63"/>
        <v>11.55</v>
      </c>
      <c r="V734" s="28">
        <f t="shared" si="67"/>
        <v>35.954544666449095</v>
      </c>
      <c r="W734" s="28">
        <f t="shared" si="64"/>
        <v>0</v>
      </c>
      <c r="X734" s="27" t="e">
        <f t="shared" si="65"/>
        <v>#VALUE!</v>
      </c>
      <c r="Y734" s="28" t="e">
        <f t="shared" si="66"/>
        <v>#VALUE!</v>
      </c>
      <c r="Z734" s="24"/>
      <c r="AA734" s="36">
        <f t="shared" si="62"/>
        <v>11.55</v>
      </c>
      <c r="AB734" s="8"/>
    </row>
    <row r="735" spans="9:28" x14ac:dyDescent="0.25">
      <c r="I735" s="8"/>
      <c r="J735" s="8"/>
      <c r="K735" s="8"/>
      <c r="L735" s="8"/>
      <c r="M735" s="8"/>
      <c r="N735" s="8"/>
      <c r="O735" s="8"/>
      <c r="P735" s="8"/>
      <c r="Q735" s="8"/>
      <c r="R735" s="8"/>
      <c r="S735" s="23"/>
      <c r="T735" s="25">
        <v>694</v>
      </c>
      <c r="U735" s="26">
        <f t="shared" si="63"/>
        <v>11.566666666666666</v>
      </c>
      <c r="V735" s="28">
        <f t="shared" si="67"/>
        <v>35.963566839127239</v>
      </c>
      <c r="W735" s="28">
        <f t="shared" si="64"/>
        <v>0</v>
      </c>
      <c r="X735" s="27" t="e">
        <f t="shared" si="65"/>
        <v>#VALUE!</v>
      </c>
      <c r="Y735" s="28" t="e">
        <f t="shared" si="66"/>
        <v>#VALUE!</v>
      </c>
      <c r="Z735" s="24"/>
      <c r="AA735" s="36">
        <f t="shared" si="62"/>
        <v>11.566666666666666</v>
      </c>
      <c r="AB735" s="8"/>
    </row>
    <row r="736" spans="9:28" x14ac:dyDescent="0.25">
      <c r="I736" s="8"/>
      <c r="J736" s="8"/>
      <c r="K736" s="8"/>
      <c r="L736" s="8"/>
      <c r="M736" s="8"/>
      <c r="N736" s="8"/>
      <c r="O736" s="8"/>
      <c r="P736" s="8"/>
      <c r="Q736" s="8"/>
      <c r="R736" s="8"/>
      <c r="S736" s="23"/>
      <c r="T736" s="25">
        <v>695</v>
      </c>
      <c r="U736" s="26">
        <f t="shared" si="63"/>
        <v>11.583333333333334</v>
      </c>
      <c r="V736" s="28">
        <f t="shared" si="67"/>
        <v>35.972578279982407</v>
      </c>
      <c r="W736" s="28">
        <f t="shared" si="64"/>
        <v>0</v>
      </c>
      <c r="X736" s="27" t="e">
        <f t="shared" si="65"/>
        <v>#VALUE!</v>
      </c>
      <c r="Y736" s="28" t="e">
        <f t="shared" si="66"/>
        <v>#VALUE!</v>
      </c>
      <c r="Z736" s="24"/>
      <c r="AA736" s="36">
        <f t="shared" si="62"/>
        <v>11.583333333333334</v>
      </c>
      <c r="AB736" s="8"/>
    </row>
    <row r="737" spans="9:28" x14ac:dyDescent="0.25">
      <c r="I737" s="8"/>
      <c r="J737" s="8"/>
      <c r="K737" s="8"/>
      <c r="L737" s="8"/>
      <c r="M737" s="8"/>
      <c r="N737" s="8"/>
      <c r="O737" s="8"/>
      <c r="P737" s="8"/>
      <c r="Q737" s="8"/>
      <c r="R737" s="8"/>
      <c r="S737" s="23"/>
      <c r="T737" s="25">
        <v>696</v>
      </c>
      <c r="U737" s="26">
        <f t="shared" si="63"/>
        <v>11.6</v>
      </c>
      <c r="V737" s="28">
        <f t="shared" si="67"/>
        <v>35.981579017193987</v>
      </c>
      <c r="W737" s="28">
        <f t="shared" si="64"/>
        <v>0</v>
      </c>
      <c r="X737" s="27" t="e">
        <f t="shared" si="65"/>
        <v>#VALUE!</v>
      </c>
      <c r="Y737" s="28" t="e">
        <f t="shared" si="66"/>
        <v>#VALUE!</v>
      </c>
      <c r="Z737" s="24"/>
      <c r="AA737" s="36">
        <f t="shared" si="62"/>
        <v>11.6</v>
      </c>
      <c r="AB737" s="8"/>
    </row>
    <row r="738" spans="9:28" x14ac:dyDescent="0.25">
      <c r="I738" s="8"/>
      <c r="J738" s="8"/>
      <c r="K738" s="8"/>
      <c r="L738" s="8"/>
      <c r="M738" s="8"/>
      <c r="N738" s="8"/>
      <c r="O738" s="8"/>
      <c r="P738" s="8"/>
      <c r="Q738" s="8"/>
      <c r="R738" s="8"/>
      <c r="S738" s="23"/>
      <c r="T738" s="25">
        <v>697</v>
      </c>
      <c r="U738" s="26">
        <f t="shared" si="63"/>
        <v>11.616666666666667</v>
      </c>
      <c r="V738" s="28">
        <f t="shared" si="67"/>
        <v>35.990569078827022</v>
      </c>
      <c r="W738" s="28">
        <f t="shared" si="64"/>
        <v>0</v>
      </c>
      <c r="X738" s="27" t="e">
        <f t="shared" si="65"/>
        <v>#VALUE!</v>
      </c>
      <c r="Y738" s="28" t="e">
        <f t="shared" si="66"/>
        <v>#VALUE!</v>
      </c>
      <c r="Z738" s="24"/>
      <c r="AA738" s="36">
        <f t="shared" si="62"/>
        <v>11.616666666666667</v>
      </c>
      <c r="AB738" s="8"/>
    </row>
    <row r="739" spans="9:28" x14ac:dyDescent="0.25">
      <c r="I739" s="8"/>
      <c r="J739" s="8"/>
      <c r="K739" s="8"/>
      <c r="L739" s="8"/>
      <c r="M739" s="8"/>
      <c r="N739" s="8"/>
      <c r="O739" s="8"/>
      <c r="P739" s="8"/>
      <c r="Q739" s="8"/>
      <c r="R739" s="8"/>
      <c r="S739" s="23"/>
      <c r="T739" s="25">
        <v>698</v>
      </c>
      <c r="U739" s="26">
        <f t="shared" si="63"/>
        <v>11.633333333333333</v>
      </c>
      <c r="V739" s="28">
        <f t="shared" si="67"/>
        <v>35.999548492832851</v>
      </c>
      <c r="W739" s="28">
        <f t="shared" si="64"/>
        <v>0</v>
      </c>
      <c r="X739" s="27" t="e">
        <f t="shared" si="65"/>
        <v>#VALUE!</v>
      </c>
      <c r="Y739" s="28" t="e">
        <f t="shared" si="66"/>
        <v>#VALUE!</v>
      </c>
      <c r="Z739" s="24"/>
      <c r="AA739" s="36">
        <f t="shared" si="62"/>
        <v>11.633333333333333</v>
      </c>
      <c r="AB739" s="8"/>
    </row>
    <row r="740" spans="9:28" x14ac:dyDescent="0.25">
      <c r="I740" s="8"/>
      <c r="J740" s="8"/>
      <c r="K740" s="8"/>
      <c r="L740" s="8"/>
      <c r="M740" s="8"/>
      <c r="N740" s="8"/>
      <c r="O740" s="8"/>
      <c r="P740" s="8"/>
      <c r="Q740" s="8"/>
      <c r="R740" s="8"/>
      <c r="S740" s="23"/>
      <c r="T740" s="25">
        <v>699</v>
      </c>
      <c r="U740" s="26">
        <f t="shared" si="63"/>
        <v>11.65</v>
      </c>
      <c r="V740" s="28">
        <f t="shared" si="67"/>
        <v>36.008517287049685</v>
      </c>
      <c r="W740" s="28">
        <f t="shared" si="64"/>
        <v>0</v>
      </c>
      <c r="X740" s="27" t="e">
        <f t="shared" si="65"/>
        <v>#VALUE!</v>
      </c>
      <c r="Y740" s="28" t="e">
        <f t="shared" si="66"/>
        <v>#VALUE!</v>
      </c>
      <c r="Z740" s="24"/>
      <c r="AA740" s="36">
        <f t="shared" si="62"/>
        <v>11.65</v>
      </c>
      <c r="AB740" s="8"/>
    </row>
    <row r="741" spans="9:28" x14ac:dyDescent="0.25">
      <c r="I741" s="8"/>
      <c r="J741" s="8"/>
      <c r="K741" s="8"/>
      <c r="L741" s="8"/>
      <c r="M741" s="8"/>
      <c r="N741" s="8"/>
      <c r="O741" s="8"/>
      <c r="P741" s="8"/>
      <c r="Q741" s="8"/>
      <c r="R741" s="8"/>
      <c r="S741" s="23"/>
      <c r="T741" s="25">
        <v>700</v>
      </c>
      <c r="U741" s="26">
        <f t="shared" si="63"/>
        <v>11.666666666666666</v>
      </c>
      <c r="V741" s="28">
        <f t="shared" si="67"/>
        <v>36.017475489203278</v>
      </c>
      <c r="W741" s="28">
        <f t="shared" si="64"/>
        <v>0</v>
      </c>
      <c r="X741" s="27" t="e">
        <f t="shared" si="65"/>
        <v>#VALUE!</v>
      </c>
      <c r="Y741" s="28" t="e">
        <f t="shared" si="66"/>
        <v>#VALUE!</v>
      </c>
      <c r="Z741" s="24"/>
      <c r="AA741" s="36">
        <f t="shared" si="62"/>
        <v>11.666666666666666</v>
      </c>
      <c r="AB741" s="8"/>
    </row>
    <row r="742" spans="9:28" x14ac:dyDescent="0.25">
      <c r="I742" s="8"/>
      <c r="J742" s="8"/>
      <c r="K742" s="8"/>
      <c r="L742" s="8"/>
      <c r="M742" s="8"/>
      <c r="N742" s="8"/>
      <c r="O742" s="8"/>
      <c r="P742" s="8"/>
      <c r="Q742" s="8"/>
      <c r="R742" s="8"/>
      <c r="S742" s="23"/>
      <c r="T742" s="25">
        <v>701</v>
      </c>
      <c r="U742" s="26">
        <f t="shared" si="63"/>
        <v>11.683333333333334</v>
      </c>
      <c r="V742" s="28">
        <f t="shared" si="67"/>
        <v>36.026423126907503</v>
      </c>
      <c r="W742" s="28">
        <f t="shared" si="64"/>
        <v>0</v>
      </c>
      <c r="X742" s="27" t="e">
        <f t="shared" si="65"/>
        <v>#VALUE!</v>
      </c>
      <c r="Y742" s="28" t="e">
        <f t="shared" si="66"/>
        <v>#VALUE!</v>
      </c>
      <c r="Z742" s="24"/>
      <c r="AA742" s="36">
        <f t="shared" si="62"/>
        <v>11.683333333333334</v>
      </c>
      <c r="AB742" s="8"/>
    </row>
    <row r="743" spans="9:28" x14ac:dyDescent="0.25">
      <c r="I743" s="8"/>
      <c r="J743" s="8"/>
      <c r="K743" s="8"/>
      <c r="L743" s="8"/>
      <c r="M743" s="8"/>
      <c r="N743" s="8"/>
      <c r="O743" s="8"/>
      <c r="P743" s="8"/>
      <c r="Q743" s="8"/>
      <c r="R743" s="8"/>
      <c r="S743" s="23"/>
      <c r="T743" s="25">
        <v>702</v>
      </c>
      <c r="U743" s="26">
        <f t="shared" si="63"/>
        <v>11.7</v>
      </c>
      <c r="V743" s="28">
        <f t="shared" si="67"/>
        <v>36.035360227664981</v>
      </c>
      <c r="W743" s="28">
        <f t="shared" si="64"/>
        <v>0</v>
      </c>
      <c r="X743" s="27" t="e">
        <f t="shared" si="65"/>
        <v>#VALUE!</v>
      </c>
      <c r="Y743" s="28" t="e">
        <f t="shared" si="66"/>
        <v>#VALUE!</v>
      </c>
      <c r="Z743" s="24"/>
      <c r="AA743" s="36">
        <f t="shared" si="62"/>
        <v>11.7</v>
      </c>
      <c r="AB743" s="8"/>
    </row>
    <row r="744" spans="9:28" x14ac:dyDescent="0.25">
      <c r="I744" s="8"/>
      <c r="J744" s="8"/>
      <c r="K744" s="8"/>
      <c r="L744" s="8"/>
      <c r="M744" s="8"/>
      <c r="N744" s="8"/>
      <c r="O744" s="8"/>
      <c r="P744" s="8"/>
      <c r="Q744" s="8"/>
      <c r="R744" s="8"/>
      <c r="S744" s="23"/>
      <c r="T744" s="25">
        <v>703</v>
      </c>
      <c r="U744" s="26">
        <f t="shared" si="63"/>
        <v>11.716666666666667</v>
      </c>
      <c r="V744" s="28">
        <f t="shared" si="67"/>
        <v>36.044286818867683</v>
      </c>
      <c r="W744" s="28">
        <f t="shared" si="64"/>
        <v>0</v>
      </c>
      <c r="X744" s="27" t="e">
        <f t="shared" si="65"/>
        <v>#VALUE!</v>
      </c>
      <c r="Y744" s="28" t="e">
        <f t="shared" si="66"/>
        <v>#VALUE!</v>
      </c>
      <c r="Z744" s="24"/>
      <c r="AA744" s="36">
        <f t="shared" si="62"/>
        <v>11.716666666666667</v>
      </c>
      <c r="AB744" s="8"/>
    </row>
    <row r="745" spans="9:28" x14ac:dyDescent="0.25">
      <c r="I745" s="8"/>
      <c r="J745" s="8"/>
      <c r="K745" s="8"/>
      <c r="L745" s="8"/>
      <c r="M745" s="8"/>
      <c r="N745" s="8"/>
      <c r="O745" s="8"/>
      <c r="P745" s="8"/>
      <c r="Q745" s="8"/>
      <c r="R745" s="8"/>
      <c r="S745" s="23"/>
      <c r="T745" s="25">
        <v>704</v>
      </c>
      <c r="U745" s="26">
        <f t="shared" si="63"/>
        <v>11.733333333333333</v>
      </c>
      <c r="V745" s="28">
        <f t="shared" si="67"/>
        <v>36.053202927797521</v>
      </c>
      <c r="W745" s="28">
        <f t="shared" si="64"/>
        <v>0</v>
      </c>
      <c r="X745" s="27" t="e">
        <f t="shared" si="65"/>
        <v>#VALUE!</v>
      </c>
      <c r="Y745" s="28" t="e">
        <f t="shared" si="66"/>
        <v>#VALUE!</v>
      </c>
      <c r="Z745" s="24"/>
      <c r="AA745" s="36">
        <f t="shared" ref="AA745:AA808" si="68">U745</f>
        <v>11.733333333333333</v>
      </c>
      <c r="AB745" s="8"/>
    </row>
    <row r="746" spans="9:28" x14ac:dyDescent="0.25">
      <c r="I746" s="8"/>
      <c r="J746" s="8"/>
      <c r="K746" s="8"/>
      <c r="L746" s="8"/>
      <c r="M746" s="8"/>
      <c r="N746" s="8"/>
      <c r="O746" s="8"/>
      <c r="P746" s="8"/>
      <c r="Q746" s="8"/>
      <c r="R746" s="8"/>
      <c r="S746" s="23"/>
      <c r="T746" s="25">
        <v>705</v>
      </c>
      <c r="U746" s="26">
        <f t="shared" ref="U746:U809" si="69">T746/60</f>
        <v>11.75</v>
      </c>
      <c r="V746" s="28">
        <f t="shared" si="67"/>
        <v>36.06210858162698</v>
      </c>
      <c r="W746" s="28">
        <f t="shared" ref="W746:W809" si="70">V746*0.001*$G$4</f>
        <v>0</v>
      </c>
      <c r="X746" s="27" t="e">
        <f t="shared" ref="X746:X809" si="71">($G$5/1000)*U746*3600</f>
        <v>#VALUE!</v>
      </c>
      <c r="Y746" s="28" t="e">
        <f t="shared" si="66"/>
        <v>#VALUE!</v>
      </c>
      <c r="Z746" s="24"/>
      <c r="AA746" s="36">
        <f t="shared" si="68"/>
        <v>11.75</v>
      </c>
      <c r="AB746" s="8"/>
    </row>
    <row r="747" spans="9:28" x14ac:dyDescent="0.25">
      <c r="I747" s="8"/>
      <c r="J747" s="8"/>
      <c r="K747" s="8"/>
      <c r="L747" s="8"/>
      <c r="M747" s="8"/>
      <c r="N747" s="8"/>
      <c r="O747" s="8"/>
      <c r="P747" s="8"/>
      <c r="Q747" s="8"/>
      <c r="R747" s="8"/>
      <c r="S747" s="23"/>
      <c r="T747" s="25">
        <v>706</v>
      </c>
      <c r="U747" s="26">
        <f t="shared" si="69"/>
        <v>11.766666666666667</v>
      </c>
      <c r="V747" s="28">
        <f t="shared" si="67"/>
        <v>36.071003807419658</v>
      </c>
      <c r="W747" s="28">
        <f t="shared" si="70"/>
        <v>0</v>
      </c>
      <c r="X747" s="27" t="e">
        <f t="shared" si="71"/>
        <v>#VALUE!</v>
      </c>
      <c r="Y747" s="28" t="e">
        <f t="shared" ref="Y747:Y810" si="72">MAX(0,W747-X747)</f>
        <v>#VALUE!</v>
      </c>
      <c r="Z747" s="24"/>
      <c r="AA747" s="36">
        <f t="shared" si="68"/>
        <v>11.766666666666667</v>
      </c>
      <c r="AB747" s="8"/>
    </row>
    <row r="748" spans="9:28" x14ac:dyDescent="0.25">
      <c r="I748" s="8"/>
      <c r="J748" s="8"/>
      <c r="K748" s="8"/>
      <c r="L748" s="8"/>
      <c r="M748" s="8"/>
      <c r="N748" s="8"/>
      <c r="O748" s="8"/>
      <c r="P748" s="8"/>
      <c r="Q748" s="8"/>
      <c r="R748" s="8"/>
      <c r="S748" s="23"/>
      <c r="T748" s="25">
        <v>707</v>
      </c>
      <c r="U748" s="26">
        <f t="shared" si="69"/>
        <v>11.783333333333333</v>
      </c>
      <c r="V748" s="28">
        <f t="shared" si="67"/>
        <v>36.07988863213091</v>
      </c>
      <c r="W748" s="28">
        <f t="shared" si="70"/>
        <v>0</v>
      </c>
      <c r="X748" s="27" t="e">
        <f t="shared" si="71"/>
        <v>#VALUE!</v>
      </c>
      <c r="Y748" s="28" t="e">
        <f t="shared" si="72"/>
        <v>#VALUE!</v>
      </c>
      <c r="Z748" s="24"/>
      <c r="AA748" s="36">
        <f t="shared" si="68"/>
        <v>11.783333333333333</v>
      </c>
      <c r="AB748" s="8"/>
    </row>
    <row r="749" spans="9:28" x14ac:dyDescent="0.25">
      <c r="I749" s="8"/>
      <c r="J749" s="8"/>
      <c r="K749" s="8"/>
      <c r="L749" s="8"/>
      <c r="M749" s="8"/>
      <c r="N749" s="8"/>
      <c r="O749" s="8"/>
      <c r="P749" s="8"/>
      <c r="Q749" s="8"/>
      <c r="R749" s="8"/>
      <c r="S749" s="23"/>
      <c r="T749" s="25">
        <v>708</v>
      </c>
      <c r="U749" s="26">
        <f t="shared" si="69"/>
        <v>11.8</v>
      </c>
      <c r="V749" s="28">
        <f t="shared" si="67"/>
        <v>36.088763082608388</v>
      </c>
      <c r="W749" s="28">
        <f t="shared" si="70"/>
        <v>0</v>
      </c>
      <c r="X749" s="27" t="e">
        <f t="shared" si="71"/>
        <v>#VALUE!</v>
      </c>
      <c r="Y749" s="28" t="e">
        <f t="shared" si="72"/>
        <v>#VALUE!</v>
      </c>
      <c r="Z749" s="24"/>
      <c r="AA749" s="36">
        <f t="shared" si="68"/>
        <v>11.8</v>
      </c>
      <c r="AB749" s="8"/>
    </row>
    <row r="750" spans="9:28" x14ac:dyDescent="0.25">
      <c r="I750" s="8"/>
      <c r="J750" s="8"/>
      <c r="K750" s="8"/>
      <c r="L750" s="8"/>
      <c r="M750" s="8"/>
      <c r="N750" s="8"/>
      <c r="O750" s="8"/>
      <c r="P750" s="8"/>
      <c r="Q750" s="8"/>
      <c r="R750" s="8"/>
      <c r="S750" s="23"/>
      <c r="T750" s="25">
        <v>709</v>
      </c>
      <c r="U750" s="26">
        <f t="shared" si="69"/>
        <v>11.816666666666666</v>
      </c>
      <c r="V750" s="28">
        <f t="shared" si="67"/>
        <v>36.097627185592664</v>
      </c>
      <c r="W750" s="28">
        <f t="shared" si="70"/>
        <v>0</v>
      </c>
      <c r="X750" s="27" t="e">
        <f t="shared" si="71"/>
        <v>#VALUE!</v>
      </c>
      <c r="Y750" s="28" t="e">
        <f t="shared" si="72"/>
        <v>#VALUE!</v>
      </c>
      <c r="Z750" s="24"/>
      <c r="AA750" s="36">
        <f t="shared" si="68"/>
        <v>11.816666666666666</v>
      </c>
      <c r="AB750" s="8"/>
    </row>
    <row r="751" spans="9:28" x14ac:dyDescent="0.25">
      <c r="I751" s="8"/>
      <c r="J751" s="8"/>
      <c r="K751" s="8"/>
      <c r="L751" s="8"/>
      <c r="M751" s="8"/>
      <c r="N751" s="8"/>
      <c r="O751" s="8"/>
      <c r="P751" s="8"/>
      <c r="Q751" s="8"/>
      <c r="R751" s="8"/>
      <c r="S751" s="23"/>
      <c r="T751" s="25">
        <v>710</v>
      </c>
      <c r="U751" s="26">
        <f t="shared" si="69"/>
        <v>11.833333333333334</v>
      </c>
      <c r="V751" s="28">
        <f t="shared" si="67"/>
        <v>36.106480967717772</v>
      </c>
      <c r="W751" s="28">
        <f t="shared" si="70"/>
        <v>0</v>
      </c>
      <c r="X751" s="27" t="e">
        <f t="shared" si="71"/>
        <v>#VALUE!</v>
      </c>
      <c r="Y751" s="28" t="e">
        <f t="shared" si="72"/>
        <v>#VALUE!</v>
      </c>
      <c r="Z751" s="24"/>
      <c r="AA751" s="36">
        <f t="shared" si="68"/>
        <v>11.833333333333334</v>
      </c>
      <c r="AB751" s="8"/>
    </row>
    <row r="752" spans="9:28" x14ac:dyDescent="0.25">
      <c r="I752" s="8"/>
      <c r="J752" s="8"/>
      <c r="K752" s="8"/>
      <c r="L752" s="8"/>
      <c r="M752" s="8"/>
      <c r="N752" s="8"/>
      <c r="O752" s="8"/>
      <c r="P752" s="8"/>
      <c r="Q752" s="8"/>
      <c r="R752" s="8"/>
      <c r="S752" s="23"/>
      <c r="T752" s="25">
        <v>711</v>
      </c>
      <c r="U752" s="26">
        <f t="shared" si="69"/>
        <v>11.85</v>
      </c>
      <c r="V752" s="28">
        <f t="shared" si="67"/>
        <v>36.115324455511796</v>
      </c>
      <c r="W752" s="28">
        <f t="shared" si="70"/>
        <v>0</v>
      </c>
      <c r="X752" s="27" t="e">
        <f t="shared" si="71"/>
        <v>#VALUE!</v>
      </c>
      <c r="Y752" s="28" t="e">
        <f t="shared" si="72"/>
        <v>#VALUE!</v>
      </c>
      <c r="Z752" s="24"/>
      <c r="AA752" s="36">
        <f t="shared" si="68"/>
        <v>11.85</v>
      </c>
      <c r="AB752" s="8"/>
    </row>
    <row r="753" spans="9:28" x14ac:dyDescent="0.25">
      <c r="I753" s="8"/>
      <c r="J753" s="8"/>
      <c r="K753" s="8"/>
      <c r="L753" s="8"/>
      <c r="M753" s="8"/>
      <c r="N753" s="8"/>
      <c r="O753" s="8"/>
      <c r="P753" s="8"/>
      <c r="Q753" s="8"/>
      <c r="R753" s="8"/>
      <c r="S753" s="23"/>
      <c r="T753" s="25">
        <v>712</v>
      </c>
      <c r="U753" s="26">
        <f t="shared" si="69"/>
        <v>11.866666666666667</v>
      </c>
      <c r="V753" s="28">
        <f t="shared" si="67"/>
        <v>36.124157675397456</v>
      </c>
      <c r="W753" s="28">
        <f t="shared" si="70"/>
        <v>0</v>
      </c>
      <c r="X753" s="27" t="e">
        <f t="shared" si="71"/>
        <v>#VALUE!</v>
      </c>
      <c r="Y753" s="28" t="e">
        <f t="shared" si="72"/>
        <v>#VALUE!</v>
      </c>
      <c r="Z753" s="24"/>
      <c r="AA753" s="36">
        <f t="shared" si="68"/>
        <v>11.866666666666667</v>
      </c>
      <c r="AB753" s="8"/>
    </row>
    <row r="754" spans="9:28" x14ac:dyDescent="0.25">
      <c r="I754" s="8"/>
      <c r="J754" s="8"/>
      <c r="K754" s="8"/>
      <c r="L754" s="8"/>
      <c r="M754" s="8"/>
      <c r="N754" s="8"/>
      <c r="O754" s="8"/>
      <c r="P754" s="8"/>
      <c r="Q754" s="8"/>
      <c r="R754" s="8"/>
      <c r="S754" s="23"/>
      <c r="T754" s="25">
        <v>713</v>
      </c>
      <c r="U754" s="26">
        <f t="shared" si="69"/>
        <v>11.883333333333333</v>
      </c>
      <c r="V754" s="28">
        <f t="shared" si="67"/>
        <v>36.132980653692634</v>
      </c>
      <c r="W754" s="28">
        <f t="shared" si="70"/>
        <v>0</v>
      </c>
      <c r="X754" s="27" t="e">
        <f t="shared" si="71"/>
        <v>#VALUE!</v>
      </c>
      <c r="Y754" s="28" t="e">
        <f t="shared" si="72"/>
        <v>#VALUE!</v>
      </c>
      <c r="Z754" s="24"/>
      <c r="AA754" s="36">
        <f t="shared" si="68"/>
        <v>11.883333333333333</v>
      </c>
      <c r="AB754" s="8"/>
    </row>
    <row r="755" spans="9:28" x14ac:dyDescent="0.25">
      <c r="I755" s="8"/>
      <c r="J755" s="8"/>
      <c r="K755" s="8"/>
      <c r="L755" s="8"/>
      <c r="M755" s="8"/>
      <c r="N755" s="8"/>
      <c r="O755" s="8"/>
      <c r="P755" s="8"/>
      <c r="Q755" s="8"/>
      <c r="R755" s="8"/>
      <c r="S755" s="23"/>
      <c r="T755" s="25">
        <v>714</v>
      </c>
      <c r="U755" s="26">
        <f t="shared" si="69"/>
        <v>11.9</v>
      </c>
      <c r="V755" s="28">
        <f t="shared" si="67"/>
        <v>36.14179341661098</v>
      </c>
      <c r="W755" s="28">
        <f t="shared" si="70"/>
        <v>0</v>
      </c>
      <c r="X755" s="27" t="e">
        <f t="shared" si="71"/>
        <v>#VALUE!</v>
      </c>
      <c r="Y755" s="28" t="e">
        <f t="shared" si="72"/>
        <v>#VALUE!</v>
      </c>
      <c r="Z755" s="24"/>
      <c r="AA755" s="36">
        <f t="shared" si="68"/>
        <v>11.9</v>
      </c>
      <c r="AB755" s="8"/>
    </row>
    <row r="756" spans="9:28" x14ac:dyDescent="0.25">
      <c r="I756" s="8"/>
      <c r="J756" s="8"/>
      <c r="K756" s="8"/>
      <c r="L756" s="8"/>
      <c r="M756" s="8"/>
      <c r="N756" s="8"/>
      <c r="O756" s="8"/>
      <c r="P756" s="8"/>
      <c r="Q756" s="8"/>
      <c r="R756" s="8"/>
      <c r="S756" s="23"/>
      <c r="T756" s="25">
        <v>715</v>
      </c>
      <c r="U756" s="26">
        <f t="shared" si="69"/>
        <v>11.916666666666666</v>
      </c>
      <c r="V756" s="28">
        <f t="shared" si="67"/>
        <v>36.150595990262453</v>
      </c>
      <c r="W756" s="28">
        <f t="shared" si="70"/>
        <v>0</v>
      </c>
      <c r="X756" s="27" t="e">
        <f t="shared" si="71"/>
        <v>#VALUE!</v>
      </c>
      <c r="Y756" s="28" t="e">
        <f t="shared" si="72"/>
        <v>#VALUE!</v>
      </c>
      <c r="Z756" s="24"/>
      <c r="AA756" s="36">
        <f t="shared" si="68"/>
        <v>11.916666666666666</v>
      </c>
      <c r="AB756" s="8"/>
    </row>
    <row r="757" spans="9:28" x14ac:dyDescent="0.25">
      <c r="I757" s="8"/>
      <c r="J757" s="8"/>
      <c r="K757" s="8"/>
      <c r="L757" s="8"/>
      <c r="M757" s="8"/>
      <c r="N757" s="8"/>
      <c r="O757" s="8"/>
      <c r="P757" s="8"/>
      <c r="Q757" s="8"/>
      <c r="R757" s="8"/>
      <c r="S757" s="23"/>
      <c r="T757" s="25">
        <v>716</v>
      </c>
      <c r="U757" s="26">
        <f t="shared" si="69"/>
        <v>11.933333333333334</v>
      </c>
      <c r="V757" s="28">
        <f t="shared" si="67"/>
        <v>36.159388400653846</v>
      </c>
      <c r="W757" s="28">
        <f t="shared" si="70"/>
        <v>0</v>
      </c>
      <c r="X757" s="27" t="e">
        <f t="shared" si="71"/>
        <v>#VALUE!</v>
      </c>
      <c r="Y757" s="28" t="e">
        <f t="shared" si="72"/>
        <v>#VALUE!</v>
      </c>
      <c r="Z757" s="24"/>
      <c r="AA757" s="36">
        <f t="shared" si="68"/>
        <v>11.933333333333334</v>
      </c>
      <c r="AB757" s="8"/>
    </row>
    <row r="758" spans="9:28" x14ac:dyDescent="0.25">
      <c r="I758" s="8"/>
      <c r="J758" s="8"/>
      <c r="K758" s="8"/>
      <c r="L758" s="8"/>
      <c r="M758" s="8"/>
      <c r="N758" s="8"/>
      <c r="O758" s="8"/>
      <c r="P758" s="8"/>
      <c r="Q758" s="8"/>
      <c r="R758" s="8"/>
      <c r="S758" s="23"/>
      <c r="T758" s="25">
        <v>717</v>
      </c>
      <c r="U758" s="26">
        <f t="shared" si="69"/>
        <v>11.95</v>
      </c>
      <c r="V758" s="28">
        <f t="shared" si="67"/>
        <v>36.168170673689403</v>
      </c>
      <c r="W758" s="28">
        <f t="shared" si="70"/>
        <v>0</v>
      </c>
      <c r="X758" s="27" t="e">
        <f t="shared" si="71"/>
        <v>#VALUE!</v>
      </c>
      <c r="Y758" s="28" t="e">
        <f t="shared" si="72"/>
        <v>#VALUE!</v>
      </c>
      <c r="Z758" s="24"/>
      <c r="AA758" s="36">
        <f t="shared" si="68"/>
        <v>11.95</v>
      </c>
      <c r="AB758" s="8"/>
    </row>
    <row r="759" spans="9:28" x14ac:dyDescent="0.25">
      <c r="I759" s="8"/>
      <c r="J759" s="8"/>
      <c r="K759" s="8"/>
      <c r="L759" s="8"/>
      <c r="M759" s="8"/>
      <c r="N759" s="8"/>
      <c r="O759" s="8"/>
      <c r="P759" s="8"/>
      <c r="Q759" s="8"/>
      <c r="R759" s="8"/>
      <c r="S759" s="23"/>
      <c r="T759" s="25">
        <v>718</v>
      </c>
      <c r="U759" s="26">
        <f t="shared" si="69"/>
        <v>11.966666666666667</v>
      </c>
      <c r="V759" s="28">
        <f t="shared" si="67"/>
        <v>36.176942835171296</v>
      </c>
      <c r="W759" s="28">
        <f t="shared" si="70"/>
        <v>0</v>
      </c>
      <c r="X759" s="27" t="e">
        <f t="shared" si="71"/>
        <v>#VALUE!</v>
      </c>
      <c r="Y759" s="28" t="e">
        <f t="shared" si="72"/>
        <v>#VALUE!</v>
      </c>
      <c r="Z759" s="24"/>
      <c r="AA759" s="36">
        <f t="shared" si="68"/>
        <v>11.966666666666667</v>
      </c>
      <c r="AB759" s="8"/>
    </row>
    <row r="760" spans="9:28" x14ac:dyDescent="0.25">
      <c r="I760" s="8"/>
      <c r="J760" s="8"/>
      <c r="K760" s="8"/>
      <c r="L760" s="8"/>
      <c r="M760" s="8"/>
      <c r="N760" s="8"/>
      <c r="O760" s="8"/>
      <c r="P760" s="8"/>
      <c r="Q760" s="8"/>
      <c r="R760" s="8"/>
      <c r="S760" s="23"/>
      <c r="T760" s="25">
        <v>719</v>
      </c>
      <c r="U760" s="26">
        <f t="shared" si="69"/>
        <v>11.983333333333333</v>
      </c>
      <c r="V760" s="28">
        <f t="shared" si="67"/>
        <v>36.185704910800219</v>
      </c>
      <c r="W760" s="28">
        <f t="shared" si="70"/>
        <v>0</v>
      </c>
      <c r="X760" s="27" t="e">
        <f t="shared" si="71"/>
        <v>#VALUE!</v>
      </c>
      <c r="Y760" s="28" t="e">
        <f t="shared" si="72"/>
        <v>#VALUE!</v>
      </c>
      <c r="Z760" s="24"/>
      <c r="AA760" s="36">
        <f t="shared" si="68"/>
        <v>11.983333333333333</v>
      </c>
      <c r="AB760" s="8"/>
    </row>
    <row r="761" spans="9:28" x14ac:dyDescent="0.25">
      <c r="I761" s="8"/>
      <c r="J761" s="8"/>
      <c r="K761" s="8"/>
      <c r="L761" s="8"/>
      <c r="M761" s="8"/>
      <c r="N761" s="8"/>
      <c r="O761" s="8"/>
      <c r="P761" s="8"/>
      <c r="Q761" s="8"/>
      <c r="R761" s="8"/>
      <c r="S761" s="23"/>
      <c r="T761" s="25">
        <v>720</v>
      </c>
      <c r="U761" s="26">
        <f t="shared" si="69"/>
        <v>12</v>
      </c>
      <c r="V761" s="28">
        <f t="shared" si="67"/>
        <v>36.194456926175889</v>
      </c>
      <c r="W761" s="28">
        <f t="shared" si="70"/>
        <v>0</v>
      </c>
      <c r="X761" s="27" t="e">
        <f t="shared" si="71"/>
        <v>#VALUE!</v>
      </c>
      <c r="Y761" s="28" t="e">
        <f t="shared" si="72"/>
        <v>#VALUE!</v>
      </c>
      <c r="Z761" s="24"/>
      <c r="AA761" s="36">
        <f t="shared" si="68"/>
        <v>12</v>
      </c>
      <c r="AB761" s="8"/>
    </row>
    <row r="762" spans="9:28" x14ac:dyDescent="0.25">
      <c r="I762" s="8"/>
      <c r="J762" s="8"/>
      <c r="K762" s="8"/>
      <c r="L762" s="8"/>
      <c r="M762" s="8"/>
      <c r="N762" s="8"/>
      <c r="O762" s="8"/>
      <c r="P762" s="8"/>
      <c r="Q762" s="8"/>
      <c r="R762" s="8"/>
      <c r="S762" s="23"/>
      <c r="T762" s="25">
        <v>721</v>
      </c>
      <c r="U762" s="26">
        <f t="shared" si="69"/>
        <v>12.016666666666667</v>
      </c>
      <c r="V762" s="28">
        <f t="shared" si="67"/>
        <v>36.203198906797624</v>
      </c>
      <c r="W762" s="28">
        <f t="shared" si="70"/>
        <v>0</v>
      </c>
      <c r="X762" s="27" t="e">
        <f t="shared" si="71"/>
        <v>#VALUE!</v>
      </c>
      <c r="Y762" s="28" t="e">
        <f t="shared" si="72"/>
        <v>#VALUE!</v>
      </c>
      <c r="Z762" s="24"/>
      <c r="AA762" s="36">
        <f t="shared" si="68"/>
        <v>12.016666666666667</v>
      </c>
      <c r="AB762" s="8"/>
    </row>
    <row r="763" spans="9:28" x14ac:dyDescent="0.25">
      <c r="I763" s="8"/>
      <c r="J763" s="8"/>
      <c r="K763" s="8"/>
      <c r="L763" s="8"/>
      <c r="M763" s="8"/>
      <c r="N763" s="8"/>
      <c r="O763" s="8"/>
      <c r="P763" s="8"/>
      <c r="Q763" s="8"/>
      <c r="R763" s="8"/>
      <c r="S763" s="23"/>
      <c r="T763" s="25">
        <v>722</v>
      </c>
      <c r="U763" s="26">
        <f t="shared" si="69"/>
        <v>12.033333333333333</v>
      </c>
      <c r="V763" s="28">
        <f t="shared" si="67"/>
        <v>36.211930878064827</v>
      </c>
      <c r="W763" s="28">
        <f t="shared" si="70"/>
        <v>0</v>
      </c>
      <c r="X763" s="27" t="e">
        <f t="shared" si="71"/>
        <v>#VALUE!</v>
      </c>
      <c r="Y763" s="28" t="e">
        <f t="shared" si="72"/>
        <v>#VALUE!</v>
      </c>
      <c r="Z763" s="24"/>
      <c r="AA763" s="36">
        <f t="shared" si="68"/>
        <v>12.033333333333333</v>
      </c>
      <c r="AB763" s="8"/>
    </row>
    <row r="764" spans="9:28" x14ac:dyDescent="0.25">
      <c r="I764" s="8"/>
      <c r="J764" s="8"/>
      <c r="K764" s="8"/>
      <c r="L764" s="8"/>
      <c r="M764" s="8"/>
      <c r="N764" s="8"/>
      <c r="O764" s="8"/>
      <c r="P764" s="8"/>
      <c r="Q764" s="8"/>
      <c r="R764" s="8"/>
      <c r="S764" s="23"/>
      <c r="T764" s="25">
        <v>723</v>
      </c>
      <c r="U764" s="26">
        <f t="shared" si="69"/>
        <v>12.05</v>
      </c>
      <c r="V764" s="28">
        <f t="shared" si="67"/>
        <v>36.220652865277579</v>
      </c>
      <c r="W764" s="28">
        <f t="shared" si="70"/>
        <v>0</v>
      </c>
      <c r="X764" s="27" t="e">
        <f t="shared" si="71"/>
        <v>#VALUE!</v>
      </c>
      <c r="Y764" s="28" t="e">
        <f t="shared" si="72"/>
        <v>#VALUE!</v>
      </c>
      <c r="Z764" s="24"/>
      <c r="AA764" s="36">
        <f t="shared" si="68"/>
        <v>12.05</v>
      </c>
      <c r="AB764" s="8"/>
    </row>
    <row r="765" spans="9:28" x14ac:dyDescent="0.25">
      <c r="I765" s="8"/>
      <c r="J765" s="8"/>
      <c r="K765" s="8"/>
      <c r="L765" s="8"/>
      <c r="M765" s="8"/>
      <c r="N765" s="8"/>
      <c r="O765" s="8"/>
      <c r="P765" s="8"/>
      <c r="Q765" s="8"/>
      <c r="R765" s="8"/>
      <c r="S765" s="23"/>
      <c r="T765" s="25">
        <v>724</v>
      </c>
      <c r="U765" s="26">
        <f t="shared" si="69"/>
        <v>12.066666666666666</v>
      </c>
      <c r="V765" s="28">
        <f t="shared" si="67"/>
        <v>36.229364893637083</v>
      </c>
      <c r="W765" s="28">
        <f t="shared" si="70"/>
        <v>0</v>
      </c>
      <c r="X765" s="27" t="e">
        <f t="shared" si="71"/>
        <v>#VALUE!</v>
      </c>
      <c r="Y765" s="28" t="e">
        <f t="shared" si="72"/>
        <v>#VALUE!</v>
      </c>
      <c r="Z765" s="24"/>
      <c r="AA765" s="36">
        <f t="shared" si="68"/>
        <v>12.066666666666666</v>
      </c>
      <c r="AB765" s="8"/>
    </row>
    <row r="766" spans="9:28" x14ac:dyDescent="0.25">
      <c r="I766" s="8"/>
      <c r="J766" s="8"/>
      <c r="K766" s="8"/>
      <c r="L766" s="8"/>
      <c r="M766" s="8"/>
      <c r="N766" s="8"/>
      <c r="O766" s="8"/>
      <c r="P766" s="8"/>
      <c r="Q766" s="8"/>
      <c r="R766" s="8"/>
      <c r="S766" s="23"/>
      <c r="T766" s="25">
        <v>725</v>
      </c>
      <c r="U766" s="26">
        <f t="shared" si="69"/>
        <v>12.083333333333334</v>
      </c>
      <c r="V766" s="28">
        <f t="shared" si="67"/>
        <v>36.238066988246267</v>
      </c>
      <c r="W766" s="28">
        <f t="shared" si="70"/>
        <v>0</v>
      </c>
      <c r="X766" s="27" t="e">
        <f t="shared" si="71"/>
        <v>#VALUE!</v>
      </c>
      <c r="Y766" s="28" t="e">
        <f t="shared" si="72"/>
        <v>#VALUE!</v>
      </c>
      <c r="Z766" s="24"/>
      <c r="AA766" s="36">
        <f t="shared" si="68"/>
        <v>12.083333333333334</v>
      </c>
      <c r="AB766" s="8"/>
    </row>
    <row r="767" spans="9:28" x14ac:dyDescent="0.25">
      <c r="I767" s="8"/>
      <c r="J767" s="8"/>
      <c r="K767" s="8"/>
      <c r="L767" s="8"/>
      <c r="M767" s="8"/>
      <c r="N767" s="8"/>
      <c r="O767" s="8"/>
      <c r="P767" s="8"/>
      <c r="Q767" s="8"/>
      <c r="R767" s="8"/>
      <c r="S767" s="23"/>
      <c r="T767" s="25">
        <v>726</v>
      </c>
      <c r="U767" s="26">
        <f t="shared" si="69"/>
        <v>12.1</v>
      </c>
      <c r="V767" s="28">
        <f t="shared" si="67"/>
        <v>36.246759174110238</v>
      </c>
      <c r="W767" s="28">
        <f t="shared" si="70"/>
        <v>0</v>
      </c>
      <c r="X767" s="27" t="e">
        <f t="shared" si="71"/>
        <v>#VALUE!</v>
      </c>
      <c r="Y767" s="28" t="e">
        <f t="shared" si="72"/>
        <v>#VALUE!</v>
      </c>
      <c r="Z767" s="24"/>
      <c r="AA767" s="36">
        <f t="shared" si="68"/>
        <v>12.1</v>
      </c>
      <c r="AB767" s="8"/>
    </row>
    <row r="768" spans="9:28" x14ac:dyDescent="0.25">
      <c r="I768" s="8"/>
      <c r="J768" s="8"/>
      <c r="K768" s="8"/>
      <c r="L768" s="8"/>
      <c r="M768" s="8"/>
      <c r="N768" s="8"/>
      <c r="O768" s="8"/>
      <c r="P768" s="8"/>
      <c r="Q768" s="8"/>
      <c r="R768" s="8"/>
      <c r="S768" s="23"/>
      <c r="T768" s="25">
        <v>727</v>
      </c>
      <c r="U768" s="26">
        <f t="shared" si="69"/>
        <v>12.116666666666667</v>
      </c>
      <c r="V768" s="28">
        <f t="shared" si="67"/>
        <v>36.255441476136838</v>
      </c>
      <c r="W768" s="28">
        <f t="shared" si="70"/>
        <v>0</v>
      </c>
      <c r="X768" s="27" t="e">
        <f t="shared" si="71"/>
        <v>#VALUE!</v>
      </c>
      <c r="Y768" s="28" t="e">
        <f t="shared" si="72"/>
        <v>#VALUE!</v>
      </c>
      <c r="Z768" s="24"/>
      <c r="AA768" s="36">
        <f t="shared" si="68"/>
        <v>12.116666666666667</v>
      </c>
      <c r="AB768" s="8"/>
    </row>
    <row r="769" spans="9:28" x14ac:dyDescent="0.25">
      <c r="I769" s="8"/>
      <c r="J769" s="8"/>
      <c r="K769" s="8"/>
      <c r="L769" s="8"/>
      <c r="M769" s="8"/>
      <c r="N769" s="8"/>
      <c r="O769" s="8"/>
      <c r="P769" s="8"/>
      <c r="Q769" s="8"/>
      <c r="R769" s="8"/>
      <c r="S769" s="23"/>
      <c r="T769" s="25">
        <v>728</v>
      </c>
      <c r="U769" s="26">
        <f t="shared" si="69"/>
        <v>12.133333333333333</v>
      </c>
      <c r="V769" s="28">
        <f t="shared" si="67"/>
        <v>36.264113919137131</v>
      </c>
      <c r="W769" s="28">
        <f t="shared" si="70"/>
        <v>0</v>
      </c>
      <c r="X769" s="27" t="e">
        <f t="shared" si="71"/>
        <v>#VALUE!</v>
      </c>
      <c r="Y769" s="28" t="e">
        <f t="shared" si="72"/>
        <v>#VALUE!</v>
      </c>
      <c r="Z769" s="24"/>
      <c r="AA769" s="36">
        <f t="shared" si="68"/>
        <v>12.133333333333333</v>
      </c>
      <c r="AB769" s="8"/>
    </row>
    <row r="770" spans="9:28" x14ac:dyDescent="0.25">
      <c r="I770" s="8"/>
      <c r="J770" s="8"/>
      <c r="K770" s="8"/>
      <c r="L770" s="8"/>
      <c r="M770" s="8"/>
      <c r="N770" s="8"/>
      <c r="O770" s="8"/>
      <c r="P770" s="8"/>
      <c r="Q770" s="8"/>
      <c r="R770" s="8"/>
      <c r="S770" s="23"/>
      <c r="T770" s="25">
        <v>729</v>
      </c>
      <c r="U770" s="26">
        <f t="shared" si="69"/>
        <v>12.15</v>
      </c>
      <c r="V770" s="28">
        <f t="shared" si="67"/>
        <v>36.272776527825954</v>
      </c>
      <c r="W770" s="28">
        <f t="shared" si="70"/>
        <v>0</v>
      </c>
      <c r="X770" s="27" t="e">
        <f t="shared" si="71"/>
        <v>#VALUE!</v>
      </c>
      <c r="Y770" s="28" t="e">
        <f t="shared" si="72"/>
        <v>#VALUE!</v>
      </c>
      <c r="Z770" s="24"/>
      <c r="AA770" s="36">
        <f t="shared" si="68"/>
        <v>12.15</v>
      </c>
      <c r="AB770" s="8"/>
    </row>
    <row r="771" spans="9:28" x14ac:dyDescent="0.25">
      <c r="I771" s="8"/>
      <c r="J771" s="8"/>
      <c r="K771" s="8"/>
      <c r="L771" s="8"/>
      <c r="M771" s="8"/>
      <c r="N771" s="8"/>
      <c r="O771" s="8"/>
      <c r="P771" s="8"/>
      <c r="Q771" s="8"/>
      <c r="R771" s="8"/>
      <c r="S771" s="23"/>
      <c r="T771" s="25">
        <v>730</v>
      </c>
      <c r="U771" s="26">
        <f t="shared" si="69"/>
        <v>12.166666666666666</v>
      </c>
      <c r="V771" s="28">
        <f t="shared" si="67"/>
        <v>36.281429326822341</v>
      </c>
      <c r="W771" s="28">
        <f t="shared" si="70"/>
        <v>0</v>
      </c>
      <c r="X771" s="27" t="e">
        <f t="shared" si="71"/>
        <v>#VALUE!</v>
      </c>
      <c r="Y771" s="28" t="e">
        <f t="shared" si="72"/>
        <v>#VALUE!</v>
      </c>
      <c r="Z771" s="24"/>
      <c r="AA771" s="36">
        <f t="shared" si="68"/>
        <v>12.166666666666666</v>
      </c>
      <c r="AB771" s="8"/>
    </row>
    <row r="772" spans="9:28" x14ac:dyDescent="0.25">
      <c r="I772" s="8"/>
      <c r="J772" s="8"/>
      <c r="K772" s="8"/>
      <c r="L772" s="8"/>
      <c r="M772" s="8"/>
      <c r="N772" s="8"/>
      <c r="O772" s="8"/>
      <c r="P772" s="8"/>
      <c r="Q772" s="8"/>
      <c r="R772" s="8"/>
      <c r="S772" s="23"/>
      <c r="T772" s="25">
        <v>731</v>
      </c>
      <c r="U772" s="26">
        <f t="shared" si="69"/>
        <v>12.183333333333334</v>
      </c>
      <c r="V772" s="28">
        <f t="shared" si="67"/>
        <v>36.29007234065012</v>
      </c>
      <c r="W772" s="28">
        <f t="shared" si="70"/>
        <v>0</v>
      </c>
      <c r="X772" s="27" t="e">
        <f t="shared" si="71"/>
        <v>#VALUE!</v>
      </c>
      <c r="Y772" s="28" t="e">
        <f t="shared" si="72"/>
        <v>#VALUE!</v>
      </c>
      <c r="Z772" s="24"/>
      <c r="AA772" s="36">
        <f t="shared" si="68"/>
        <v>12.183333333333334</v>
      </c>
      <c r="AB772" s="8"/>
    </row>
    <row r="773" spans="9:28" x14ac:dyDescent="0.25">
      <c r="I773" s="8"/>
      <c r="J773" s="8"/>
      <c r="K773" s="8"/>
      <c r="L773" s="8"/>
      <c r="M773" s="8"/>
      <c r="N773" s="8"/>
      <c r="O773" s="8"/>
      <c r="P773" s="8"/>
      <c r="Q773" s="8"/>
      <c r="R773" s="8"/>
      <c r="S773" s="23"/>
      <c r="T773" s="25">
        <v>732</v>
      </c>
      <c r="U773" s="26">
        <f t="shared" si="69"/>
        <v>12.2</v>
      </c>
      <c r="V773" s="28">
        <f t="shared" si="67"/>
        <v>36.298705593738333</v>
      </c>
      <c r="W773" s="28">
        <f t="shared" si="70"/>
        <v>0</v>
      </c>
      <c r="X773" s="27" t="e">
        <f t="shared" si="71"/>
        <v>#VALUE!</v>
      </c>
      <c r="Y773" s="28" t="e">
        <f t="shared" si="72"/>
        <v>#VALUE!</v>
      </c>
      <c r="Z773" s="24"/>
      <c r="AA773" s="36">
        <f t="shared" si="68"/>
        <v>12.2</v>
      </c>
      <c r="AB773" s="8"/>
    </row>
    <row r="774" spans="9:28" x14ac:dyDescent="0.25">
      <c r="I774" s="8"/>
      <c r="J774" s="8"/>
      <c r="K774" s="8"/>
      <c r="L774" s="8"/>
      <c r="M774" s="8"/>
      <c r="N774" s="8"/>
      <c r="O774" s="8"/>
      <c r="P774" s="8"/>
      <c r="Q774" s="8"/>
      <c r="R774" s="8"/>
      <c r="S774" s="23"/>
      <c r="T774" s="25">
        <v>733</v>
      </c>
      <c r="U774" s="26">
        <f t="shared" si="69"/>
        <v>12.216666666666667</v>
      </c>
      <c r="V774" s="28">
        <f t="shared" si="67"/>
        <v>36.307329110421769</v>
      </c>
      <c r="W774" s="28">
        <f t="shared" si="70"/>
        <v>0</v>
      </c>
      <c r="X774" s="27" t="e">
        <f t="shared" si="71"/>
        <v>#VALUE!</v>
      </c>
      <c r="Y774" s="28" t="e">
        <f t="shared" si="72"/>
        <v>#VALUE!</v>
      </c>
      <c r="Z774" s="24"/>
      <c r="AA774" s="36">
        <f t="shared" si="68"/>
        <v>12.216666666666667</v>
      </c>
      <c r="AB774" s="8"/>
    </row>
    <row r="775" spans="9:28" x14ac:dyDescent="0.25">
      <c r="I775" s="8"/>
      <c r="J775" s="8"/>
      <c r="K775" s="8"/>
      <c r="L775" s="8"/>
      <c r="M775" s="8"/>
      <c r="N775" s="8"/>
      <c r="O775" s="8"/>
      <c r="P775" s="8"/>
      <c r="Q775" s="8"/>
      <c r="R775" s="8"/>
      <c r="S775" s="23"/>
      <c r="T775" s="25">
        <v>734</v>
      </c>
      <c r="U775" s="26">
        <f t="shared" si="69"/>
        <v>12.233333333333333</v>
      </c>
      <c r="V775" s="28">
        <f t="shared" si="67"/>
        <v>36.315942914941466</v>
      </c>
      <c r="W775" s="28">
        <f t="shared" si="70"/>
        <v>0</v>
      </c>
      <c r="X775" s="27" t="e">
        <f t="shared" si="71"/>
        <v>#VALUE!</v>
      </c>
      <c r="Y775" s="28" t="e">
        <f t="shared" si="72"/>
        <v>#VALUE!</v>
      </c>
      <c r="Z775" s="24"/>
      <c r="AA775" s="36">
        <f t="shared" si="68"/>
        <v>12.233333333333333</v>
      </c>
      <c r="AB775" s="8"/>
    </row>
    <row r="776" spans="9:28" x14ac:dyDescent="0.25">
      <c r="I776" s="8"/>
      <c r="J776" s="8"/>
      <c r="K776" s="8"/>
      <c r="L776" s="8"/>
      <c r="M776" s="8"/>
      <c r="N776" s="8"/>
      <c r="O776" s="8"/>
      <c r="P776" s="8"/>
      <c r="Q776" s="8"/>
      <c r="R776" s="8"/>
      <c r="S776" s="23"/>
      <c r="T776" s="25">
        <v>735</v>
      </c>
      <c r="U776" s="26">
        <f t="shared" si="69"/>
        <v>12.25</v>
      </c>
      <c r="V776" s="28">
        <f t="shared" si="67"/>
        <v>36.324547031445164</v>
      </c>
      <c r="W776" s="28">
        <f t="shared" si="70"/>
        <v>0</v>
      </c>
      <c r="X776" s="27" t="e">
        <f t="shared" si="71"/>
        <v>#VALUE!</v>
      </c>
      <c r="Y776" s="28" t="e">
        <f t="shared" si="72"/>
        <v>#VALUE!</v>
      </c>
      <c r="Z776" s="24"/>
      <c r="AA776" s="36">
        <f t="shared" si="68"/>
        <v>12.25</v>
      </c>
      <c r="AB776" s="8"/>
    </row>
    <row r="777" spans="9:28" x14ac:dyDescent="0.25">
      <c r="I777" s="8"/>
      <c r="J777" s="8"/>
      <c r="K777" s="8"/>
      <c r="L777" s="8"/>
      <c r="M777" s="8"/>
      <c r="N777" s="8"/>
      <c r="O777" s="8"/>
      <c r="P777" s="8"/>
      <c r="Q777" s="8"/>
      <c r="R777" s="8"/>
      <c r="S777" s="23"/>
      <c r="T777" s="25">
        <v>736</v>
      </c>
      <c r="U777" s="26">
        <f t="shared" si="69"/>
        <v>12.266666666666667</v>
      </c>
      <c r="V777" s="28">
        <f t="shared" si="67"/>
        <v>36.333141483987824</v>
      </c>
      <c r="W777" s="28">
        <f t="shared" si="70"/>
        <v>0</v>
      </c>
      <c r="X777" s="27" t="e">
        <f t="shared" si="71"/>
        <v>#VALUE!</v>
      </c>
      <c r="Y777" s="28" t="e">
        <f t="shared" si="72"/>
        <v>#VALUE!</v>
      </c>
      <c r="Z777" s="24"/>
      <c r="AA777" s="36">
        <f t="shared" si="68"/>
        <v>12.266666666666667</v>
      </c>
      <c r="AB777" s="8"/>
    </row>
    <row r="778" spans="9:28" x14ac:dyDescent="0.25">
      <c r="I778" s="8"/>
      <c r="J778" s="8"/>
      <c r="K778" s="8"/>
      <c r="L778" s="8"/>
      <c r="M778" s="8"/>
      <c r="N778" s="8"/>
      <c r="O778" s="8"/>
      <c r="P778" s="8"/>
      <c r="Q778" s="8"/>
      <c r="R778" s="8"/>
      <c r="S778" s="23"/>
      <c r="T778" s="25">
        <v>737</v>
      </c>
      <c r="U778" s="26">
        <f t="shared" si="69"/>
        <v>12.283333333333333</v>
      </c>
      <c r="V778" s="28">
        <f t="shared" si="67"/>
        <v>36.341726296532087</v>
      </c>
      <c r="W778" s="28">
        <f t="shared" si="70"/>
        <v>0</v>
      </c>
      <c r="X778" s="27" t="e">
        <f t="shared" si="71"/>
        <v>#VALUE!</v>
      </c>
      <c r="Y778" s="28" t="e">
        <f t="shared" si="72"/>
        <v>#VALUE!</v>
      </c>
      <c r="Z778" s="24"/>
      <c r="AA778" s="36">
        <f t="shared" si="68"/>
        <v>12.283333333333333</v>
      </c>
      <c r="AB778" s="8"/>
    </row>
    <row r="779" spans="9:28" x14ac:dyDescent="0.25">
      <c r="I779" s="8"/>
      <c r="J779" s="8"/>
      <c r="K779" s="8"/>
      <c r="L779" s="8"/>
      <c r="M779" s="8"/>
      <c r="N779" s="8"/>
      <c r="O779" s="8"/>
      <c r="P779" s="8"/>
      <c r="Q779" s="8"/>
      <c r="R779" s="8"/>
      <c r="S779" s="23"/>
      <c r="T779" s="25">
        <v>738</v>
      </c>
      <c r="U779" s="26">
        <f t="shared" si="69"/>
        <v>12.3</v>
      </c>
      <c r="V779" s="28">
        <f t="shared" si="67"/>
        <v>36.350301492948766</v>
      </c>
      <c r="W779" s="28">
        <f t="shared" si="70"/>
        <v>0</v>
      </c>
      <c r="X779" s="27" t="e">
        <f t="shared" si="71"/>
        <v>#VALUE!</v>
      </c>
      <c r="Y779" s="28" t="e">
        <f t="shared" si="72"/>
        <v>#VALUE!</v>
      </c>
      <c r="Z779" s="24"/>
      <c r="AA779" s="36">
        <f t="shared" si="68"/>
        <v>12.3</v>
      </c>
      <c r="AB779" s="8"/>
    </row>
    <row r="780" spans="9:28" x14ac:dyDescent="0.25">
      <c r="I780" s="8"/>
      <c r="J780" s="8"/>
      <c r="K780" s="8"/>
      <c r="L780" s="8"/>
      <c r="M780" s="8"/>
      <c r="N780" s="8"/>
      <c r="O780" s="8"/>
      <c r="P780" s="8"/>
      <c r="Q780" s="8"/>
      <c r="R780" s="8"/>
      <c r="S780" s="23"/>
      <c r="T780" s="25">
        <v>739</v>
      </c>
      <c r="U780" s="26">
        <f t="shared" si="69"/>
        <v>12.316666666666666</v>
      </c>
      <c r="V780" s="28">
        <f t="shared" si="67"/>
        <v>36.358867097017303</v>
      </c>
      <c r="W780" s="28">
        <f t="shared" si="70"/>
        <v>0</v>
      </c>
      <c r="X780" s="27" t="e">
        <f t="shared" si="71"/>
        <v>#VALUE!</v>
      </c>
      <c r="Y780" s="28" t="e">
        <f t="shared" si="72"/>
        <v>#VALUE!</v>
      </c>
      <c r="Z780" s="24"/>
      <c r="AA780" s="36">
        <f t="shared" si="68"/>
        <v>12.316666666666666</v>
      </c>
      <c r="AB780" s="8"/>
    </row>
    <row r="781" spans="9:28" x14ac:dyDescent="0.25">
      <c r="I781" s="8"/>
      <c r="J781" s="8"/>
      <c r="K781" s="8"/>
      <c r="L781" s="8"/>
      <c r="M781" s="8"/>
      <c r="N781" s="8"/>
      <c r="O781" s="8"/>
      <c r="P781" s="8"/>
      <c r="Q781" s="8"/>
      <c r="R781" s="8"/>
      <c r="S781" s="23"/>
      <c r="T781" s="25">
        <v>740</v>
      </c>
      <c r="U781" s="26">
        <f t="shared" si="69"/>
        <v>12.333333333333334</v>
      </c>
      <c r="V781" s="28">
        <f t="shared" si="67"/>
        <v>36.367423132426282</v>
      </c>
      <c r="W781" s="28">
        <f t="shared" si="70"/>
        <v>0</v>
      </c>
      <c r="X781" s="27" t="e">
        <f t="shared" si="71"/>
        <v>#VALUE!</v>
      </c>
      <c r="Y781" s="28" t="e">
        <f t="shared" si="72"/>
        <v>#VALUE!</v>
      </c>
      <c r="Z781" s="24"/>
      <c r="AA781" s="36">
        <f t="shared" si="68"/>
        <v>12.333333333333334</v>
      </c>
      <c r="AB781" s="8"/>
    </row>
    <row r="782" spans="9:28" x14ac:dyDescent="0.25">
      <c r="I782" s="8"/>
      <c r="J782" s="8"/>
      <c r="K782" s="8"/>
      <c r="L782" s="8"/>
      <c r="M782" s="8"/>
      <c r="N782" s="8"/>
      <c r="O782" s="8"/>
      <c r="P782" s="8"/>
      <c r="Q782" s="8"/>
      <c r="R782" s="8"/>
      <c r="S782" s="23"/>
      <c r="T782" s="25">
        <v>741</v>
      </c>
      <c r="U782" s="26">
        <f t="shared" si="69"/>
        <v>12.35</v>
      </c>
      <c r="V782" s="28">
        <f t="shared" si="67"/>
        <v>36.375969622773852</v>
      </c>
      <c r="W782" s="28">
        <f t="shared" si="70"/>
        <v>0</v>
      </c>
      <c r="X782" s="27" t="e">
        <f t="shared" si="71"/>
        <v>#VALUE!</v>
      </c>
      <c r="Y782" s="28" t="e">
        <f t="shared" si="72"/>
        <v>#VALUE!</v>
      </c>
      <c r="Z782" s="24"/>
      <c r="AA782" s="36">
        <f t="shared" si="68"/>
        <v>12.35</v>
      </c>
      <c r="AB782" s="8"/>
    </row>
    <row r="783" spans="9:28" x14ac:dyDescent="0.25">
      <c r="I783" s="8"/>
      <c r="J783" s="8"/>
      <c r="K783" s="8"/>
      <c r="L783" s="8"/>
      <c r="M783" s="8"/>
      <c r="N783" s="8"/>
      <c r="O783" s="8"/>
      <c r="P783" s="8"/>
      <c r="Q783" s="8"/>
      <c r="R783" s="8"/>
      <c r="S783" s="23"/>
      <c r="T783" s="25">
        <v>742</v>
      </c>
      <c r="U783" s="26">
        <f t="shared" si="69"/>
        <v>12.366666666666667</v>
      </c>
      <c r="V783" s="28">
        <f t="shared" si="67"/>
        <v>36.384506591568226</v>
      </c>
      <c r="W783" s="28">
        <f t="shared" si="70"/>
        <v>0</v>
      </c>
      <c r="X783" s="27" t="e">
        <f t="shared" si="71"/>
        <v>#VALUE!</v>
      </c>
      <c r="Y783" s="28" t="e">
        <f t="shared" si="72"/>
        <v>#VALUE!</v>
      </c>
      <c r="Z783" s="24"/>
      <c r="AA783" s="36">
        <f t="shared" si="68"/>
        <v>12.366666666666667</v>
      </c>
      <c r="AB783" s="8"/>
    </row>
    <row r="784" spans="9:28" x14ac:dyDescent="0.25">
      <c r="I784" s="8"/>
      <c r="J784" s="8"/>
      <c r="K784" s="8"/>
      <c r="L784" s="8"/>
      <c r="M784" s="8"/>
      <c r="N784" s="8"/>
      <c r="O784" s="8"/>
      <c r="P784" s="8"/>
      <c r="Q784" s="8"/>
      <c r="R784" s="8"/>
      <c r="S784" s="23"/>
      <c r="T784" s="25">
        <v>743</v>
      </c>
      <c r="U784" s="26">
        <f t="shared" si="69"/>
        <v>12.383333333333333</v>
      </c>
      <c r="V784" s="28">
        <f t="shared" si="67"/>
        <v>36.393034062228118</v>
      </c>
      <c r="W784" s="28">
        <f t="shared" si="70"/>
        <v>0</v>
      </c>
      <c r="X784" s="27" t="e">
        <f t="shared" si="71"/>
        <v>#VALUE!</v>
      </c>
      <c r="Y784" s="28" t="e">
        <f t="shared" si="72"/>
        <v>#VALUE!</v>
      </c>
      <c r="Z784" s="24"/>
      <c r="AA784" s="36">
        <f t="shared" si="68"/>
        <v>12.383333333333333</v>
      </c>
      <c r="AB784" s="8"/>
    </row>
    <row r="785" spans="9:28" x14ac:dyDescent="0.25">
      <c r="I785" s="8"/>
      <c r="J785" s="8"/>
      <c r="K785" s="8"/>
      <c r="L785" s="8"/>
      <c r="M785" s="8"/>
      <c r="N785" s="8"/>
      <c r="O785" s="8"/>
      <c r="P785" s="8"/>
      <c r="Q785" s="8"/>
      <c r="R785" s="8"/>
      <c r="S785" s="23"/>
      <c r="T785" s="25">
        <v>744</v>
      </c>
      <c r="U785" s="26">
        <f t="shared" si="69"/>
        <v>12.4</v>
      </c>
      <c r="V785" s="28">
        <f t="shared" si="67"/>
        <v>36.401552058083233</v>
      </c>
      <c r="W785" s="28">
        <f t="shared" si="70"/>
        <v>0</v>
      </c>
      <c r="X785" s="27" t="e">
        <f t="shared" si="71"/>
        <v>#VALUE!</v>
      </c>
      <c r="Y785" s="28" t="e">
        <f t="shared" si="72"/>
        <v>#VALUE!</v>
      </c>
      <c r="Z785" s="24"/>
      <c r="AA785" s="36">
        <f t="shared" si="68"/>
        <v>12.4</v>
      </c>
      <c r="AB785" s="8"/>
    </row>
    <row r="786" spans="9:28" x14ac:dyDescent="0.25">
      <c r="I786" s="8"/>
      <c r="J786" s="8"/>
      <c r="K786" s="8"/>
      <c r="L786" s="8"/>
      <c r="M786" s="8"/>
      <c r="N786" s="8"/>
      <c r="O786" s="8"/>
      <c r="P786" s="8"/>
      <c r="Q786" s="8"/>
      <c r="R786" s="8"/>
      <c r="S786" s="23"/>
      <c r="T786" s="25">
        <v>745</v>
      </c>
      <c r="U786" s="26">
        <f t="shared" si="69"/>
        <v>12.416666666666666</v>
      </c>
      <c r="V786" s="28">
        <f t="shared" ref="V786:V849" si="73">$G$12*U786^(1-$G$13)</f>
        <v>36.410060602374713</v>
      </c>
      <c r="W786" s="28">
        <f t="shared" si="70"/>
        <v>0</v>
      </c>
      <c r="X786" s="27" t="e">
        <f t="shared" si="71"/>
        <v>#VALUE!</v>
      </c>
      <c r="Y786" s="28" t="e">
        <f t="shared" si="72"/>
        <v>#VALUE!</v>
      </c>
      <c r="Z786" s="24"/>
      <c r="AA786" s="36">
        <f t="shared" si="68"/>
        <v>12.416666666666666</v>
      </c>
      <c r="AB786" s="8"/>
    </row>
    <row r="787" spans="9:28" x14ac:dyDescent="0.25">
      <c r="I787" s="8"/>
      <c r="J787" s="8"/>
      <c r="K787" s="8"/>
      <c r="L787" s="8"/>
      <c r="M787" s="8"/>
      <c r="N787" s="8"/>
      <c r="O787" s="8"/>
      <c r="P787" s="8"/>
      <c r="Q787" s="8"/>
      <c r="R787" s="8"/>
      <c r="S787" s="23"/>
      <c r="T787" s="25">
        <v>746</v>
      </c>
      <c r="U787" s="26">
        <f t="shared" si="69"/>
        <v>12.433333333333334</v>
      </c>
      <c r="V787" s="28">
        <f t="shared" si="73"/>
        <v>36.418559718255565</v>
      </c>
      <c r="W787" s="28">
        <f t="shared" si="70"/>
        <v>0</v>
      </c>
      <c r="X787" s="27" t="e">
        <f t="shared" si="71"/>
        <v>#VALUE!</v>
      </c>
      <c r="Y787" s="28" t="e">
        <f t="shared" si="72"/>
        <v>#VALUE!</v>
      </c>
      <c r="Z787" s="24"/>
      <c r="AA787" s="36">
        <f t="shared" si="68"/>
        <v>12.433333333333334</v>
      </c>
      <c r="AB787" s="8"/>
    </row>
    <row r="788" spans="9:28" x14ac:dyDescent="0.25">
      <c r="I788" s="8"/>
      <c r="J788" s="8"/>
      <c r="K788" s="8"/>
      <c r="L788" s="8"/>
      <c r="M788" s="8"/>
      <c r="N788" s="8"/>
      <c r="O788" s="8"/>
      <c r="P788" s="8"/>
      <c r="Q788" s="8"/>
      <c r="R788" s="8"/>
      <c r="S788" s="23"/>
      <c r="T788" s="25">
        <v>747</v>
      </c>
      <c r="U788" s="26">
        <f t="shared" si="69"/>
        <v>12.45</v>
      </c>
      <c r="V788" s="28">
        <f t="shared" si="73"/>
        <v>36.427049428791165</v>
      </c>
      <c r="W788" s="28">
        <f t="shared" si="70"/>
        <v>0</v>
      </c>
      <c r="X788" s="27" t="e">
        <f t="shared" si="71"/>
        <v>#VALUE!</v>
      </c>
      <c r="Y788" s="28" t="e">
        <f t="shared" si="72"/>
        <v>#VALUE!</v>
      </c>
      <c r="Z788" s="24"/>
      <c r="AA788" s="36">
        <f t="shared" si="68"/>
        <v>12.45</v>
      </c>
      <c r="AB788" s="8"/>
    </row>
    <row r="789" spans="9:28" x14ac:dyDescent="0.25">
      <c r="I789" s="8"/>
      <c r="J789" s="8"/>
      <c r="K789" s="8"/>
      <c r="L789" s="8"/>
      <c r="M789" s="8"/>
      <c r="N789" s="8"/>
      <c r="O789" s="8"/>
      <c r="P789" s="8"/>
      <c r="Q789" s="8"/>
      <c r="R789" s="8"/>
      <c r="S789" s="23"/>
      <c r="T789" s="25">
        <v>748</v>
      </c>
      <c r="U789" s="26">
        <f t="shared" si="69"/>
        <v>12.466666666666667</v>
      </c>
      <c r="V789" s="28">
        <f t="shared" si="73"/>
        <v>36.43552975695966</v>
      </c>
      <c r="W789" s="28">
        <f t="shared" si="70"/>
        <v>0</v>
      </c>
      <c r="X789" s="27" t="e">
        <f t="shared" si="71"/>
        <v>#VALUE!</v>
      </c>
      <c r="Y789" s="28" t="e">
        <f t="shared" si="72"/>
        <v>#VALUE!</v>
      </c>
      <c r="Z789" s="24"/>
      <c r="AA789" s="36">
        <f t="shared" si="68"/>
        <v>12.466666666666667</v>
      </c>
      <c r="AB789" s="8"/>
    </row>
    <row r="790" spans="9:28" x14ac:dyDescent="0.25">
      <c r="I790" s="8"/>
      <c r="J790" s="8"/>
      <c r="K790" s="8"/>
      <c r="L790" s="8"/>
      <c r="M790" s="8"/>
      <c r="N790" s="8"/>
      <c r="O790" s="8"/>
      <c r="P790" s="8"/>
      <c r="Q790" s="8"/>
      <c r="R790" s="8"/>
      <c r="S790" s="23"/>
      <c r="T790" s="25">
        <v>749</v>
      </c>
      <c r="U790" s="26">
        <f t="shared" si="69"/>
        <v>12.483333333333333</v>
      </c>
      <c r="V790" s="28">
        <f t="shared" si="73"/>
        <v>36.44400072565243</v>
      </c>
      <c r="W790" s="28">
        <f t="shared" si="70"/>
        <v>0</v>
      </c>
      <c r="X790" s="27" t="e">
        <f t="shared" si="71"/>
        <v>#VALUE!</v>
      </c>
      <c r="Y790" s="28" t="e">
        <f t="shared" si="72"/>
        <v>#VALUE!</v>
      </c>
      <c r="Z790" s="24"/>
      <c r="AA790" s="36">
        <f t="shared" si="68"/>
        <v>12.483333333333333</v>
      </c>
      <c r="AB790" s="8"/>
    </row>
    <row r="791" spans="9:28" x14ac:dyDescent="0.25">
      <c r="I791" s="8"/>
      <c r="J791" s="8"/>
      <c r="K791" s="8"/>
      <c r="L791" s="8"/>
      <c r="M791" s="8"/>
      <c r="N791" s="8"/>
      <c r="O791" s="8"/>
      <c r="P791" s="8"/>
      <c r="Q791" s="8"/>
      <c r="R791" s="8"/>
      <c r="S791" s="23"/>
      <c r="T791" s="25">
        <v>750</v>
      </c>
      <c r="U791" s="26">
        <f t="shared" si="69"/>
        <v>12.5</v>
      </c>
      <c r="V791" s="28">
        <f t="shared" si="73"/>
        <v>36.452462357674541</v>
      </c>
      <c r="W791" s="28">
        <f t="shared" si="70"/>
        <v>0</v>
      </c>
      <c r="X791" s="27" t="e">
        <f t="shared" si="71"/>
        <v>#VALUE!</v>
      </c>
      <c r="Y791" s="28" t="e">
        <f t="shared" si="72"/>
        <v>#VALUE!</v>
      </c>
      <c r="Z791" s="24"/>
      <c r="AA791" s="36">
        <f t="shared" si="68"/>
        <v>12.5</v>
      </c>
      <c r="AB791" s="8"/>
    </row>
    <row r="792" spans="9:28" x14ac:dyDescent="0.25">
      <c r="I792" s="8"/>
      <c r="J792" s="8"/>
      <c r="K792" s="8"/>
      <c r="L792" s="8"/>
      <c r="M792" s="8"/>
      <c r="N792" s="8"/>
      <c r="O792" s="8"/>
      <c r="P792" s="8"/>
      <c r="Q792" s="8"/>
      <c r="R792" s="8"/>
      <c r="S792" s="23"/>
      <c r="T792" s="25">
        <v>751</v>
      </c>
      <c r="U792" s="26">
        <f t="shared" si="69"/>
        <v>12.516666666666667</v>
      </c>
      <c r="V792" s="28">
        <f t="shared" si="73"/>
        <v>36.46091467574518</v>
      </c>
      <c r="W792" s="28">
        <f t="shared" si="70"/>
        <v>0</v>
      </c>
      <c r="X792" s="27" t="e">
        <f t="shared" si="71"/>
        <v>#VALUE!</v>
      </c>
      <c r="Y792" s="28" t="e">
        <f t="shared" si="72"/>
        <v>#VALUE!</v>
      </c>
      <c r="Z792" s="24"/>
      <c r="AA792" s="36">
        <f t="shared" si="68"/>
        <v>12.516666666666667</v>
      </c>
      <c r="AB792" s="8"/>
    </row>
    <row r="793" spans="9:28" x14ac:dyDescent="0.25">
      <c r="I793" s="8"/>
      <c r="J793" s="8"/>
      <c r="K793" s="8"/>
      <c r="L793" s="8"/>
      <c r="M793" s="8"/>
      <c r="N793" s="8"/>
      <c r="O793" s="8"/>
      <c r="P793" s="8"/>
      <c r="Q793" s="8"/>
      <c r="R793" s="8"/>
      <c r="S793" s="23"/>
      <c r="T793" s="25">
        <v>752</v>
      </c>
      <c r="U793" s="26">
        <f t="shared" si="69"/>
        <v>12.533333333333333</v>
      </c>
      <c r="V793" s="28">
        <f t="shared" si="73"/>
        <v>36.46935770249808</v>
      </c>
      <c r="W793" s="28">
        <f t="shared" si="70"/>
        <v>0</v>
      </c>
      <c r="X793" s="27" t="e">
        <f t="shared" si="71"/>
        <v>#VALUE!</v>
      </c>
      <c r="Y793" s="28" t="e">
        <f t="shared" si="72"/>
        <v>#VALUE!</v>
      </c>
      <c r="Z793" s="24"/>
      <c r="AA793" s="36">
        <f t="shared" si="68"/>
        <v>12.533333333333333</v>
      </c>
      <c r="AB793" s="8"/>
    </row>
    <row r="794" spans="9:28" x14ac:dyDescent="0.25">
      <c r="I794" s="8"/>
      <c r="J794" s="8"/>
      <c r="K794" s="8"/>
      <c r="L794" s="8"/>
      <c r="M794" s="8"/>
      <c r="N794" s="8"/>
      <c r="O794" s="8"/>
      <c r="P794" s="8"/>
      <c r="Q794" s="8"/>
      <c r="R794" s="8"/>
      <c r="S794" s="23"/>
      <c r="T794" s="25">
        <v>753</v>
      </c>
      <c r="U794" s="26">
        <f t="shared" si="69"/>
        <v>12.55</v>
      </c>
      <c r="V794" s="28">
        <f t="shared" si="73"/>
        <v>36.47779146048196</v>
      </c>
      <c r="W794" s="28">
        <f t="shared" si="70"/>
        <v>0</v>
      </c>
      <c r="X794" s="27" t="e">
        <f t="shared" si="71"/>
        <v>#VALUE!</v>
      </c>
      <c r="Y794" s="28" t="e">
        <f t="shared" si="72"/>
        <v>#VALUE!</v>
      </c>
      <c r="Z794" s="24"/>
      <c r="AA794" s="36">
        <f t="shared" si="68"/>
        <v>12.55</v>
      </c>
      <c r="AB794" s="8"/>
    </row>
    <row r="795" spans="9:28" x14ac:dyDescent="0.25">
      <c r="I795" s="8"/>
      <c r="J795" s="8"/>
      <c r="K795" s="8"/>
      <c r="L795" s="8"/>
      <c r="M795" s="8"/>
      <c r="N795" s="8"/>
      <c r="O795" s="8"/>
      <c r="P795" s="8"/>
      <c r="Q795" s="8"/>
      <c r="R795" s="8"/>
      <c r="S795" s="23"/>
      <c r="T795" s="25">
        <v>754</v>
      </c>
      <c r="U795" s="26">
        <f t="shared" si="69"/>
        <v>12.566666666666666</v>
      </c>
      <c r="V795" s="28">
        <f t="shared" si="73"/>
        <v>36.486215972160984</v>
      </c>
      <c r="W795" s="28">
        <f t="shared" si="70"/>
        <v>0</v>
      </c>
      <c r="X795" s="27" t="e">
        <f t="shared" si="71"/>
        <v>#VALUE!</v>
      </c>
      <c r="Y795" s="28" t="e">
        <f t="shared" si="72"/>
        <v>#VALUE!</v>
      </c>
      <c r="Z795" s="24"/>
      <c r="AA795" s="36">
        <f t="shared" si="68"/>
        <v>12.566666666666666</v>
      </c>
      <c r="AB795" s="8"/>
    </row>
    <row r="796" spans="9:28" x14ac:dyDescent="0.25">
      <c r="I796" s="8"/>
      <c r="J796" s="8"/>
      <c r="K796" s="8"/>
      <c r="L796" s="8"/>
      <c r="M796" s="8"/>
      <c r="N796" s="8"/>
      <c r="O796" s="8"/>
      <c r="P796" s="8"/>
      <c r="Q796" s="8"/>
      <c r="R796" s="8"/>
      <c r="S796" s="23"/>
      <c r="T796" s="25">
        <v>755</v>
      </c>
      <c r="U796" s="26">
        <f t="shared" si="69"/>
        <v>12.583333333333334</v>
      </c>
      <c r="V796" s="28">
        <f t="shared" si="73"/>
        <v>36.494631259915131</v>
      </c>
      <c r="W796" s="28">
        <f t="shared" si="70"/>
        <v>0</v>
      </c>
      <c r="X796" s="27" t="e">
        <f t="shared" si="71"/>
        <v>#VALUE!</v>
      </c>
      <c r="Y796" s="28" t="e">
        <f t="shared" si="72"/>
        <v>#VALUE!</v>
      </c>
      <c r="Z796" s="24"/>
      <c r="AA796" s="36">
        <f t="shared" si="68"/>
        <v>12.583333333333334</v>
      </c>
      <c r="AB796" s="8"/>
    </row>
    <row r="797" spans="9:28" x14ac:dyDescent="0.25">
      <c r="I797" s="8"/>
      <c r="J797" s="8"/>
      <c r="K797" s="8"/>
      <c r="L797" s="8"/>
      <c r="M797" s="8"/>
      <c r="N797" s="8"/>
      <c r="O797" s="8"/>
      <c r="P797" s="8"/>
      <c r="Q797" s="8"/>
      <c r="R797" s="8"/>
      <c r="S797" s="23"/>
      <c r="T797" s="25">
        <v>756</v>
      </c>
      <c r="U797" s="26">
        <f t="shared" si="69"/>
        <v>12.6</v>
      </c>
      <c r="V797" s="28">
        <f t="shared" si="73"/>
        <v>36.503037346040685</v>
      </c>
      <c r="W797" s="28">
        <f t="shared" si="70"/>
        <v>0</v>
      </c>
      <c r="X797" s="27" t="e">
        <f t="shared" si="71"/>
        <v>#VALUE!</v>
      </c>
      <c r="Y797" s="28" t="e">
        <f t="shared" si="72"/>
        <v>#VALUE!</v>
      </c>
      <c r="Z797" s="24"/>
      <c r="AA797" s="36">
        <f t="shared" si="68"/>
        <v>12.6</v>
      </c>
      <c r="AB797" s="8"/>
    </row>
    <row r="798" spans="9:28" x14ac:dyDescent="0.25">
      <c r="I798" s="8"/>
      <c r="J798" s="8"/>
      <c r="K798" s="8"/>
      <c r="L798" s="8"/>
      <c r="M798" s="8"/>
      <c r="N798" s="8"/>
      <c r="O798" s="8"/>
      <c r="P798" s="8"/>
      <c r="Q798" s="8"/>
      <c r="R798" s="8"/>
      <c r="S798" s="23"/>
      <c r="T798" s="25">
        <v>757</v>
      </c>
      <c r="U798" s="26">
        <f t="shared" si="69"/>
        <v>12.616666666666667</v>
      </c>
      <c r="V798" s="28">
        <f t="shared" si="73"/>
        <v>36.511434252750618</v>
      </c>
      <c r="W798" s="28">
        <f t="shared" si="70"/>
        <v>0</v>
      </c>
      <c r="X798" s="27" t="e">
        <f t="shared" si="71"/>
        <v>#VALUE!</v>
      </c>
      <c r="Y798" s="28" t="e">
        <f t="shared" si="72"/>
        <v>#VALUE!</v>
      </c>
      <c r="Z798" s="24"/>
      <c r="AA798" s="36">
        <f t="shared" si="68"/>
        <v>12.616666666666667</v>
      </c>
      <c r="AB798" s="8"/>
    </row>
    <row r="799" spans="9:28" x14ac:dyDescent="0.25">
      <c r="I799" s="8"/>
      <c r="J799" s="8"/>
      <c r="K799" s="8"/>
      <c r="L799" s="8"/>
      <c r="M799" s="8"/>
      <c r="N799" s="8"/>
      <c r="O799" s="8"/>
      <c r="P799" s="8"/>
      <c r="Q799" s="8"/>
      <c r="R799" s="8"/>
      <c r="S799" s="23"/>
      <c r="T799" s="25">
        <v>758</v>
      </c>
      <c r="U799" s="26">
        <f t="shared" si="69"/>
        <v>12.633333333333333</v>
      </c>
      <c r="V799" s="28">
        <f t="shared" si="73"/>
        <v>36.519822002175019</v>
      </c>
      <c r="W799" s="28">
        <f t="shared" si="70"/>
        <v>0</v>
      </c>
      <c r="X799" s="27" t="e">
        <f t="shared" si="71"/>
        <v>#VALUE!</v>
      </c>
      <c r="Y799" s="28" t="e">
        <f t="shared" si="72"/>
        <v>#VALUE!</v>
      </c>
      <c r="Z799" s="24"/>
      <c r="AA799" s="36">
        <f t="shared" si="68"/>
        <v>12.633333333333333</v>
      </c>
      <c r="AB799" s="8"/>
    </row>
    <row r="800" spans="9:28" x14ac:dyDescent="0.25">
      <c r="I800" s="8"/>
      <c r="J800" s="8"/>
      <c r="K800" s="8"/>
      <c r="L800" s="8"/>
      <c r="M800" s="8"/>
      <c r="N800" s="8"/>
      <c r="O800" s="8"/>
      <c r="P800" s="8"/>
      <c r="Q800" s="8"/>
      <c r="R800" s="8"/>
      <c r="S800" s="23"/>
      <c r="T800" s="25">
        <v>759</v>
      </c>
      <c r="U800" s="26">
        <f t="shared" si="69"/>
        <v>12.65</v>
      </c>
      <c r="V800" s="28">
        <f t="shared" si="73"/>
        <v>36.528200616361531</v>
      </c>
      <c r="W800" s="28">
        <f t="shared" si="70"/>
        <v>0</v>
      </c>
      <c r="X800" s="27" t="e">
        <f t="shared" si="71"/>
        <v>#VALUE!</v>
      </c>
      <c r="Y800" s="28" t="e">
        <f t="shared" si="72"/>
        <v>#VALUE!</v>
      </c>
      <c r="Z800" s="24"/>
      <c r="AA800" s="36">
        <f t="shared" si="68"/>
        <v>12.65</v>
      </c>
      <c r="AB800" s="8"/>
    </row>
    <row r="801" spans="9:28" x14ac:dyDescent="0.25">
      <c r="I801" s="8"/>
      <c r="J801" s="8"/>
      <c r="K801" s="8"/>
      <c r="L801" s="8"/>
      <c r="M801" s="8"/>
      <c r="N801" s="8"/>
      <c r="O801" s="8"/>
      <c r="P801" s="8"/>
      <c r="Q801" s="8"/>
      <c r="R801" s="8"/>
      <c r="S801" s="23"/>
      <c r="T801" s="25">
        <v>760</v>
      </c>
      <c r="U801" s="26">
        <f t="shared" si="69"/>
        <v>12.666666666666666</v>
      </c>
      <c r="V801" s="28">
        <f t="shared" si="73"/>
        <v>36.536570117275737</v>
      </c>
      <c r="W801" s="28">
        <f t="shared" si="70"/>
        <v>0</v>
      </c>
      <c r="X801" s="27" t="e">
        <f t="shared" si="71"/>
        <v>#VALUE!</v>
      </c>
      <c r="Y801" s="28" t="e">
        <f t="shared" si="72"/>
        <v>#VALUE!</v>
      </c>
      <c r="Z801" s="24"/>
      <c r="AA801" s="36">
        <f t="shared" si="68"/>
        <v>12.666666666666666</v>
      </c>
      <c r="AB801" s="8"/>
    </row>
    <row r="802" spans="9:28" x14ac:dyDescent="0.25">
      <c r="I802" s="8"/>
      <c r="J802" s="8"/>
      <c r="K802" s="8"/>
      <c r="L802" s="8"/>
      <c r="M802" s="8"/>
      <c r="N802" s="8"/>
      <c r="O802" s="8"/>
      <c r="P802" s="8"/>
      <c r="Q802" s="8"/>
      <c r="R802" s="8"/>
      <c r="S802" s="23"/>
      <c r="T802" s="25">
        <v>761</v>
      </c>
      <c r="U802" s="26">
        <f t="shared" si="69"/>
        <v>12.683333333333334</v>
      </c>
      <c r="V802" s="28">
        <f t="shared" si="73"/>
        <v>36.544930526801579</v>
      </c>
      <c r="W802" s="28">
        <f t="shared" si="70"/>
        <v>0</v>
      </c>
      <c r="X802" s="27" t="e">
        <f t="shared" si="71"/>
        <v>#VALUE!</v>
      </c>
      <c r="Y802" s="28" t="e">
        <f t="shared" si="72"/>
        <v>#VALUE!</v>
      </c>
      <c r="Z802" s="24"/>
      <c r="AA802" s="36">
        <f t="shared" si="68"/>
        <v>12.683333333333334</v>
      </c>
      <c r="AB802" s="8"/>
    </row>
    <row r="803" spans="9:28" x14ac:dyDescent="0.25">
      <c r="I803" s="8"/>
      <c r="J803" s="8"/>
      <c r="K803" s="8"/>
      <c r="L803" s="8"/>
      <c r="M803" s="8"/>
      <c r="N803" s="8"/>
      <c r="O803" s="8"/>
      <c r="P803" s="8"/>
      <c r="Q803" s="8"/>
      <c r="R803" s="8"/>
      <c r="S803" s="23"/>
      <c r="T803" s="25">
        <v>762</v>
      </c>
      <c r="U803" s="26">
        <f t="shared" si="69"/>
        <v>12.7</v>
      </c>
      <c r="V803" s="28">
        <f t="shared" si="73"/>
        <v>36.553281866741806</v>
      </c>
      <c r="W803" s="28">
        <f t="shared" si="70"/>
        <v>0</v>
      </c>
      <c r="X803" s="27" t="e">
        <f t="shared" si="71"/>
        <v>#VALUE!</v>
      </c>
      <c r="Y803" s="28" t="e">
        <f t="shared" si="72"/>
        <v>#VALUE!</v>
      </c>
      <c r="Z803" s="24"/>
      <c r="AA803" s="36">
        <f t="shared" si="68"/>
        <v>12.7</v>
      </c>
      <c r="AB803" s="8"/>
    </row>
    <row r="804" spans="9:28" x14ac:dyDescent="0.25">
      <c r="I804" s="8"/>
      <c r="J804" s="8"/>
      <c r="K804" s="8"/>
      <c r="L804" s="8"/>
      <c r="M804" s="8"/>
      <c r="N804" s="8"/>
      <c r="O804" s="8"/>
      <c r="P804" s="8"/>
      <c r="Q804" s="8"/>
      <c r="R804" s="8"/>
      <c r="S804" s="23"/>
      <c r="T804" s="25">
        <v>763</v>
      </c>
      <c r="U804" s="26">
        <f t="shared" si="69"/>
        <v>12.716666666666667</v>
      </c>
      <c r="V804" s="28">
        <f t="shared" si="73"/>
        <v>36.561624158818326</v>
      </c>
      <c r="W804" s="28">
        <f t="shared" si="70"/>
        <v>0</v>
      </c>
      <c r="X804" s="27" t="e">
        <f t="shared" si="71"/>
        <v>#VALUE!</v>
      </c>
      <c r="Y804" s="28" t="e">
        <f t="shared" si="72"/>
        <v>#VALUE!</v>
      </c>
      <c r="Z804" s="24"/>
      <c r="AA804" s="36">
        <f t="shared" si="68"/>
        <v>12.716666666666667</v>
      </c>
      <c r="AB804" s="8"/>
    </row>
    <row r="805" spans="9:28" x14ac:dyDescent="0.25">
      <c r="I805" s="8"/>
      <c r="J805" s="8"/>
      <c r="K805" s="8"/>
      <c r="L805" s="8"/>
      <c r="M805" s="8"/>
      <c r="N805" s="8"/>
      <c r="O805" s="8"/>
      <c r="P805" s="8"/>
      <c r="Q805" s="8"/>
      <c r="R805" s="8"/>
      <c r="S805" s="23"/>
      <c r="T805" s="25">
        <v>764</v>
      </c>
      <c r="U805" s="26">
        <f t="shared" si="69"/>
        <v>12.733333333333333</v>
      </c>
      <c r="V805" s="28">
        <f t="shared" si="73"/>
        <v>36.569957424672644</v>
      </c>
      <c r="W805" s="28">
        <f t="shared" si="70"/>
        <v>0</v>
      </c>
      <c r="X805" s="27" t="e">
        <f t="shared" si="71"/>
        <v>#VALUE!</v>
      </c>
      <c r="Y805" s="28" t="e">
        <f t="shared" si="72"/>
        <v>#VALUE!</v>
      </c>
      <c r="Z805" s="24"/>
      <c r="AA805" s="36">
        <f t="shared" si="68"/>
        <v>12.733333333333333</v>
      </c>
      <c r="AB805" s="8"/>
    </row>
    <row r="806" spans="9:28" x14ac:dyDescent="0.25">
      <c r="I806" s="8"/>
      <c r="J806" s="8"/>
      <c r="K806" s="8"/>
      <c r="L806" s="8"/>
      <c r="M806" s="8"/>
      <c r="N806" s="8"/>
      <c r="O806" s="8"/>
      <c r="P806" s="8"/>
      <c r="Q806" s="8"/>
      <c r="R806" s="8"/>
      <c r="S806" s="23"/>
      <c r="T806" s="25">
        <v>765</v>
      </c>
      <c r="U806" s="26">
        <f t="shared" si="69"/>
        <v>12.75</v>
      </c>
      <c r="V806" s="28">
        <f t="shared" si="73"/>
        <v>36.578281685866266</v>
      </c>
      <c r="W806" s="28">
        <f t="shared" si="70"/>
        <v>0</v>
      </c>
      <c r="X806" s="27" t="e">
        <f t="shared" si="71"/>
        <v>#VALUE!</v>
      </c>
      <c r="Y806" s="28" t="e">
        <f t="shared" si="72"/>
        <v>#VALUE!</v>
      </c>
      <c r="Z806" s="24"/>
      <c r="AA806" s="36">
        <f t="shared" si="68"/>
        <v>12.75</v>
      </c>
      <c r="AB806" s="8"/>
    </row>
    <row r="807" spans="9:28" x14ac:dyDescent="0.25">
      <c r="I807" s="8"/>
      <c r="J807" s="8"/>
      <c r="K807" s="8"/>
      <c r="L807" s="8"/>
      <c r="M807" s="8"/>
      <c r="N807" s="8"/>
      <c r="O807" s="8"/>
      <c r="P807" s="8"/>
      <c r="Q807" s="8"/>
      <c r="R807" s="8"/>
      <c r="S807" s="23"/>
      <c r="T807" s="25">
        <v>766</v>
      </c>
      <c r="U807" s="26">
        <f t="shared" si="69"/>
        <v>12.766666666666667</v>
      </c>
      <c r="V807" s="28">
        <f t="shared" si="73"/>
        <v>36.586596963881071</v>
      </c>
      <c r="W807" s="28">
        <f t="shared" si="70"/>
        <v>0</v>
      </c>
      <c r="X807" s="27" t="e">
        <f t="shared" si="71"/>
        <v>#VALUE!</v>
      </c>
      <c r="Y807" s="28" t="e">
        <f t="shared" si="72"/>
        <v>#VALUE!</v>
      </c>
      <c r="Z807" s="24"/>
      <c r="AA807" s="36">
        <f t="shared" si="68"/>
        <v>12.766666666666667</v>
      </c>
      <c r="AB807" s="8"/>
    </row>
    <row r="808" spans="9:28" x14ac:dyDescent="0.25">
      <c r="I808" s="8"/>
      <c r="J808" s="8"/>
      <c r="K808" s="8"/>
      <c r="L808" s="8"/>
      <c r="M808" s="8"/>
      <c r="N808" s="8"/>
      <c r="O808" s="8"/>
      <c r="P808" s="8"/>
      <c r="Q808" s="8"/>
      <c r="R808" s="8"/>
      <c r="S808" s="23"/>
      <c r="T808" s="25">
        <v>767</v>
      </c>
      <c r="U808" s="26">
        <f t="shared" si="69"/>
        <v>12.783333333333333</v>
      </c>
      <c r="V808" s="28">
        <f t="shared" si="73"/>
        <v>36.594903280119745</v>
      </c>
      <c r="W808" s="28">
        <f t="shared" si="70"/>
        <v>0</v>
      </c>
      <c r="X808" s="27" t="e">
        <f t="shared" si="71"/>
        <v>#VALUE!</v>
      </c>
      <c r="Y808" s="28" t="e">
        <f t="shared" si="72"/>
        <v>#VALUE!</v>
      </c>
      <c r="Z808" s="24"/>
      <c r="AA808" s="36">
        <f t="shared" si="68"/>
        <v>12.783333333333333</v>
      </c>
      <c r="AB808" s="8"/>
    </row>
    <row r="809" spans="9:28" x14ac:dyDescent="0.25">
      <c r="I809" s="8"/>
      <c r="J809" s="8"/>
      <c r="K809" s="8"/>
      <c r="L809" s="8"/>
      <c r="M809" s="8"/>
      <c r="N809" s="8"/>
      <c r="O809" s="8"/>
      <c r="P809" s="8"/>
      <c r="Q809" s="8"/>
      <c r="R809" s="8"/>
      <c r="S809" s="23"/>
      <c r="T809" s="25">
        <v>768</v>
      </c>
      <c r="U809" s="26">
        <f t="shared" si="69"/>
        <v>12.8</v>
      </c>
      <c r="V809" s="28">
        <f t="shared" si="73"/>
        <v>36.60320065590615</v>
      </c>
      <c r="W809" s="28">
        <f t="shared" si="70"/>
        <v>0</v>
      </c>
      <c r="X809" s="27" t="e">
        <f t="shared" si="71"/>
        <v>#VALUE!</v>
      </c>
      <c r="Y809" s="28" t="e">
        <f t="shared" si="72"/>
        <v>#VALUE!</v>
      </c>
      <c r="Z809" s="24"/>
      <c r="AA809" s="36">
        <f t="shared" ref="AA809:AA872" si="74">U809</f>
        <v>12.8</v>
      </c>
      <c r="AB809" s="8"/>
    </row>
    <row r="810" spans="9:28" x14ac:dyDescent="0.25">
      <c r="I810" s="8"/>
      <c r="J810" s="8"/>
      <c r="K810" s="8"/>
      <c r="L810" s="8"/>
      <c r="M810" s="8"/>
      <c r="N810" s="8"/>
      <c r="O810" s="8"/>
      <c r="P810" s="8"/>
      <c r="Q810" s="8"/>
      <c r="R810" s="8"/>
      <c r="S810" s="23"/>
      <c r="T810" s="25">
        <v>769</v>
      </c>
      <c r="U810" s="26">
        <f t="shared" ref="U810:U873" si="75">T810/60</f>
        <v>12.816666666666666</v>
      </c>
      <c r="V810" s="28">
        <f t="shared" si="73"/>
        <v>36.611489112485728</v>
      </c>
      <c r="W810" s="28">
        <f t="shared" ref="W810:W873" si="76">V810*0.001*$G$4</f>
        <v>0</v>
      </c>
      <c r="X810" s="27" t="e">
        <f t="shared" ref="X810:X873" si="77">($G$5/1000)*U810*3600</f>
        <v>#VALUE!</v>
      </c>
      <c r="Y810" s="28" t="e">
        <f t="shared" si="72"/>
        <v>#VALUE!</v>
      </c>
      <c r="Z810" s="24"/>
      <c r="AA810" s="36">
        <f t="shared" si="74"/>
        <v>12.816666666666666</v>
      </c>
      <c r="AB810" s="8"/>
    </row>
    <row r="811" spans="9:28" x14ac:dyDescent="0.25">
      <c r="I811" s="8"/>
      <c r="J811" s="8"/>
      <c r="K811" s="8"/>
      <c r="L811" s="8"/>
      <c r="M811" s="8"/>
      <c r="N811" s="8"/>
      <c r="O811" s="8"/>
      <c r="P811" s="8"/>
      <c r="Q811" s="8"/>
      <c r="R811" s="8"/>
      <c r="S811" s="23"/>
      <c r="T811" s="25">
        <v>770</v>
      </c>
      <c r="U811" s="26">
        <f t="shared" si="75"/>
        <v>12.833333333333334</v>
      </c>
      <c r="V811" s="28">
        <f t="shared" si="73"/>
        <v>36.619768671025895</v>
      </c>
      <c r="W811" s="28">
        <f t="shared" si="76"/>
        <v>0</v>
      </c>
      <c r="X811" s="27" t="e">
        <f t="shared" si="77"/>
        <v>#VALUE!</v>
      </c>
      <c r="Y811" s="28" t="e">
        <f t="shared" ref="Y811:Y874" si="78">MAX(0,W811-X811)</f>
        <v>#VALUE!</v>
      </c>
      <c r="Z811" s="24"/>
      <c r="AA811" s="36">
        <f t="shared" si="74"/>
        <v>12.833333333333334</v>
      </c>
      <c r="AB811" s="8"/>
    </row>
    <row r="812" spans="9:28" x14ac:dyDescent="0.25">
      <c r="I812" s="8"/>
      <c r="J812" s="8"/>
      <c r="K812" s="8"/>
      <c r="L812" s="8"/>
      <c r="M812" s="8"/>
      <c r="N812" s="8"/>
      <c r="O812" s="8"/>
      <c r="P812" s="8"/>
      <c r="Q812" s="8"/>
      <c r="R812" s="8"/>
      <c r="S812" s="23"/>
      <c r="T812" s="25">
        <v>771</v>
      </c>
      <c r="U812" s="26">
        <f t="shared" si="75"/>
        <v>12.85</v>
      </c>
      <c r="V812" s="28">
        <f t="shared" si="73"/>
        <v>36.628039352616412</v>
      </c>
      <c r="W812" s="28">
        <f t="shared" si="76"/>
        <v>0</v>
      </c>
      <c r="X812" s="27" t="e">
        <f t="shared" si="77"/>
        <v>#VALUE!</v>
      </c>
      <c r="Y812" s="28" t="e">
        <f t="shared" si="78"/>
        <v>#VALUE!</v>
      </c>
      <c r="Z812" s="24"/>
      <c r="AA812" s="36">
        <f t="shared" si="74"/>
        <v>12.85</v>
      </c>
      <c r="AB812" s="8"/>
    </row>
    <row r="813" spans="9:28" x14ac:dyDescent="0.25">
      <c r="I813" s="8"/>
      <c r="J813" s="8"/>
      <c r="K813" s="8"/>
      <c r="L813" s="8"/>
      <c r="M813" s="8"/>
      <c r="N813" s="8"/>
      <c r="O813" s="8"/>
      <c r="P813" s="8"/>
      <c r="Q813" s="8"/>
      <c r="R813" s="8"/>
      <c r="S813" s="23"/>
      <c r="T813" s="25">
        <v>772</v>
      </c>
      <c r="U813" s="26">
        <f t="shared" si="75"/>
        <v>12.866666666666667</v>
      </c>
      <c r="V813" s="28">
        <f t="shared" si="73"/>
        <v>36.636301178269768</v>
      </c>
      <c r="W813" s="28">
        <f t="shared" si="76"/>
        <v>0</v>
      </c>
      <c r="X813" s="27" t="e">
        <f t="shared" si="77"/>
        <v>#VALUE!</v>
      </c>
      <c r="Y813" s="28" t="e">
        <f t="shared" si="78"/>
        <v>#VALUE!</v>
      </c>
      <c r="Z813" s="24"/>
      <c r="AA813" s="36">
        <f t="shared" si="74"/>
        <v>12.866666666666667</v>
      </c>
      <c r="AB813" s="8"/>
    </row>
    <row r="814" spans="9:28" x14ac:dyDescent="0.25">
      <c r="I814" s="8"/>
      <c r="J814" s="8"/>
      <c r="K814" s="8"/>
      <c r="L814" s="8"/>
      <c r="M814" s="8"/>
      <c r="N814" s="8"/>
      <c r="O814" s="8"/>
      <c r="P814" s="8"/>
      <c r="Q814" s="8"/>
      <c r="R814" s="8"/>
      <c r="S814" s="23"/>
      <c r="T814" s="25">
        <v>773</v>
      </c>
      <c r="U814" s="26">
        <f t="shared" si="75"/>
        <v>12.883333333333333</v>
      </c>
      <c r="V814" s="28">
        <f t="shared" si="73"/>
        <v>36.644554168921601</v>
      </c>
      <c r="W814" s="28">
        <f t="shared" si="76"/>
        <v>0</v>
      </c>
      <c r="X814" s="27" t="e">
        <f t="shared" si="77"/>
        <v>#VALUE!</v>
      </c>
      <c r="Y814" s="28" t="e">
        <f t="shared" si="78"/>
        <v>#VALUE!</v>
      </c>
      <c r="Z814" s="24"/>
      <c r="AA814" s="36">
        <f t="shared" si="74"/>
        <v>12.883333333333333</v>
      </c>
      <c r="AB814" s="8"/>
    </row>
    <row r="815" spans="9:28" x14ac:dyDescent="0.25">
      <c r="I815" s="8"/>
      <c r="J815" s="8"/>
      <c r="K815" s="8"/>
      <c r="L815" s="8"/>
      <c r="M815" s="8"/>
      <c r="N815" s="8"/>
      <c r="O815" s="8"/>
      <c r="P815" s="8"/>
      <c r="Q815" s="8"/>
      <c r="R815" s="8"/>
      <c r="S815" s="23"/>
      <c r="T815" s="25">
        <v>774</v>
      </c>
      <c r="U815" s="26">
        <f t="shared" si="75"/>
        <v>12.9</v>
      </c>
      <c r="V815" s="28">
        <f t="shared" si="73"/>
        <v>36.652798345431037</v>
      </c>
      <c r="W815" s="28">
        <f t="shared" si="76"/>
        <v>0</v>
      </c>
      <c r="X815" s="27" t="e">
        <f t="shared" si="77"/>
        <v>#VALUE!</v>
      </c>
      <c r="Y815" s="28" t="e">
        <f t="shared" si="78"/>
        <v>#VALUE!</v>
      </c>
      <c r="Z815" s="24"/>
      <c r="AA815" s="36">
        <f t="shared" si="74"/>
        <v>12.9</v>
      </c>
      <c r="AB815" s="8"/>
    </row>
    <row r="816" spans="9:28" x14ac:dyDescent="0.25">
      <c r="I816" s="8"/>
      <c r="J816" s="8"/>
      <c r="K816" s="8"/>
      <c r="L816" s="8"/>
      <c r="M816" s="8"/>
      <c r="N816" s="8"/>
      <c r="O816" s="8"/>
      <c r="P816" s="8"/>
      <c r="Q816" s="8"/>
      <c r="R816" s="8"/>
      <c r="S816" s="23"/>
      <c r="T816" s="25">
        <v>775</v>
      </c>
      <c r="U816" s="26">
        <f t="shared" si="75"/>
        <v>12.916666666666666</v>
      </c>
      <c r="V816" s="28">
        <f t="shared" si="73"/>
        <v>36.661033728581081</v>
      </c>
      <c r="W816" s="28">
        <f t="shared" si="76"/>
        <v>0</v>
      </c>
      <c r="X816" s="27" t="e">
        <f t="shared" si="77"/>
        <v>#VALUE!</v>
      </c>
      <c r="Y816" s="28" t="e">
        <f t="shared" si="78"/>
        <v>#VALUE!</v>
      </c>
      <c r="Z816" s="24"/>
      <c r="AA816" s="36">
        <f t="shared" si="74"/>
        <v>12.916666666666666</v>
      </c>
      <c r="AB816" s="8"/>
    </row>
    <row r="817" spans="9:28" x14ac:dyDescent="0.25">
      <c r="I817" s="8"/>
      <c r="J817" s="8"/>
      <c r="K817" s="8"/>
      <c r="L817" s="8"/>
      <c r="M817" s="8"/>
      <c r="N817" s="8"/>
      <c r="O817" s="8"/>
      <c r="P817" s="8"/>
      <c r="Q817" s="8"/>
      <c r="R817" s="8"/>
      <c r="S817" s="23"/>
      <c r="T817" s="25">
        <v>776</v>
      </c>
      <c r="U817" s="26">
        <f t="shared" si="75"/>
        <v>12.933333333333334</v>
      </c>
      <c r="V817" s="28">
        <f t="shared" si="73"/>
        <v>36.669260339078996</v>
      </c>
      <c r="W817" s="28">
        <f t="shared" si="76"/>
        <v>0</v>
      </c>
      <c r="X817" s="27" t="e">
        <f t="shared" si="77"/>
        <v>#VALUE!</v>
      </c>
      <c r="Y817" s="28" t="e">
        <f t="shared" si="78"/>
        <v>#VALUE!</v>
      </c>
      <c r="Z817" s="24"/>
      <c r="AA817" s="36">
        <f t="shared" si="74"/>
        <v>12.933333333333334</v>
      </c>
      <c r="AB817" s="8"/>
    </row>
    <row r="818" spans="9:28" x14ac:dyDescent="0.25">
      <c r="I818" s="8"/>
      <c r="J818" s="8"/>
      <c r="K818" s="8"/>
      <c r="L818" s="8"/>
      <c r="M818" s="8"/>
      <c r="N818" s="8"/>
      <c r="O818" s="8"/>
      <c r="P818" s="8"/>
      <c r="Q818" s="8"/>
      <c r="R818" s="8"/>
      <c r="S818" s="23"/>
      <c r="T818" s="25">
        <v>777</v>
      </c>
      <c r="U818" s="26">
        <f t="shared" si="75"/>
        <v>12.95</v>
      </c>
      <c r="V818" s="28">
        <f t="shared" si="73"/>
        <v>36.677478197556681</v>
      </c>
      <c r="W818" s="28">
        <f t="shared" si="76"/>
        <v>0</v>
      </c>
      <c r="X818" s="27" t="e">
        <f t="shared" si="77"/>
        <v>#VALUE!</v>
      </c>
      <c r="Y818" s="28" t="e">
        <f t="shared" si="78"/>
        <v>#VALUE!</v>
      </c>
      <c r="Z818" s="24"/>
      <c r="AA818" s="36">
        <f t="shared" si="74"/>
        <v>12.95</v>
      </c>
      <c r="AB818" s="8"/>
    </row>
    <row r="819" spans="9:28" x14ac:dyDescent="0.25">
      <c r="I819" s="8"/>
      <c r="J819" s="8"/>
      <c r="K819" s="8"/>
      <c r="L819" s="8"/>
      <c r="M819" s="8"/>
      <c r="N819" s="8"/>
      <c r="O819" s="8"/>
      <c r="P819" s="8"/>
      <c r="Q819" s="8"/>
      <c r="R819" s="8"/>
      <c r="S819" s="23"/>
      <c r="T819" s="25">
        <v>778</v>
      </c>
      <c r="U819" s="26">
        <f t="shared" si="75"/>
        <v>12.966666666666667</v>
      </c>
      <c r="V819" s="28">
        <f t="shared" si="73"/>
        <v>36.68568732457102</v>
      </c>
      <c r="W819" s="28">
        <f t="shared" si="76"/>
        <v>0</v>
      </c>
      <c r="X819" s="27" t="e">
        <f t="shared" si="77"/>
        <v>#VALUE!</v>
      </c>
      <c r="Y819" s="28" t="e">
        <f t="shared" si="78"/>
        <v>#VALUE!</v>
      </c>
      <c r="Z819" s="24"/>
      <c r="AA819" s="36">
        <f t="shared" si="74"/>
        <v>12.966666666666667</v>
      </c>
      <c r="AB819" s="8"/>
    </row>
    <row r="820" spans="9:28" x14ac:dyDescent="0.25">
      <c r="I820" s="8"/>
      <c r="J820" s="8"/>
      <c r="K820" s="8"/>
      <c r="L820" s="8"/>
      <c r="M820" s="8"/>
      <c r="N820" s="8"/>
      <c r="O820" s="8"/>
      <c r="P820" s="8"/>
      <c r="Q820" s="8"/>
      <c r="R820" s="8"/>
      <c r="S820" s="23"/>
      <c r="T820" s="25">
        <v>779</v>
      </c>
      <c r="U820" s="26">
        <f t="shared" si="75"/>
        <v>12.983333333333333</v>
      </c>
      <c r="V820" s="28">
        <f t="shared" si="73"/>
        <v>36.693887740604282</v>
      </c>
      <c r="W820" s="28">
        <f t="shared" si="76"/>
        <v>0</v>
      </c>
      <c r="X820" s="27" t="e">
        <f t="shared" si="77"/>
        <v>#VALUE!</v>
      </c>
      <c r="Y820" s="28" t="e">
        <f t="shared" si="78"/>
        <v>#VALUE!</v>
      </c>
      <c r="Z820" s="24"/>
      <c r="AA820" s="36">
        <f t="shared" si="74"/>
        <v>12.983333333333333</v>
      </c>
      <c r="AB820" s="8"/>
    </row>
    <row r="821" spans="9:28" x14ac:dyDescent="0.25">
      <c r="I821" s="8"/>
      <c r="J821" s="8"/>
      <c r="K821" s="8"/>
      <c r="L821" s="8"/>
      <c r="M821" s="8"/>
      <c r="N821" s="8"/>
      <c r="O821" s="8"/>
      <c r="P821" s="8"/>
      <c r="Q821" s="8"/>
      <c r="R821" s="8"/>
      <c r="S821" s="23"/>
      <c r="T821" s="25">
        <v>780</v>
      </c>
      <c r="U821" s="26">
        <f t="shared" si="75"/>
        <v>13</v>
      </c>
      <c r="V821" s="28">
        <f t="shared" si="73"/>
        <v>36.702079466064461</v>
      </c>
      <c r="W821" s="28">
        <f t="shared" si="76"/>
        <v>0</v>
      </c>
      <c r="X821" s="27" t="e">
        <f t="shared" si="77"/>
        <v>#VALUE!</v>
      </c>
      <c r="Y821" s="28" t="e">
        <f t="shared" si="78"/>
        <v>#VALUE!</v>
      </c>
      <c r="Z821" s="24"/>
      <c r="AA821" s="36">
        <f t="shared" si="74"/>
        <v>13</v>
      </c>
      <c r="AB821" s="8"/>
    </row>
    <row r="822" spans="9:28" x14ac:dyDescent="0.25">
      <c r="I822" s="8"/>
      <c r="J822" s="8"/>
      <c r="K822" s="8"/>
      <c r="L822" s="8"/>
      <c r="M822" s="8"/>
      <c r="N822" s="8"/>
      <c r="O822" s="8"/>
      <c r="P822" s="8"/>
      <c r="Q822" s="8"/>
      <c r="R822" s="8"/>
      <c r="S822" s="23"/>
      <c r="T822" s="25">
        <v>781</v>
      </c>
      <c r="U822" s="26">
        <f t="shared" si="75"/>
        <v>13.016666666666667</v>
      </c>
      <c r="V822" s="28">
        <f t="shared" si="73"/>
        <v>36.710262521285664</v>
      </c>
      <c r="W822" s="28">
        <f t="shared" si="76"/>
        <v>0</v>
      </c>
      <c r="X822" s="27" t="e">
        <f t="shared" si="77"/>
        <v>#VALUE!</v>
      </c>
      <c r="Y822" s="28" t="e">
        <f t="shared" si="78"/>
        <v>#VALUE!</v>
      </c>
      <c r="Z822" s="24"/>
      <c r="AA822" s="36">
        <f t="shared" si="74"/>
        <v>13.016666666666667</v>
      </c>
      <c r="AB822" s="8"/>
    </row>
    <row r="823" spans="9:28" x14ac:dyDescent="0.25">
      <c r="I823" s="8"/>
      <c r="J823" s="8"/>
      <c r="K823" s="8"/>
      <c r="L823" s="8"/>
      <c r="M823" s="8"/>
      <c r="N823" s="8"/>
      <c r="O823" s="8"/>
      <c r="P823" s="8"/>
      <c r="Q823" s="8"/>
      <c r="R823" s="8"/>
      <c r="S823" s="23"/>
      <c r="T823" s="25">
        <v>782</v>
      </c>
      <c r="U823" s="26">
        <f t="shared" si="75"/>
        <v>13.033333333333333</v>
      </c>
      <c r="V823" s="28">
        <f t="shared" si="73"/>
        <v>36.71843692652844</v>
      </c>
      <c r="W823" s="28">
        <f t="shared" si="76"/>
        <v>0</v>
      </c>
      <c r="X823" s="27" t="e">
        <f t="shared" si="77"/>
        <v>#VALUE!</v>
      </c>
      <c r="Y823" s="28" t="e">
        <f t="shared" si="78"/>
        <v>#VALUE!</v>
      </c>
      <c r="Z823" s="24"/>
      <c r="AA823" s="36">
        <f t="shared" si="74"/>
        <v>13.033333333333333</v>
      </c>
      <c r="AB823" s="8"/>
    </row>
    <row r="824" spans="9:28" x14ac:dyDescent="0.25">
      <c r="I824" s="8"/>
      <c r="J824" s="8"/>
      <c r="K824" s="8"/>
      <c r="L824" s="8"/>
      <c r="M824" s="8"/>
      <c r="N824" s="8"/>
      <c r="O824" s="8"/>
      <c r="P824" s="8"/>
      <c r="Q824" s="8"/>
      <c r="R824" s="8"/>
      <c r="S824" s="23"/>
      <c r="T824" s="25">
        <v>783</v>
      </c>
      <c r="U824" s="26">
        <f t="shared" si="75"/>
        <v>13.05</v>
      </c>
      <c r="V824" s="28">
        <f t="shared" si="73"/>
        <v>36.726602701980163</v>
      </c>
      <c r="W824" s="28">
        <f t="shared" si="76"/>
        <v>0</v>
      </c>
      <c r="X824" s="27" t="e">
        <f t="shared" si="77"/>
        <v>#VALUE!</v>
      </c>
      <c r="Y824" s="28" t="e">
        <f t="shared" si="78"/>
        <v>#VALUE!</v>
      </c>
      <c r="Z824" s="24"/>
      <c r="AA824" s="36">
        <f t="shared" si="74"/>
        <v>13.05</v>
      </c>
      <c r="AB824" s="8"/>
    </row>
    <row r="825" spans="9:28" x14ac:dyDescent="0.25">
      <c r="I825" s="8"/>
      <c r="J825" s="8"/>
      <c r="K825" s="8"/>
      <c r="L825" s="8"/>
      <c r="M825" s="8"/>
      <c r="N825" s="8"/>
      <c r="O825" s="8"/>
      <c r="P825" s="8"/>
      <c r="Q825" s="8"/>
      <c r="R825" s="8"/>
      <c r="S825" s="23"/>
      <c r="T825" s="25">
        <v>784</v>
      </c>
      <c r="U825" s="26">
        <f t="shared" si="75"/>
        <v>13.066666666666666</v>
      </c>
      <c r="V825" s="28">
        <f t="shared" si="73"/>
        <v>36.7347598677554</v>
      </c>
      <c r="W825" s="28">
        <f t="shared" si="76"/>
        <v>0</v>
      </c>
      <c r="X825" s="27" t="e">
        <f t="shared" si="77"/>
        <v>#VALUE!</v>
      </c>
      <c r="Y825" s="28" t="e">
        <f t="shared" si="78"/>
        <v>#VALUE!</v>
      </c>
      <c r="Z825" s="24"/>
      <c r="AA825" s="36">
        <f t="shared" si="74"/>
        <v>13.066666666666666</v>
      </c>
      <c r="AB825" s="8"/>
    </row>
    <row r="826" spans="9:28" x14ac:dyDescent="0.25">
      <c r="I826" s="8"/>
      <c r="J826" s="8"/>
      <c r="K826" s="8"/>
      <c r="L826" s="8"/>
      <c r="M826" s="8"/>
      <c r="N826" s="8"/>
      <c r="O826" s="8"/>
      <c r="P826" s="8"/>
      <c r="Q826" s="8"/>
      <c r="R826" s="8"/>
      <c r="S826" s="23"/>
      <c r="T826" s="25">
        <v>785</v>
      </c>
      <c r="U826" s="26">
        <f t="shared" si="75"/>
        <v>13.083333333333334</v>
      </c>
      <c r="V826" s="28">
        <f t="shared" si="73"/>
        <v>36.742908443896241</v>
      </c>
      <c r="W826" s="28">
        <f t="shared" si="76"/>
        <v>0</v>
      </c>
      <c r="X826" s="27" t="e">
        <f t="shared" si="77"/>
        <v>#VALUE!</v>
      </c>
      <c r="Y826" s="28" t="e">
        <f t="shared" si="78"/>
        <v>#VALUE!</v>
      </c>
      <c r="Z826" s="24"/>
      <c r="AA826" s="36">
        <f t="shared" si="74"/>
        <v>13.083333333333334</v>
      </c>
      <c r="AB826" s="8"/>
    </row>
    <row r="827" spans="9:28" x14ac:dyDescent="0.25">
      <c r="I827" s="8"/>
      <c r="J827" s="8"/>
      <c r="K827" s="8"/>
      <c r="L827" s="8"/>
      <c r="M827" s="8"/>
      <c r="N827" s="8"/>
      <c r="O827" s="8"/>
      <c r="P827" s="8"/>
      <c r="Q827" s="8"/>
      <c r="R827" s="8"/>
      <c r="S827" s="23"/>
      <c r="T827" s="25">
        <v>786</v>
      </c>
      <c r="U827" s="26">
        <f t="shared" si="75"/>
        <v>13.1</v>
      </c>
      <c r="V827" s="28">
        <f t="shared" si="73"/>
        <v>36.751048450372657</v>
      </c>
      <c r="W827" s="28">
        <f t="shared" si="76"/>
        <v>0</v>
      </c>
      <c r="X827" s="27" t="e">
        <f t="shared" si="77"/>
        <v>#VALUE!</v>
      </c>
      <c r="Y827" s="28" t="e">
        <f t="shared" si="78"/>
        <v>#VALUE!</v>
      </c>
      <c r="Z827" s="24"/>
      <c r="AA827" s="36">
        <f t="shared" si="74"/>
        <v>13.1</v>
      </c>
      <c r="AB827" s="8"/>
    </row>
    <row r="828" spans="9:28" x14ac:dyDescent="0.25">
      <c r="I828" s="8"/>
      <c r="J828" s="8"/>
      <c r="K828" s="8"/>
      <c r="L828" s="8"/>
      <c r="M828" s="8"/>
      <c r="N828" s="8"/>
      <c r="O828" s="8"/>
      <c r="P828" s="8"/>
      <c r="Q828" s="8"/>
      <c r="R828" s="8"/>
      <c r="S828" s="23"/>
      <c r="T828" s="25">
        <v>787</v>
      </c>
      <c r="U828" s="26">
        <f t="shared" si="75"/>
        <v>13.116666666666667</v>
      </c>
      <c r="V828" s="28">
        <f t="shared" si="73"/>
        <v>36.759179907082867</v>
      </c>
      <c r="W828" s="28">
        <f t="shared" si="76"/>
        <v>0</v>
      </c>
      <c r="X828" s="27" t="e">
        <f t="shared" si="77"/>
        <v>#VALUE!</v>
      </c>
      <c r="Y828" s="28" t="e">
        <f t="shared" si="78"/>
        <v>#VALUE!</v>
      </c>
      <c r="Z828" s="24"/>
      <c r="AA828" s="36">
        <f t="shared" si="74"/>
        <v>13.116666666666667</v>
      </c>
      <c r="AB828" s="8"/>
    </row>
    <row r="829" spans="9:28" x14ac:dyDescent="0.25">
      <c r="I829" s="8"/>
      <c r="J829" s="8"/>
      <c r="K829" s="8"/>
      <c r="L829" s="8"/>
      <c r="M829" s="8"/>
      <c r="N829" s="8"/>
      <c r="O829" s="8"/>
      <c r="P829" s="8"/>
      <c r="Q829" s="8"/>
      <c r="R829" s="8"/>
      <c r="S829" s="23"/>
      <c r="T829" s="25">
        <v>788</v>
      </c>
      <c r="U829" s="26">
        <f t="shared" si="75"/>
        <v>13.133333333333333</v>
      </c>
      <c r="V829" s="28">
        <f t="shared" si="73"/>
        <v>36.76730283385367</v>
      </c>
      <c r="W829" s="28">
        <f t="shared" si="76"/>
        <v>0</v>
      </c>
      <c r="X829" s="27" t="e">
        <f t="shared" si="77"/>
        <v>#VALUE!</v>
      </c>
      <c r="Y829" s="28" t="e">
        <f t="shared" si="78"/>
        <v>#VALUE!</v>
      </c>
      <c r="Z829" s="24"/>
      <c r="AA829" s="36">
        <f t="shared" si="74"/>
        <v>13.133333333333333</v>
      </c>
      <c r="AB829" s="8"/>
    </row>
    <row r="830" spans="9:28" x14ac:dyDescent="0.25">
      <c r="I830" s="8"/>
      <c r="J830" s="8"/>
      <c r="K830" s="8"/>
      <c r="L830" s="8"/>
      <c r="M830" s="8"/>
      <c r="N830" s="8"/>
      <c r="O830" s="8"/>
      <c r="P830" s="8"/>
      <c r="Q830" s="8"/>
      <c r="R830" s="8"/>
      <c r="S830" s="23"/>
      <c r="T830" s="25">
        <v>789</v>
      </c>
      <c r="U830" s="26">
        <f t="shared" si="75"/>
        <v>13.15</v>
      </c>
      <c r="V830" s="28">
        <f t="shared" si="73"/>
        <v>36.775417250440796</v>
      </c>
      <c r="W830" s="28">
        <f t="shared" si="76"/>
        <v>0</v>
      </c>
      <c r="X830" s="27" t="e">
        <f t="shared" si="77"/>
        <v>#VALUE!</v>
      </c>
      <c r="Y830" s="28" t="e">
        <f t="shared" si="78"/>
        <v>#VALUE!</v>
      </c>
      <c r="Z830" s="24"/>
      <c r="AA830" s="36">
        <f t="shared" si="74"/>
        <v>13.15</v>
      </c>
      <c r="AB830" s="8"/>
    </row>
    <row r="831" spans="9:28" x14ac:dyDescent="0.25">
      <c r="I831" s="8"/>
      <c r="J831" s="8"/>
      <c r="K831" s="8"/>
      <c r="L831" s="8"/>
      <c r="M831" s="8"/>
      <c r="N831" s="8"/>
      <c r="O831" s="8"/>
      <c r="P831" s="8"/>
      <c r="Q831" s="8"/>
      <c r="R831" s="8"/>
      <c r="S831" s="23"/>
      <c r="T831" s="25">
        <v>790</v>
      </c>
      <c r="U831" s="26">
        <f t="shared" si="75"/>
        <v>13.166666666666666</v>
      </c>
      <c r="V831" s="28">
        <f t="shared" si="73"/>
        <v>36.783523176529258</v>
      </c>
      <c r="W831" s="28">
        <f t="shared" si="76"/>
        <v>0</v>
      </c>
      <c r="X831" s="27" t="e">
        <f t="shared" si="77"/>
        <v>#VALUE!</v>
      </c>
      <c r="Y831" s="28" t="e">
        <f t="shared" si="78"/>
        <v>#VALUE!</v>
      </c>
      <c r="Z831" s="24"/>
      <c r="AA831" s="36">
        <f t="shared" si="74"/>
        <v>13.166666666666666</v>
      </c>
      <c r="AB831" s="8"/>
    </row>
    <row r="832" spans="9:28" x14ac:dyDescent="0.25">
      <c r="I832" s="8"/>
      <c r="J832" s="8"/>
      <c r="K832" s="8"/>
      <c r="L832" s="8"/>
      <c r="M832" s="8"/>
      <c r="N832" s="8"/>
      <c r="O832" s="8"/>
      <c r="P832" s="8"/>
      <c r="Q832" s="8"/>
      <c r="R832" s="8"/>
      <c r="S832" s="23"/>
      <c r="T832" s="25">
        <v>791</v>
      </c>
      <c r="U832" s="26">
        <f t="shared" si="75"/>
        <v>13.183333333333334</v>
      </c>
      <c r="V832" s="28">
        <f t="shared" si="73"/>
        <v>36.791620631733679</v>
      </c>
      <c r="W832" s="28">
        <f t="shared" si="76"/>
        <v>0</v>
      </c>
      <c r="X832" s="27" t="e">
        <f t="shared" si="77"/>
        <v>#VALUE!</v>
      </c>
      <c r="Y832" s="28" t="e">
        <f t="shared" si="78"/>
        <v>#VALUE!</v>
      </c>
      <c r="Z832" s="24"/>
      <c r="AA832" s="36">
        <f t="shared" si="74"/>
        <v>13.183333333333334</v>
      </c>
      <c r="AB832" s="8"/>
    </row>
    <row r="833" spans="9:28" x14ac:dyDescent="0.25">
      <c r="I833" s="8"/>
      <c r="J833" s="8"/>
      <c r="K833" s="8"/>
      <c r="L833" s="8"/>
      <c r="M833" s="8"/>
      <c r="N833" s="8"/>
      <c r="O833" s="8"/>
      <c r="P833" s="8"/>
      <c r="Q833" s="8"/>
      <c r="R833" s="8"/>
      <c r="S833" s="23"/>
      <c r="T833" s="25">
        <v>792</v>
      </c>
      <c r="U833" s="26">
        <f t="shared" si="75"/>
        <v>13.2</v>
      </c>
      <c r="V833" s="28">
        <f t="shared" si="73"/>
        <v>36.799709635598653</v>
      </c>
      <c r="W833" s="28">
        <f t="shared" si="76"/>
        <v>0</v>
      </c>
      <c r="X833" s="27" t="e">
        <f t="shared" si="77"/>
        <v>#VALUE!</v>
      </c>
      <c r="Y833" s="28" t="e">
        <f t="shared" si="78"/>
        <v>#VALUE!</v>
      </c>
      <c r="Z833" s="24"/>
      <c r="AA833" s="36">
        <f t="shared" si="74"/>
        <v>13.2</v>
      </c>
      <c r="AB833" s="8"/>
    </row>
    <row r="834" spans="9:28" x14ac:dyDescent="0.25">
      <c r="I834" s="8"/>
      <c r="J834" s="8"/>
      <c r="K834" s="8"/>
      <c r="L834" s="8"/>
      <c r="M834" s="8"/>
      <c r="N834" s="8"/>
      <c r="O834" s="8"/>
      <c r="P834" s="8"/>
      <c r="Q834" s="8"/>
      <c r="R834" s="8"/>
      <c r="S834" s="23"/>
      <c r="T834" s="25">
        <v>793</v>
      </c>
      <c r="U834" s="26">
        <f t="shared" si="75"/>
        <v>13.216666666666667</v>
      </c>
      <c r="V834" s="28">
        <f t="shared" si="73"/>
        <v>36.807790207599062</v>
      </c>
      <c r="W834" s="28">
        <f t="shared" si="76"/>
        <v>0</v>
      </c>
      <c r="X834" s="27" t="e">
        <f t="shared" si="77"/>
        <v>#VALUE!</v>
      </c>
      <c r="Y834" s="28" t="e">
        <f t="shared" si="78"/>
        <v>#VALUE!</v>
      </c>
      <c r="Z834" s="24"/>
      <c r="AA834" s="36">
        <f t="shared" si="74"/>
        <v>13.216666666666667</v>
      </c>
      <c r="AB834" s="8"/>
    </row>
    <row r="835" spans="9:28" x14ac:dyDescent="0.25">
      <c r="I835" s="8"/>
      <c r="J835" s="8"/>
      <c r="K835" s="8"/>
      <c r="L835" s="8"/>
      <c r="M835" s="8"/>
      <c r="N835" s="8"/>
      <c r="O835" s="8"/>
      <c r="P835" s="8"/>
      <c r="Q835" s="8"/>
      <c r="R835" s="8"/>
      <c r="S835" s="23"/>
      <c r="T835" s="25">
        <v>794</v>
      </c>
      <c r="U835" s="26">
        <f t="shared" si="75"/>
        <v>13.233333333333333</v>
      </c>
      <c r="V835" s="28">
        <f t="shared" si="73"/>
        <v>36.815862367140433</v>
      </c>
      <c r="W835" s="28">
        <f t="shared" si="76"/>
        <v>0</v>
      </c>
      <c r="X835" s="27" t="e">
        <f t="shared" si="77"/>
        <v>#VALUE!</v>
      </c>
      <c r="Y835" s="28" t="e">
        <f t="shared" si="78"/>
        <v>#VALUE!</v>
      </c>
      <c r="Z835" s="24"/>
      <c r="AA835" s="36">
        <f t="shared" si="74"/>
        <v>13.233333333333333</v>
      </c>
      <c r="AB835" s="8"/>
    </row>
    <row r="836" spans="9:28" x14ac:dyDescent="0.25">
      <c r="I836" s="8"/>
      <c r="J836" s="8"/>
      <c r="K836" s="8"/>
      <c r="L836" s="8"/>
      <c r="M836" s="8"/>
      <c r="N836" s="8"/>
      <c r="O836" s="8"/>
      <c r="P836" s="8"/>
      <c r="Q836" s="8"/>
      <c r="R836" s="8"/>
      <c r="S836" s="23"/>
      <c r="T836" s="25">
        <v>795</v>
      </c>
      <c r="U836" s="26">
        <f t="shared" si="75"/>
        <v>13.25</v>
      </c>
      <c r="V836" s="28">
        <f t="shared" si="73"/>
        <v>36.82392613355924</v>
      </c>
      <c r="W836" s="28">
        <f t="shared" si="76"/>
        <v>0</v>
      </c>
      <c r="X836" s="27" t="e">
        <f t="shared" si="77"/>
        <v>#VALUE!</v>
      </c>
      <c r="Y836" s="28" t="e">
        <f t="shared" si="78"/>
        <v>#VALUE!</v>
      </c>
      <c r="Z836" s="24"/>
      <c r="AA836" s="36">
        <f t="shared" si="74"/>
        <v>13.25</v>
      </c>
      <c r="AB836" s="8"/>
    </row>
    <row r="837" spans="9:28" x14ac:dyDescent="0.25">
      <c r="I837" s="8"/>
      <c r="J837" s="8"/>
      <c r="K837" s="8"/>
      <c r="L837" s="8"/>
      <c r="M837" s="8"/>
      <c r="N837" s="8"/>
      <c r="O837" s="8"/>
      <c r="P837" s="8"/>
      <c r="Q837" s="8"/>
      <c r="R837" s="8"/>
      <c r="S837" s="23"/>
      <c r="T837" s="25">
        <v>796</v>
      </c>
      <c r="U837" s="26">
        <f t="shared" si="75"/>
        <v>13.266666666666667</v>
      </c>
      <c r="V837" s="28">
        <f t="shared" si="73"/>
        <v>36.831981526123279</v>
      </c>
      <c r="W837" s="28">
        <f t="shared" si="76"/>
        <v>0</v>
      </c>
      <c r="X837" s="27" t="e">
        <f t="shared" si="77"/>
        <v>#VALUE!</v>
      </c>
      <c r="Y837" s="28" t="e">
        <f t="shared" si="78"/>
        <v>#VALUE!</v>
      </c>
      <c r="Z837" s="24"/>
      <c r="AA837" s="36">
        <f t="shared" si="74"/>
        <v>13.266666666666667</v>
      </c>
      <c r="AB837" s="8"/>
    </row>
    <row r="838" spans="9:28" x14ac:dyDescent="0.25">
      <c r="I838" s="8"/>
      <c r="J838" s="8"/>
      <c r="K838" s="8"/>
      <c r="L838" s="8"/>
      <c r="M838" s="8"/>
      <c r="N838" s="8"/>
      <c r="O838" s="8"/>
      <c r="P838" s="8"/>
      <c r="Q838" s="8"/>
      <c r="R838" s="8"/>
      <c r="S838" s="23"/>
      <c r="T838" s="25">
        <v>797</v>
      </c>
      <c r="U838" s="26">
        <f t="shared" si="75"/>
        <v>13.283333333333333</v>
      </c>
      <c r="V838" s="28">
        <f t="shared" si="73"/>
        <v>36.840028564031968</v>
      </c>
      <c r="W838" s="28">
        <f t="shared" si="76"/>
        <v>0</v>
      </c>
      <c r="X838" s="27" t="e">
        <f t="shared" si="77"/>
        <v>#VALUE!</v>
      </c>
      <c r="Y838" s="28" t="e">
        <f t="shared" si="78"/>
        <v>#VALUE!</v>
      </c>
      <c r="Z838" s="24"/>
      <c r="AA838" s="36">
        <f t="shared" si="74"/>
        <v>13.283333333333333</v>
      </c>
      <c r="AB838" s="8"/>
    </row>
    <row r="839" spans="9:28" x14ac:dyDescent="0.25">
      <c r="I839" s="8"/>
      <c r="J839" s="8"/>
      <c r="K839" s="8"/>
      <c r="L839" s="8"/>
      <c r="M839" s="8"/>
      <c r="N839" s="8"/>
      <c r="O839" s="8"/>
      <c r="P839" s="8"/>
      <c r="Q839" s="8"/>
      <c r="R839" s="8"/>
      <c r="S839" s="23"/>
      <c r="T839" s="25">
        <v>798</v>
      </c>
      <c r="U839" s="26">
        <f t="shared" si="75"/>
        <v>13.3</v>
      </c>
      <c r="V839" s="28">
        <f t="shared" si="73"/>
        <v>36.848067266416678</v>
      </c>
      <c r="W839" s="28">
        <f t="shared" si="76"/>
        <v>0</v>
      </c>
      <c r="X839" s="27" t="e">
        <f t="shared" si="77"/>
        <v>#VALUE!</v>
      </c>
      <c r="Y839" s="28" t="e">
        <f t="shared" si="78"/>
        <v>#VALUE!</v>
      </c>
      <c r="Z839" s="24"/>
      <c r="AA839" s="36">
        <f t="shared" si="74"/>
        <v>13.3</v>
      </c>
      <c r="AB839" s="8"/>
    </row>
    <row r="840" spans="9:28" x14ac:dyDescent="0.25">
      <c r="I840" s="8"/>
      <c r="J840" s="8"/>
      <c r="K840" s="8"/>
      <c r="L840" s="8"/>
      <c r="M840" s="8"/>
      <c r="N840" s="8"/>
      <c r="O840" s="8"/>
      <c r="P840" s="8"/>
      <c r="Q840" s="8"/>
      <c r="R840" s="8"/>
      <c r="S840" s="23"/>
      <c r="T840" s="25">
        <v>799</v>
      </c>
      <c r="U840" s="26">
        <f t="shared" si="75"/>
        <v>13.316666666666666</v>
      </c>
      <c r="V840" s="28">
        <f t="shared" si="73"/>
        <v>36.85609765234107</v>
      </c>
      <c r="W840" s="28">
        <f t="shared" si="76"/>
        <v>0</v>
      </c>
      <c r="X840" s="27" t="e">
        <f t="shared" si="77"/>
        <v>#VALUE!</v>
      </c>
      <c r="Y840" s="28" t="e">
        <f t="shared" si="78"/>
        <v>#VALUE!</v>
      </c>
      <c r="Z840" s="24"/>
      <c r="AA840" s="36">
        <f t="shared" si="74"/>
        <v>13.316666666666666</v>
      </c>
      <c r="AB840" s="8"/>
    </row>
    <row r="841" spans="9:28" x14ac:dyDescent="0.25">
      <c r="I841" s="8"/>
      <c r="J841" s="8"/>
      <c r="K841" s="8"/>
      <c r="L841" s="8"/>
      <c r="M841" s="8"/>
      <c r="N841" s="8"/>
      <c r="O841" s="8"/>
      <c r="P841" s="8"/>
      <c r="Q841" s="8"/>
      <c r="R841" s="8"/>
      <c r="S841" s="23"/>
      <c r="T841" s="25">
        <v>800</v>
      </c>
      <c r="U841" s="26">
        <f t="shared" si="75"/>
        <v>13.333333333333334</v>
      </c>
      <c r="V841" s="28">
        <f t="shared" si="73"/>
        <v>36.864119740801414</v>
      </c>
      <c r="W841" s="28">
        <f t="shared" si="76"/>
        <v>0</v>
      </c>
      <c r="X841" s="27" t="e">
        <f t="shared" si="77"/>
        <v>#VALUE!</v>
      </c>
      <c r="Y841" s="28" t="e">
        <f t="shared" si="78"/>
        <v>#VALUE!</v>
      </c>
      <c r="Z841" s="24"/>
      <c r="AA841" s="36">
        <f t="shared" si="74"/>
        <v>13.333333333333334</v>
      </c>
      <c r="AB841" s="8"/>
    </row>
    <row r="842" spans="9:28" x14ac:dyDescent="0.25">
      <c r="I842" s="8"/>
      <c r="J842" s="8"/>
      <c r="K842" s="8"/>
      <c r="L842" s="8"/>
      <c r="M842" s="8"/>
      <c r="N842" s="8"/>
      <c r="O842" s="8"/>
      <c r="P842" s="8"/>
      <c r="Q842" s="8"/>
      <c r="R842" s="8"/>
      <c r="S842" s="23"/>
      <c r="T842" s="25">
        <v>801</v>
      </c>
      <c r="U842" s="26">
        <f t="shared" si="75"/>
        <v>13.35</v>
      </c>
      <c r="V842" s="28">
        <f t="shared" si="73"/>
        <v>36.872133550726907</v>
      </c>
      <c r="W842" s="28">
        <f t="shared" si="76"/>
        <v>0</v>
      </c>
      <c r="X842" s="27" t="e">
        <f t="shared" si="77"/>
        <v>#VALUE!</v>
      </c>
      <c r="Y842" s="28" t="e">
        <f t="shared" si="78"/>
        <v>#VALUE!</v>
      </c>
      <c r="Z842" s="24"/>
      <c r="AA842" s="36">
        <f t="shared" si="74"/>
        <v>13.35</v>
      </c>
      <c r="AB842" s="8"/>
    </row>
    <row r="843" spans="9:28" x14ac:dyDescent="0.25">
      <c r="I843" s="8"/>
      <c r="J843" s="8"/>
      <c r="K843" s="8"/>
      <c r="L843" s="8"/>
      <c r="M843" s="8"/>
      <c r="N843" s="8"/>
      <c r="O843" s="8"/>
      <c r="P843" s="8"/>
      <c r="Q843" s="8"/>
      <c r="R843" s="8"/>
      <c r="S843" s="23"/>
      <c r="T843" s="25">
        <v>802</v>
      </c>
      <c r="U843" s="26">
        <f t="shared" si="75"/>
        <v>13.366666666666667</v>
      </c>
      <c r="V843" s="28">
        <f t="shared" si="73"/>
        <v>36.880139100979996</v>
      </c>
      <c r="W843" s="28">
        <f t="shared" si="76"/>
        <v>0</v>
      </c>
      <c r="X843" s="27" t="e">
        <f t="shared" si="77"/>
        <v>#VALUE!</v>
      </c>
      <c r="Y843" s="28" t="e">
        <f t="shared" si="78"/>
        <v>#VALUE!</v>
      </c>
      <c r="Z843" s="24"/>
      <c r="AA843" s="36">
        <f t="shared" si="74"/>
        <v>13.366666666666667</v>
      </c>
      <c r="AB843" s="8"/>
    </row>
    <row r="844" spans="9:28" x14ac:dyDescent="0.25">
      <c r="I844" s="8"/>
      <c r="J844" s="8"/>
      <c r="K844" s="8"/>
      <c r="L844" s="8"/>
      <c r="M844" s="8"/>
      <c r="N844" s="8"/>
      <c r="O844" s="8"/>
      <c r="P844" s="8"/>
      <c r="Q844" s="8"/>
      <c r="R844" s="8"/>
      <c r="S844" s="23"/>
      <c r="T844" s="25">
        <v>803</v>
      </c>
      <c r="U844" s="26">
        <f t="shared" si="75"/>
        <v>13.383333333333333</v>
      </c>
      <c r="V844" s="28">
        <f t="shared" si="73"/>
        <v>36.888136410356694</v>
      </c>
      <c r="W844" s="28">
        <f t="shared" si="76"/>
        <v>0</v>
      </c>
      <c r="X844" s="27" t="e">
        <f t="shared" si="77"/>
        <v>#VALUE!</v>
      </c>
      <c r="Y844" s="28" t="e">
        <f t="shared" si="78"/>
        <v>#VALUE!</v>
      </c>
      <c r="Z844" s="24"/>
      <c r="AA844" s="36">
        <f t="shared" si="74"/>
        <v>13.383333333333333</v>
      </c>
      <c r="AB844" s="8"/>
    </row>
    <row r="845" spans="9:28" x14ac:dyDescent="0.25">
      <c r="I845" s="8"/>
      <c r="J845" s="8"/>
      <c r="K845" s="8"/>
      <c r="L845" s="8"/>
      <c r="M845" s="8"/>
      <c r="N845" s="8"/>
      <c r="O845" s="8"/>
      <c r="P845" s="8"/>
      <c r="Q845" s="8"/>
      <c r="R845" s="8"/>
      <c r="S845" s="23"/>
      <c r="T845" s="25">
        <v>804</v>
      </c>
      <c r="U845" s="26">
        <f t="shared" si="75"/>
        <v>13.4</v>
      </c>
      <c r="V845" s="28">
        <f t="shared" si="73"/>
        <v>36.896125497586908</v>
      </c>
      <c r="W845" s="28">
        <f t="shared" si="76"/>
        <v>0</v>
      </c>
      <c r="X845" s="27" t="e">
        <f t="shared" si="77"/>
        <v>#VALUE!</v>
      </c>
      <c r="Y845" s="28" t="e">
        <f t="shared" si="78"/>
        <v>#VALUE!</v>
      </c>
      <c r="Z845" s="24"/>
      <c r="AA845" s="36">
        <f t="shared" si="74"/>
        <v>13.4</v>
      </c>
      <c r="AB845" s="8"/>
    </row>
    <row r="846" spans="9:28" x14ac:dyDescent="0.25">
      <c r="I846" s="8"/>
      <c r="J846" s="8"/>
      <c r="K846" s="8"/>
      <c r="L846" s="8"/>
      <c r="M846" s="8"/>
      <c r="N846" s="8"/>
      <c r="O846" s="8"/>
      <c r="P846" s="8"/>
      <c r="Q846" s="8"/>
      <c r="R846" s="8"/>
      <c r="S846" s="23"/>
      <c r="T846" s="25">
        <v>805</v>
      </c>
      <c r="U846" s="26">
        <f t="shared" si="75"/>
        <v>13.416666666666666</v>
      </c>
      <c r="V846" s="28">
        <f t="shared" si="73"/>
        <v>36.904106381334735</v>
      </c>
      <c r="W846" s="28">
        <f t="shared" si="76"/>
        <v>0</v>
      </c>
      <c r="X846" s="27" t="e">
        <f t="shared" si="77"/>
        <v>#VALUE!</v>
      </c>
      <c r="Y846" s="28" t="e">
        <f t="shared" si="78"/>
        <v>#VALUE!</v>
      </c>
      <c r="Z846" s="24"/>
      <c r="AA846" s="36">
        <f t="shared" si="74"/>
        <v>13.416666666666666</v>
      </c>
      <c r="AB846" s="8"/>
    </row>
    <row r="847" spans="9:28" x14ac:dyDescent="0.25">
      <c r="I847" s="8"/>
      <c r="J847" s="8"/>
      <c r="K847" s="8"/>
      <c r="L847" s="8"/>
      <c r="M847" s="8"/>
      <c r="N847" s="8"/>
      <c r="O847" s="8"/>
      <c r="P847" s="8"/>
      <c r="Q847" s="8"/>
      <c r="R847" s="8"/>
      <c r="S847" s="23"/>
      <c r="T847" s="25">
        <v>806</v>
      </c>
      <c r="U847" s="26">
        <f t="shared" si="75"/>
        <v>13.433333333333334</v>
      </c>
      <c r="V847" s="28">
        <f t="shared" si="73"/>
        <v>36.912079080198801</v>
      </c>
      <c r="W847" s="28">
        <f t="shared" si="76"/>
        <v>0</v>
      </c>
      <c r="X847" s="27" t="e">
        <f t="shared" si="77"/>
        <v>#VALUE!</v>
      </c>
      <c r="Y847" s="28" t="e">
        <f t="shared" si="78"/>
        <v>#VALUE!</v>
      </c>
      <c r="Z847" s="24"/>
      <c r="AA847" s="36">
        <f t="shared" si="74"/>
        <v>13.433333333333334</v>
      </c>
      <c r="AB847" s="8"/>
    </row>
    <row r="848" spans="9:28" x14ac:dyDescent="0.25">
      <c r="I848" s="8"/>
      <c r="J848" s="8"/>
      <c r="K848" s="8"/>
      <c r="L848" s="8"/>
      <c r="M848" s="8"/>
      <c r="N848" s="8"/>
      <c r="O848" s="8"/>
      <c r="P848" s="8"/>
      <c r="Q848" s="8"/>
      <c r="R848" s="8"/>
      <c r="S848" s="23"/>
      <c r="T848" s="25">
        <v>807</v>
      </c>
      <c r="U848" s="26">
        <f t="shared" si="75"/>
        <v>13.45</v>
      </c>
      <c r="V848" s="28">
        <f t="shared" si="73"/>
        <v>36.920043612712526</v>
      </c>
      <c r="W848" s="28">
        <f t="shared" si="76"/>
        <v>0</v>
      </c>
      <c r="X848" s="27" t="e">
        <f t="shared" si="77"/>
        <v>#VALUE!</v>
      </c>
      <c r="Y848" s="28" t="e">
        <f t="shared" si="78"/>
        <v>#VALUE!</v>
      </c>
      <c r="Z848" s="24"/>
      <c r="AA848" s="36">
        <f t="shared" si="74"/>
        <v>13.45</v>
      </c>
      <c r="AB848" s="8"/>
    </row>
    <row r="849" spans="9:28" x14ac:dyDescent="0.25">
      <c r="I849" s="8"/>
      <c r="J849" s="8"/>
      <c r="K849" s="8"/>
      <c r="L849" s="8"/>
      <c r="M849" s="8"/>
      <c r="N849" s="8"/>
      <c r="O849" s="8"/>
      <c r="P849" s="8"/>
      <c r="Q849" s="8"/>
      <c r="R849" s="8"/>
      <c r="S849" s="23"/>
      <c r="T849" s="25">
        <v>808</v>
      </c>
      <c r="U849" s="26">
        <f t="shared" si="75"/>
        <v>13.466666666666667</v>
      </c>
      <c r="V849" s="28">
        <f t="shared" si="73"/>
        <v>36.927999997344486</v>
      </c>
      <c r="W849" s="28">
        <f t="shared" si="76"/>
        <v>0</v>
      </c>
      <c r="X849" s="27" t="e">
        <f t="shared" si="77"/>
        <v>#VALUE!</v>
      </c>
      <c r="Y849" s="28" t="e">
        <f t="shared" si="78"/>
        <v>#VALUE!</v>
      </c>
      <c r="Z849" s="24"/>
      <c r="AA849" s="36">
        <f t="shared" si="74"/>
        <v>13.466666666666667</v>
      </c>
      <c r="AB849" s="8"/>
    </row>
    <row r="850" spans="9:28" x14ac:dyDescent="0.25">
      <c r="I850" s="8"/>
      <c r="J850" s="8"/>
      <c r="K850" s="8"/>
      <c r="L850" s="8"/>
      <c r="M850" s="8"/>
      <c r="N850" s="8"/>
      <c r="O850" s="8"/>
      <c r="P850" s="8"/>
      <c r="Q850" s="8"/>
      <c r="R850" s="8"/>
      <c r="S850" s="23"/>
      <c r="T850" s="25">
        <v>809</v>
      </c>
      <c r="U850" s="26">
        <f t="shared" si="75"/>
        <v>13.483333333333333</v>
      </c>
      <c r="V850" s="28">
        <f t="shared" ref="V850:V913" si="79">$G$12*U850^(1-$G$13)</f>
        <v>36.935948252498683</v>
      </c>
      <c r="W850" s="28">
        <f t="shared" si="76"/>
        <v>0</v>
      </c>
      <c r="X850" s="27" t="e">
        <f t="shared" si="77"/>
        <v>#VALUE!</v>
      </c>
      <c r="Y850" s="28" t="e">
        <f t="shared" si="78"/>
        <v>#VALUE!</v>
      </c>
      <c r="Z850" s="24"/>
      <c r="AA850" s="36">
        <f t="shared" si="74"/>
        <v>13.483333333333333</v>
      </c>
      <c r="AB850" s="8"/>
    </row>
    <row r="851" spans="9:28" x14ac:dyDescent="0.25">
      <c r="I851" s="8"/>
      <c r="J851" s="8"/>
      <c r="K851" s="8"/>
      <c r="L851" s="8"/>
      <c r="M851" s="8"/>
      <c r="N851" s="8"/>
      <c r="O851" s="8"/>
      <c r="P851" s="8"/>
      <c r="Q851" s="8"/>
      <c r="R851" s="8"/>
      <c r="S851" s="23"/>
      <c r="T851" s="25">
        <v>810</v>
      </c>
      <c r="U851" s="26">
        <f t="shared" si="75"/>
        <v>13.5</v>
      </c>
      <c r="V851" s="28">
        <f t="shared" si="79"/>
        <v>36.943888396514879</v>
      </c>
      <c r="W851" s="28">
        <f t="shared" si="76"/>
        <v>0</v>
      </c>
      <c r="X851" s="27" t="e">
        <f t="shared" si="77"/>
        <v>#VALUE!</v>
      </c>
      <c r="Y851" s="28" t="e">
        <f t="shared" si="78"/>
        <v>#VALUE!</v>
      </c>
      <c r="Z851" s="24"/>
      <c r="AA851" s="36">
        <f t="shared" si="74"/>
        <v>13.5</v>
      </c>
      <c r="AB851" s="8"/>
    </row>
    <row r="852" spans="9:28" x14ac:dyDescent="0.25">
      <c r="I852" s="8"/>
      <c r="J852" s="8"/>
      <c r="K852" s="8"/>
      <c r="L852" s="8"/>
      <c r="M852" s="8"/>
      <c r="N852" s="8"/>
      <c r="O852" s="8"/>
      <c r="P852" s="8"/>
      <c r="Q852" s="8"/>
      <c r="R852" s="8"/>
      <c r="S852" s="23"/>
      <c r="T852" s="25">
        <v>811</v>
      </c>
      <c r="U852" s="26">
        <f t="shared" si="75"/>
        <v>13.516666666666667</v>
      </c>
      <c r="V852" s="28">
        <f t="shared" si="79"/>
        <v>36.951820447668865</v>
      </c>
      <c r="W852" s="28">
        <f t="shared" si="76"/>
        <v>0</v>
      </c>
      <c r="X852" s="27" t="e">
        <f t="shared" si="77"/>
        <v>#VALUE!</v>
      </c>
      <c r="Y852" s="28" t="e">
        <f t="shared" si="78"/>
        <v>#VALUE!</v>
      </c>
      <c r="Z852" s="24"/>
      <c r="AA852" s="36">
        <f t="shared" si="74"/>
        <v>13.516666666666667</v>
      </c>
      <c r="AB852" s="8"/>
    </row>
    <row r="853" spans="9:28" x14ac:dyDescent="0.25">
      <c r="I853" s="8"/>
      <c r="J853" s="8"/>
      <c r="K853" s="8"/>
      <c r="L853" s="8"/>
      <c r="M853" s="8"/>
      <c r="N853" s="8"/>
      <c r="O853" s="8"/>
      <c r="P853" s="8"/>
      <c r="Q853" s="8"/>
      <c r="R853" s="8"/>
      <c r="S853" s="23"/>
      <c r="T853" s="25">
        <v>812</v>
      </c>
      <c r="U853" s="26">
        <f t="shared" si="75"/>
        <v>13.533333333333333</v>
      </c>
      <c r="V853" s="28">
        <f t="shared" si="79"/>
        <v>36.959744424172783</v>
      </c>
      <c r="W853" s="28">
        <f t="shared" si="76"/>
        <v>0</v>
      </c>
      <c r="X853" s="27" t="e">
        <f t="shared" si="77"/>
        <v>#VALUE!</v>
      </c>
      <c r="Y853" s="28" t="e">
        <f t="shared" si="78"/>
        <v>#VALUE!</v>
      </c>
      <c r="Z853" s="24"/>
      <c r="AA853" s="36">
        <f t="shared" si="74"/>
        <v>13.533333333333333</v>
      </c>
      <c r="AB853" s="8"/>
    </row>
    <row r="854" spans="9:28" x14ac:dyDescent="0.25">
      <c r="I854" s="8"/>
      <c r="J854" s="8"/>
      <c r="K854" s="8"/>
      <c r="L854" s="8"/>
      <c r="M854" s="8"/>
      <c r="N854" s="8"/>
      <c r="O854" s="8"/>
      <c r="P854" s="8"/>
      <c r="Q854" s="8"/>
      <c r="R854" s="8"/>
      <c r="S854" s="23"/>
      <c r="T854" s="25">
        <v>813</v>
      </c>
      <c r="U854" s="26">
        <f t="shared" si="75"/>
        <v>13.55</v>
      </c>
      <c r="V854" s="28">
        <f t="shared" si="79"/>
        <v>36.967660344175435</v>
      </c>
      <c r="W854" s="28">
        <f t="shared" si="76"/>
        <v>0</v>
      </c>
      <c r="X854" s="27" t="e">
        <f t="shared" si="77"/>
        <v>#VALUE!</v>
      </c>
      <c r="Y854" s="28" t="e">
        <f t="shared" si="78"/>
        <v>#VALUE!</v>
      </c>
      <c r="Z854" s="24"/>
      <c r="AA854" s="36">
        <f t="shared" si="74"/>
        <v>13.55</v>
      </c>
      <c r="AB854" s="8"/>
    </row>
    <row r="855" spans="9:28" x14ac:dyDescent="0.25">
      <c r="I855" s="8"/>
      <c r="J855" s="8"/>
      <c r="K855" s="8"/>
      <c r="L855" s="8"/>
      <c r="M855" s="8"/>
      <c r="N855" s="8"/>
      <c r="O855" s="8"/>
      <c r="P855" s="8"/>
      <c r="Q855" s="8"/>
      <c r="R855" s="8"/>
      <c r="S855" s="23"/>
      <c r="T855" s="25">
        <v>814</v>
      </c>
      <c r="U855" s="26">
        <f t="shared" si="75"/>
        <v>13.566666666666666</v>
      </c>
      <c r="V855" s="28">
        <f t="shared" si="79"/>
        <v>36.975568225762565</v>
      </c>
      <c r="W855" s="28">
        <f t="shared" si="76"/>
        <v>0</v>
      </c>
      <c r="X855" s="27" t="e">
        <f t="shared" si="77"/>
        <v>#VALUE!</v>
      </c>
      <c r="Y855" s="28" t="e">
        <f t="shared" si="78"/>
        <v>#VALUE!</v>
      </c>
      <c r="Z855" s="24"/>
      <c r="AA855" s="36">
        <f t="shared" si="74"/>
        <v>13.566666666666666</v>
      </c>
      <c r="AB855" s="8"/>
    </row>
    <row r="856" spans="9:28" x14ac:dyDescent="0.25">
      <c r="I856" s="8"/>
      <c r="J856" s="8"/>
      <c r="K856" s="8"/>
      <c r="L856" s="8"/>
      <c r="M856" s="8"/>
      <c r="N856" s="8"/>
      <c r="O856" s="8"/>
      <c r="P856" s="8"/>
      <c r="Q856" s="8"/>
      <c r="R856" s="8"/>
      <c r="S856" s="23"/>
      <c r="T856" s="25">
        <v>815</v>
      </c>
      <c r="U856" s="26">
        <f t="shared" si="75"/>
        <v>13.583333333333334</v>
      </c>
      <c r="V856" s="28">
        <f t="shared" si="79"/>
        <v>36.983468086957146</v>
      </c>
      <c r="W856" s="28">
        <f t="shared" si="76"/>
        <v>0</v>
      </c>
      <c r="X856" s="27" t="e">
        <f t="shared" si="77"/>
        <v>#VALUE!</v>
      </c>
      <c r="Y856" s="28" t="e">
        <f t="shared" si="78"/>
        <v>#VALUE!</v>
      </c>
      <c r="Z856" s="24"/>
      <c r="AA856" s="36">
        <f t="shared" si="74"/>
        <v>13.583333333333334</v>
      </c>
      <c r="AB856" s="8"/>
    </row>
    <row r="857" spans="9:28" x14ac:dyDescent="0.25">
      <c r="I857" s="8"/>
      <c r="J857" s="8"/>
      <c r="K857" s="8"/>
      <c r="L857" s="8"/>
      <c r="M857" s="8"/>
      <c r="N857" s="8"/>
      <c r="O857" s="8"/>
      <c r="P857" s="8"/>
      <c r="Q857" s="8"/>
      <c r="R857" s="8"/>
      <c r="S857" s="23"/>
      <c r="T857" s="25">
        <v>816</v>
      </c>
      <c r="U857" s="26">
        <f t="shared" si="75"/>
        <v>13.6</v>
      </c>
      <c r="V857" s="28">
        <f t="shared" si="79"/>
        <v>36.991359945719708</v>
      </c>
      <c r="W857" s="28">
        <f t="shared" si="76"/>
        <v>0</v>
      </c>
      <c r="X857" s="27" t="e">
        <f t="shared" si="77"/>
        <v>#VALUE!</v>
      </c>
      <c r="Y857" s="28" t="e">
        <f t="shared" si="78"/>
        <v>#VALUE!</v>
      </c>
      <c r="Z857" s="24"/>
      <c r="AA857" s="36">
        <f t="shared" si="74"/>
        <v>13.6</v>
      </c>
      <c r="AB857" s="8"/>
    </row>
    <row r="858" spans="9:28" x14ac:dyDescent="0.25">
      <c r="I858" s="8"/>
      <c r="J858" s="8"/>
      <c r="K858" s="8"/>
      <c r="L858" s="8"/>
      <c r="M858" s="8"/>
      <c r="N858" s="8"/>
      <c r="O858" s="8"/>
      <c r="P858" s="8"/>
      <c r="Q858" s="8"/>
      <c r="R858" s="8"/>
      <c r="S858" s="23"/>
      <c r="T858" s="25">
        <v>817</v>
      </c>
      <c r="U858" s="26">
        <f t="shared" si="75"/>
        <v>13.616666666666667</v>
      </c>
      <c r="V858" s="28">
        <f t="shared" si="79"/>
        <v>36.999243819948603</v>
      </c>
      <c r="W858" s="28">
        <f t="shared" si="76"/>
        <v>0</v>
      </c>
      <c r="X858" s="27" t="e">
        <f t="shared" si="77"/>
        <v>#VALUE!</v>
      </c>
      <c r="Y858" s="28" t="e">
        <f t="shared" si="78"/>
        <v>#VALUE!</v>
      </c>
      <c r="Z858" s="24"/>
      <c r="AA858" s="36">
        <f t="shared" si="74"/>
        <v>13.616666666666667</v>
      </c>
      <c r="AB858" s="8"/>
    </row>
    <row r="859" spans="9:28" x14ac:dyDescent="0.25">
      <c r="I859" s="8"/>
      <c r="J859" s="8"/>
      <c r="K859" s="8"/>
      <c r="L859" s="8"/>
      <c r="M859" s="8"/>
      <c r="N859" s="8"/>
      <c r="O859" s="8"/>
      <c r="P859" s="8"/>
      <c r="Q859" s="8"/>
      <c r="R859" s="8"/>
      <c r="S859" s="23"/>
      <c r="T859" s="25">
        <v>818</v>
      </c>
      <c r="U859" s="26">
        <f t="shared" si="75"/>
        <v>13.633333333333333</v>
      </c>
      <c r="V859" s="28">
        <f t="shared" si="79"/>
        <v>37.007119727480301</v>
      </c>
      <c r="W859" s="28">
        <f t="shared" si="76"/>
        <v>0</v>
      </c>
      <c r="X859" s="27" t="e">
        <f t="shared" si="77"/>
        <v>#VALUE!</v>
      </c>
      <c r="Y859" s="28" t="e">
        <f t="shared" si="78"/>
        <v>#VALUE!</v>
      </c>
      <c r="Z859" s="24"/>
      <c r="AA859" s="36">
        <f t="shared" si="74"/>
        <v>13.633333333333333</v>
      </c>
      <c r="AB859" s="8"/>
    </row>
    <row r="860" spans="9:28" x14ac:dyDescent="0.25">
      <c r="I860" s="8"/>
      <c r="J860" s="8"/>
      <c r="K860" s="8"/>
      <c r="L860" s="8"/>
      <c r="M860" s="8"/>
      <c r="N860" s="8"/>
      <c r="O860" s="8"/>
      <c r="P860" s="8"/>
      <c r="Q860" s="8"/>
      <c r="R860" s="8"/>
      <c r="S860" s="23"/>
      <c r="T860" s="25">
        <v>819</v>
      </c>
      <c r="U860" s="26">
        <f t="shared" si="75"/>
        <v>13.65</v>
      </c>
      <c r="V860" s="28">
        <f t="shared" si="79"/>
        <v>37.01498768608969</v>
      </c>
      <c r="W860" s="28">
        <f t="shared" si="76"/>
        <v>0</v>
      </c>
      <c r="X860" s="27" t="e">
        <f t="shared" si="77"/>
        <v>#VALUE!</v>
      </c>
      <c r="Y860" s="28" t="e">
        <f t="shared" si="78"/>
        <v>#VALUE!</v>
      </c>
      <c r="Z860" s="24"/>
      <c r="AA860" s="36">
        <f t="shared" si="74"/>
        <v>13.65</v>
      </c>
      <c r="AB860" s="8"/>
    </row>
    <row r="861" spans="9:28" x14ac:dyDescent="0.25">
      <c r="I861" s="8"/>
      <c r="J861" s="8"/>
      <c r="K861" s="8"/>
      <c r="L861" s="8"/>
      <c r="M861" s="8"/>
      <c r="N861" s="8"/>
      <c r="O861" s="8"/>
      <c r="P861" s="8"/>
      <c r="Q861" s="8"/>
      <c r="R861" s="8"/>
      <c r="S861" s="23"/>
      <c r="T861" s="25">
        <v>820</v>
      </c>
      <c r="U861" s="26">
        <f t="shared" si="75"/>
        <v>13.666666666666666</v>
      </c>
      <c r="V861" s="28">
        <f t="shared" si="79"/>
        <v>37.022847713490343</v>
      </c>
      <c r="W861" s="28">
        <f t="shared" si="76"/>
        <v>0</v>
      </c>
      <c r="X861" s="27" t="e">
        <f t="shared" si="77"/>
        <v>#VALUE!</v>
      </c>
      <c r="Y861" s="28" t="e">
        <f t="shared" si="78"/>
        <v>#VALUE!</v>
      </c>
      <c r="Z861" s="24"/>
      <c r="AA861" s="36">
        <f t="shared" si="74"/>
        <v>13.666666666666666</v>
      </c>
      <c r="AB861" s="8"/>
    </row>
    <row r="862" spans="9:28" x14ac:dyDescent="0.25">
      <c r="I862" s="8"/>
      <c r="J862" s="8"/>
      <c r="K862" s="8"/>
      <c r="L862" s="8"/>
      <c r="M862" s="8"/>
      <c r="N862" s="8"/>
      <c r="O862" s="8"/>
      <c r="P862" s="8"/>
      <c r="Q862" s="8"/>
      <c r="R862" s="8"/>
      <c r="S862" s="23"/>
      <c r="T862" s="25">
        <v>821</v>
      </c>
      <c r="U862" s="26">
        <f t="shared" si="75"/>
        <v>13.683333333333334</v>
      </c>
      <c r="V862" s="28">
        <f t="shared" si="79"/>
        <v>37.030699827334828</v>
      </c>
      <c r="W862" s="28">
        <f t="shared" si="76"/>
        <v>0</v>
      </c>
      <c r="X862" s="27" t="e">
        <f t="shared" si="77"/>
        <v>#VALUE!</v>
      </c>
      <c r="Y862" s="28" t="e">
        <f t="shared" si="78"/>
        <v>#VALUE!</v>
      </c>
      <c r="Z862" s="24"/>
      <c r="AA862" s="36">
        <f t="shared" si="74"/>
        <v>13.683333333333334</v>
      </c>
      <c r="AB862" s="8"/>
    </row>
    <row r="863" spans="9:28" x14ac:dyDescent="0.25">
      <c r="I863" s="8"/>
      <c r="J863" s="8"/>
      <c r="K863" s="8"/>
      <c r="L863" s="8"/>
      <c r="M863" s="8"/>
      <c r="N863" s="8"/>
      <c r="O863" s="8"/>
      <c r="P863" s="8"/>
      <c r="Q863" s="8"/>
      <c r="R863" s="8"/>
      <c r="S863" s="23"/>
      <c r="T863" s="25">
        <v>822</v>
      </c>
      <c r="U863" s="26">
        <f t="shared" si="75"/>
        <v>13.7</v>
      </c>
      <c r="V863" s="28">
        <f t="shared" si="79"/>
        <v>37.038544045214977</v>
      </c>
      <c r="W863" s="28">
        <f t="shared" si="76"/>
        <v>0</v>
      </c>
      <c r="X863" s="27" t="e">
        <f t="shared" si="77"/>
        <v>#VALUE!</v>
      </c>
      <c r="Y863" s="28" t="e">
        <f t="shared" si="78"/>
        <v>#VALUE!</v>
      </c>
      <c r="Z863" s="24"/>
      <c r="AA863" s="36">
        <f t="shared" si="74"/>
        <v>13.7</v>
      </c>
      <c r="AB863" s="8"/>
    </row>
    <row r="864" spans="9:28" x14ac:dyDescent="0.25">
      <c r="I864" s="8"/>
      <c r="J864" s="8"/>
      <c r="K864" s="8"/>
      <c r="L864" s="8"/>
      <c r="M864" s="8"/>
      <c r="N864" s="8"/>
      <c r="O864" s="8"/>
      <c r="P864" s="8"/>
      <c r="Q864" s="8"/>
      <c r="R864" s="8"/>
      <c r="S864" s="23"/>
      <c r="T864" s="25">
        <v>823</v>
      </c>
      <c r="U864" s="26">
        <f t="shared" si="75"/>
        <v>13.716666666666667</v>
      </c>
      <c r="V864" s="28">
        <f t="shared" si="79"/>
        <v>37.046380384662172</v>
      </c>
      <c r="W864" s="28">
        <f t="shared" si="76"/>
        <v>0</v>
      </c>
      <c r="X864" s="27" t="e">
        <f t="shared" si="77"/>
        <v>#VALUE!</v>
      </c>
      <c r="Y864" s="28" t="e">
        <f t="shared" si="78"/>
        <v>#VALUE!</v>
      </c>
      <c r="Z864" s="24"/>
      <c r="AA864" s="36">
        <f t="shared" si="74"/>
        <v>13.716666666666667</v>
      </c>
      <c r="AB864" s="8"/>
    </row>
    <row r="865" spans="9:28" x14ac:dyDescent="0.25">
      <c r="I865" s="8"/>
      <c r="J865" s="8"/>
      <c r="K865" s="8"/>
      <c r="L865" s="8"/>
      <c r="M865" s="8"/>
      <c r="N865" s="8"/>
      <c r="O865" s="8"/>
      <c r="P865" s="8"/>
      <c r="Q865" s="8"/>
      <c r="R865" s="8"/>
      <c r="S865" s="23"/>
      <c r="T865" s="25">
        <v>824</v>
      </c>
      <c r="U865" s="26">
        <f t="shared" si="75"/>
        <v>13.733333333333333</v>
      </c>
      <c r="V865" s="28">
        <f t="shared" si="79"/>
        <v>37.054208863147622</v>
      </c>
      <c r="W865" s="28">
        <f t="shared" si="76"/>
        <v>0</v>
      </c>
      <c r="X865" s="27" t="e">
        <f t="shared" si="77"/>
        <v>#VALUE!</v>
      </c>
      <c r="Y865" s="28" t="e">
        <f t="shared" si="78"/>
        <v>#VALUE!</v>
      </c>
      <c r="Z865" s="24"/>
      <c r="AA865" s="36">
        <f t="shared" si="74"/>
        <v>13.733333333333333</v>
      </c>
      <c r="AB865" s="8"/>
    </row>
    <row r="866" spans="9:28" x14ac:dyDescent="0.25">
      <c r="I866" s="8"/>
      <c r="J866" s="8"/>
      <c r="K866" s="8"/>
      <c r="L866" s="8"/>
      <c r="M866" s="8"/>
      <c r="N866" s="8"/>
      <c r="O866" s="8"/>
      <c r="P866" s="8"/>
      <c r="Q866" s="8"/>
      <c r="R866" s="8"/>
      <c r="S866" s="23"/>
      <c r="T866" s="25">
        <v>825</v>
      </c>
      <c r="U866" s="26">
        <f t="shared" si="75"/>
        <v>13.75</v>
      </c>
      <c r="V866" s="28">
        <f t="shared" si="79"/>
        <v>37.062029498082659</v>
      </c>
      <c r="W866" s="28">
        <f t="shared" si="76"/>
        <v>0</v>
      </c>
      <c r="X866" s="27" t="e">
        <f t="shared" si="77"/>
        <v>#VALUE!</v>
      </c>
      <c r="Y866" s="28" t="e">
        <f t="shared" si="78"/>
        <v>#VALUE!</v>
      </c>
      <c r="Z866" s="24"/>
      <c r="AA866" s="36">
        <f t="shared" si="74"/>
        <v>13.75</v>
      </c>
      <c r="AB866" s="8"/>
    </row>
    <row r="867" spans="9:28" x14ac:dyDescent="0.25">
      <c r="I867" s="8"/>
      <c r="J867" s="8"/>
      <c r="K867" s="8"/>
      <c r="L867" s="8"/>
      <c r="M867" s="8"/>
      <c r="N867" s="8"/>
      <c r="O867" s="8"/>
      <c r="P867" s="8"/>
      <c r="Q867" s="8"/>
      <c r="R867" s="8"/>
      <c r="S867" s="23"/>
      <c r="T867" s="25">
        <v>826</v>
      </c>
      <c r="U867" s="26">
        <f t="shared" si="75"/>
        <v>13.766666666666667</v>
      </c>
      <c r="V867" s="28">
        <f t="shared" si="79"/>
        <v>37.069842306818991</v>
      </c>
      <c r="W867" s="28">
        <f t="shared" si="76"/>
        <v>0</v>
      </c>
      <c r="X867" s="27" t="e">
        <f t="shared" si="77"/>
        <v>#VALUE!</v>
      </c>
      <c r="Y867" s="28" t="e">
        <f t="shared" si="78"/>
        <v>#VALUE!</v>
      </c>
      <c r="Z867" s="24"/>
      <c r="AA867" s="36">
        <f t="shared" si="74"/>
        <v>13.766666666666667</v>
      </c>
      <c r="AB867" s="8"/>
    </row>
    <row r="868" spans="9:28" x14ac:dyDescent="0.25">
      <c r="I868" s="8"/>
      <c r="J868" s="8"/>
      <c r="K868" s="8"/>
      <c r="L868" s="8"/>
      <c r="M868" s="8"/>
      <c r="N868" s="8"/>
      <c r="O868" s="8"/>
      <c r="P868" s="8"/>
      <c r="Q868" s="8"/>
      <c r="R868" s="8"/>
      <c r="S868" s="23"/>
      <c r="T868" s="25">
        <v>827</v>
      </c>
      <c r="U868" s="26">
        <f t="shared" si="75"/>
        <v>13.783333333333333</v>
      </c>
      <c r="V868" s="28">
        <f t="shared" si="79"/>
        <v>37.077647306648998</v>
      </c>
      <c r="W868" s="28">
        <f t="shared" si="76"/>
        <v>0</v>
      </c>
      <c r="X868" s="27" t="e">
        <f t="shared" si="77"/>
        <v>#VALUE!</v>
      </c>
      <c r="Y868" s="28" t="e">
        <f t="shared" si="78"/>
        <v>#VALUE!</v>
      </c>
      <c r="Z868" s="24"/>
      <c r="AA868" s="36">
        <f t="shared" si="74"/>
        <v>13.783333333333333</v>
      </c>
      <c r="AB868" s="8"/>
    </row>
    <row r="869" spans="9:28" x14ac:dyDescent="0.25">
      <c r="I869" s="8"/>
      <c r="J869" s="8"/>
      <c r="K869" s="8"/>
      <c r="L869" s="8"/>
      <c r="M869" s="8"/>
      <c r="N869" s="8"/>
      <c r="O869" s="8"/>
      <c r="P869" s="8"/>
      <c r="Q869" s="8"/>
      <c r="R869" s="8"/>
      <c r="S869" s="23"/>
      <c r="T869" s="25">
        <v>828</v>
      </c>
      <c r="U869" s="26">
        <f t="shared" si="75"/>
        <v>13.8</v>
      </c>
      <c r="V869" s="28">
        <f t="shared" si="79"/>
        <v>37.085444514805992</v>
      </c>
      <c r="W869" s="28">
        <f t="shared" si="76"/>
        <v>0</v>
      </c>
      <c r="X869" s="27" t="e">
        <f t="shared" si="77"/>
        <v>#VALUE!</v>
      </c>
      <c r="Y869" s="28" t="e">
        <f t="shared" si="78"/>
        <v>#VALUE!</v>
      </c>
      <c r="Z869" s="24"/>
      <c r="AA869" s="36">
        <f t="shared" si="74"/>
        <v>13.8</v>
      </c>
      <c r="AB869" s="8"/>
    </row>
    <row r="870" spans="9:28" x14ac:dyDescent="0.25">
      <c r="I870" s="8"/>
      <c r="J870" s="8"/>
      <c r="K870" s="8"/>
      <c r="L870" s="8"/>
      <c r="M870" s="8"/>
      <c r="N870" s="8"/>
      <c r="O870" s="8"/>
      <c r="P870" s="8"/>
      <c r="Q870" s="8"/>
      <c r="R870" s="8"/>
      <c r="S870" s="23"/>
      <c r="T870" s="25">
        <v>829</v>
      </c>
      <c r="U870" s="26">
        <f t="shared" si="75"/>
        <v>13.816666666666666</v>
      </c>
      <c r="V870" s="28">
        <f t="shared" si="79"/>
        <v>37.093233948464494</v>
      </c>
      <c r="W870" s="28">
        <f t="shared" si="76"/>
        <v>0</v>
      </c>
      <c r="X870" s="27" t="e">
        <f t="shared" si="77"/>
        <v>#VALUE!</v>
      </c>
      <c r="Y870" s="28" t="e">
        <f t="shared" si="78"/>
        <v>#VALUE!</v>
      </c>
      <c r="Z870" s="24"/>
      <c r="AA870" s="36">
        <f t="shared" si="74"/>
        <v>13.816666666666666</v>
      </c>
      <c r="AB870" s="8"/>
    </row>
    <row r="871" spans="9:28" x14ac:dyDescent="0.25">
      <c r="I871" s="8"/>
      <c r="J871" s="8"/>
      <c r="K871" s="8"/>
      <c r="L871" s="8"/>
      <c r="M871" s="8"/>
      <c r="N871" s="8"/>
      <c r="O871" s="8"/>
      <c r="P871" s="8"/>
      <c r="Q871" s="8"/>
      <c r="R871" s="8"/>
      <c r="S871" s="23"/>
      <c r="T871" s="25">
        <v>830</v>
      </c>
      <c r="U871" s="26">
        <f t="shared" si="75"/>
        <v>13.833333333333334</v>
      </c>
      <c r="V871" s="28">
        <f t="shared" si="79"/>
        <v>37.101015624740519</v>
      </c>
      <c r="W871" s="28">
        <f t="shared" si="76"/>
        <v>0</v>
      </c>
      <c r="X871" s="27" t="e">
        <f t="shared" si="77"/>
        <v>#VALUE!</v>
      </c>
      <c r="Y871" s="28" t="e">
        <f t="shared" si="78"/>
        <v>#VALUE!</v>
      </c>
      <c r="Z871" s="24"/>
      <c r="AA871" s="36">
        <f t="shared" si="74"/>
        <v>13.833333333333334</v>
      </c>
      <c r="AB871" s="8"/>
    </row>
    <row r="872" spans="9:28" x14ac:dyDescent="0.25">
      <c r="I872" s="8"/>
      <c r="J872" s="8"/>
      <c r="K872" s="8"/>
      <c r="L872" s="8"/>
      <c r="M872" s="8"/>
      <c r="N872" s="8"/>
      <c r="O872" s="8"/>
      <c r="P872" s="8"/>
      <c r="Q872" s="8"/>
      <c r="R872" s="8"/>
      <c r="S872" s="23"/>
      <c r="T872" s="25">
        <v>831</v>
      </c>
      <c r="U872" s="26">
        <f t="shared" si="75"/>
        <v>13.85</v>
      </c>
      <c r="V872" s="28">
        <f t="shared" si="79"/>
        <v>37.108789560691825</v>
      </c>
      <c r="W872" s="28">
        <f t="shared" si="76"/>
        <v>0</v>
      </c>
      <c r="X872" s="27" t="e">
        <f t="shared" si="77"/>
        <v>#VALUE!</v>
      </c>
      <c r="Y872" s="28" t="e">
        <f t="shared" si="78"/>
        <v>#VALUE!</v>
      </c>
      <c r="Z872" s="24"/>
      <c r="AA872" s="36">
        <f t="shared" si="74"/>
        <v>13.85</v>
      </c>
      <c r="AB872" s="8"/>
    </row>
    <row r="873" spans="9:28" x14ac:dyDescent="0.25">
      <c r="I873" s="8"/>
      <c r="J873" s="8"/>
      <c r="K873" s="8"/>
      <c r="L873" s="8"/>
      <c r="M873" s="8"/>
      <c r="N873" s="8"/>
      <c r="O873" s="8"/>
      <c r="P873" s="8"/>
      <c r="Q873" s="8"/>
      <c r="R873" s="8"/>
      <c r="S873" s="23"/>
      <c r="T873" s="25">
        <v>832</v>
      </c>
      <c r="U873" s="26">
        <f t="shared" si="75"/>
        <v>13.866666666666667</v>
      </c>
      <c r="V873" s="28">
        <f t="shared" si="79"/>
        <v>37.116555773318197</v>
      </c>
      <c r="W873" s="28">
        <f t="shared" si="76"/>
        <v>0</v>
      </c>
      <c r="X873" s="27" t="e">
        <f t="shared" si="77"/>
        <v>#VALUE!</v>
      </c>
      <c r="Y873" s="28" t="e">
        <f t="shared" si="78"/>
        <v>#VALUE!</v>
      </c>
      <c r="Z873" s="24"/>
      <c r="AA873" s="36">
        <f t="shared" ref="AA873:AA936" si="80">U873</f>
        <v>13.866666666666667</v>
      </c>
      <c r="AB873" s="8"/>
    </row>
    <row r="874" spans="9:28" x14ac:dyDescent="0.25">
      <c r="I874" s="8"/>
      <c r="J874" s="8"/>
      <c r="K874" s="8"/>
      <c r="L874" s="8"/>
      <c r="M874" s="8"/>
      <c r="N874" s="8"/>
      <c r="O874" s="8"/>
      <c r="P874" s="8"/>
      <c r="Q874" s="8"/>
      <c r="R874" s="8"/>
      <c r="S874" s="23"/>
      <c r="T874" s="25">
        <v>833</v>
      </c>
      <c r="U874" s="26">
        <f t="shared" ref="U874:U897" si="81">T874/60</f>
        <v>13.883333333333333</v>
      </c>
      <c r="V874" s="28">
        <f t="shared" si="79"/>
        <v>37.124314279561702</v>
      </c>
      <c r="W874" s="28">
        <f t="shared" ref="W874:W937" si="82">V874*0.001*$G$4</f>
        <v>0</v>
      </c>
      <c r="X874" s="27" t="e">
        <f t="shared" ref="X874:X937" si="83">($G$5/1000)*U874*3600</f>
        <v>#VALUE!</v>
      </c>
      <c r="Y874" s="28" t="e">
        <f t="shared" si="78"/>
        <v>#VALUE!</v>
      </c>
      <c r="Z874" s="24"/>
      <c r="AA874" s="36">
        <f t="shared" si="80"/>
        <v>13.883333333333333</v>
      </c>
      <c r="AB874" s="8"/>
    </row>
    <row r="875" spans="9:28" x14ac:dyDescent="0.25">
      <c r="I875" s="8"/>
      <c r="J875" s="8"/>
      <c r="K875" s="8"/>
      <c r="L875" s="8"/>
      <c r="M875" s="8"/>
      <c r="N875" s="8"/>
      <c r="O875" s="8"/>
      <c r="P875" s="8"/>
      <c r="Q875" s="8"/>
      <c r="R875" s="8"/>
      <c r="S875" s="23"/>
      <c r="T875" s="25">
        <v>834</v>
      </c>
      <c r="U875" s="26">
        <f t="shared" si="81"/>
        <v>13.9</v>
      </c>
      <c r="V875" s="28">
        <f t="shared" si="79"/>
        <v>37.132065096306953</v>
      </c>
      <c r="W875" s="28">
        <f t="shared" si="82"/>
        <v>0</v>
      </c>
      <c r="X875" s="27" t="e">
        <f t="shared" si="83"/>
        <v>#VALUE!</v>
      </c>
      <c r="Y875" s="28" t="e">
        <f t="shared" ref="Y875:Y938" si="84">MAX(0,W875-X875)</f>
        <v>#VALUE!</v>
      </c>
      <c r="Z875" s="24"/>
      <c r="AA875" s="36">
        <f t="shared" si="80"/>
        <v>13.9</v>
      </c>
      <c r="AB875" s="8"/>
    </row>
    <row r="876" spans="9:28" x14ac:dyDescent="0.25">
      <c r="I876" s="8"/>
      <c r="J876" s="8"/>
      <c r="K876" s="8"/>
      <c r="L876" s="8"/>
      <c r="M876" s="8"/>
      <c r="N876" s="8"/>
      <c r="O876" s="8"/>
      <c r="P876" s="8"/>
      <c r="Q876" s="8"/>
      <c r="R876" s="8"/>
      <c r="S876" s="23"/>
      <c r="T876" s="25">
        <v>835</v>
      </c>
      <c r="U876" s="26">
        <f t="shared" si="81"/>
        <v>13.916666666666666</v>
      </c>
      <c r="V876" s="28">
        <f t="shared" si="79"/>
        <v>37.139808240381385</v>
      </c>
      <c r="W876" s="28">
        <f t="shared" si="82"/>
        <v>0</v>
      </c>
      <c r="X876" s="27" t="e">
        <f t="shared" si="83"/>
        <v>#VALUE!</v>
      </c>
      <c r="Y876" s="28" t="e">
        <f t="shared" si="84"/>
        <v>#VALUE!</v>
      </c>
      <c r="Z876" s="24"/>
      <c r="AA876" s="36">
        <f t="shared" si="80"/>
        <v>13.916666666666666</v>
      </c>
      <c r="AB876" s="8"/>
    </row>
    <row r="877" spans="9:28" x14ac:dyDescent="0.25">
      <c r="I877" s="8"/>
      <c r="J877" s="8"/>
      <c r="K877" s="8"/>
      <c r="L877" s="8"/>
      <c r="M877" s="8"/>
      <c r="N877" s="8"/>
      <c r="O877" s="8"/>
      <c r="P877" s="8"/>
      <c r="Q877" s="8"/>
      <c r="R877" s="8"/>
      <c r="S877" s="23"/>
      <c r="T877" s="25">
        <v>836</v>
      </c>
      <c r="U877" s="26">
        <f t="shared" si="81"/>
        <v>13.933333333333334</v>
      </c>
      <c r="V877" s="28">
        <f t="shared" si="79"/>
        <v>37.147543728555512</v>
      </c>
      <c r="W877" s="28">
        <f t="shared" si="82"/>
        <v>0</v>
      </c>
      <c r="X877" s="27" t="e">
        <f t="shared" si="83"/>
        <v>#VALUE!</v>
      </c>
      <c r="Y877" s="28" t="e">
        <f t="shared" si="84"/>
        <v>#VALUE!</v>
      </c>
      <c r="Z877" s="24"/>
      <c r="AA877" s="36">
        <f t="shared" si="80"/>
        <v>13.933333333333334</v>
      </c>
      <c r="AB877" s="8"/>
    </row>
    <row r="878" spans="9:28" x14ac:dyDescent="0.25">
      <c r="I878" s="8"/>
      <c r="J878" s="8"/>
      <c r="K878" s="8"/>
      <c r="L878" s="8"/>
      <c r="M878" s="8"/>
      <c r="N878" s="8"/>
      <c r="O878" s="8"/>
      <c r="P878" s="8"/>
      <c r="Q878" s="8"/>
      <c r="R878" s="8"/>
      <c r="S878" s="23"/>
      <c r="T878" s="25">
        <v>837</v>
      </c>
      <c r="U878" s="26">
        <f t="shared" si="81"/>
        <v>13.95</v>
      </c>
      <c r="V878" s="28">
        <f t="shared" si="79"/>
        <v>37.155271577543168</v>
      </c>
      <c r="W878" s="28">
        <f t="shared" si="82"/>
        <v>0</v>
      </c>
      <c r="X878" s="27" t="e">
        <f t="shared" si="83"/>
        <v>#VALUE!</v>
      </c>
      <c r="Y878" s="28" t="e">
        <f t="shared" si="84"/>
        <v>#VALUE!</v>
      </c>
      <c r="Z878" s="24"/>
      <c r="AA878" s="36">
        <f t="shared" si="80"/>
        <v>13.95</v>
      </c>
      <c r="AB878" s="8"/>
    </row>
    <row r="879" spans="9:28" x14ac:dyDescent="0.25">
      <c r="I879" s="8"/>
      <c r="J879" s="8"/>
      <c r="K879" s="8"/>
      <c r="L879" s="8"/>
      <c r="M879" s="8"/>
      <c r="N879" s="8"/>
      <c r="O879" s="8"/>
      <c r="P879" s="8"/>
      <c r="Q879" s="8"/>
      <c r="R879" s="8"/>
      <c r="S879" s="23"/>
      <c r="T879" s="25">
        <v>838</v>
      </c>
      <c r="U879" s="26">
        <f t="shared" si="81"/>
        <v>13.966666666666667</v>
      </c>
      <c r="V879" s="28">
        <f t="shared" si="79"/>
        <v>37.162991804001827</v>
      </c>
      <c r="W879" s="28">
        <f t="shared" si="82"/>
        <v>0</v>
      </c>
      <c r="X879" s="27" t="e">
        <f t="shared" si="83"/>
        <v>#VALUE!</v>
      </c>
      <c r="Y879" s="28" t="e">
        <f t="shared" si="84"/>
        <v>#VALUE!</v>
      </c>
      <c r="Z879" s="24"/>
      <c r="AA879" s="36">
        <f t="shared" si="80"/>
        <v>13.966666666666667</v>
      </c>
      <c r="AB879" s="8"/>
    </row>
    <row r="880" spans="9:28" x14ac:dyDescent="0.25">
      <c r="I880" s="8"/>
      <c r="J880" s="8"/>
      <c r="K880" s="8"/>
      <c r="L880" s="8"/>
      <c r="M880" s="8"/>
      <c r="N880" s="8"/>
      <c r="O880" s="8"/>
      <c r="P880" s="8"/>
      <c r="Q880" s="8"/>
      <c r="R880" s="8"/>
      <c r="S880" s="23"/>
      <c r="T880" s="25">
        <v>839</v>
      </c>
      <c r="U880" s="26">
        <f t="shared" si="81"/>
        <v>13.983333333333333</v>
      </c>
      <c r="V880" s="28">
        <f t="shared" si="79"/>
        <v>37.170704424532751</v>
      </c>
      <c r="W880" s="28">
        <f t="shared" si="82"/>
        <v>0</v>
      </c>
      <c r="X880" s="27" t="e">
        <f t="shared" si="83"/>
        <v>#VALUE!</v>
      </c>
      <c r="Y880" s="28" t="e">
        <f t="shared" si="84"/>
        <v>#VALUE!</v>
      </c>
      <c r="Z880" s="24"/>
      <c r="AA880" s="36">
        <f t="shared" si="80"/>
        <v>13.983333333333333</v>
      </c>
      <c r="AB880" s="8"/>
    </row>
    <row r="881" spans="9:28" x14ac:dyDescent="0.25">
      <c r="I881" s="8"/>
      <c r="J881" s="8"/>
      <c r="K881" s="8"/>
      <c r="L881" s="8"/>
      <c r="M881" s="8"/>
      <c r="N881" s="8"/>
      <c r="O881" s="8"/>
      <c r="P881" s="8"/>
      <c r="Q881" s="8"/>
      <c r="R881" s="8"/>
      <c r="S881" s="23"/>
      <c r="T881" s="25">
        <v>840</v>
      </c>
      <c r="U881" s="26">
        <f t="shared" si="81"/>
        <v>14</v>
      </c>
      <c r="V881" s="28">
        <f t="shared" si="79"/>
        <v>37.178409455681368</v>
      </c>
      <c r="W881" s="28">
        <f t="shared" si="82"/>
        <v>0</v>
      </c>
      <c r="X881" s="27" t="e">
        <f t="shared" si="83"/>
        <v>#VALUE!</v>
      </c>
      <c r="Y881" s="28" t="e">
        <f t="shared" si="84"/>
        <v>#VALUE!</v>
      </c>
      <c r="Z881" s="24"/>
      <c r="AA881" s="36">
        <f t="shared" si="80"/>
        <v>14</v>
      </c>
      <c r="AB881" s="8"/>
    </row>
    <row r="882" spans="9:28" x14ac:dyDescent="0.25">
      <c r="I882" s="8"/>
      <c r="J882" s="8"/>
      <c r="K882" s="8"/>
      <c r="L882" s="8"/>
      <c r="M882" s="8"/>
      <c r="N882" s="8"/>
      <c r="O882" s="8"/>
      <c r="P882" s="8"/>
      <c r="Q882" s="8"/>
      <c r="R882" s="8"/>
      <c r="S882" s="23"/>
      <c r="T882" s="25">
        <v>841</v>
      </c>
      <c r="U882" s="26">
        <f t="shared" si="81"/>
        <v>14.016666666666667</v>
      </c>
      <c r="V882" s="28">
        <f t="shared" si="79"/>
        <v>37.186106913937451</v>
      </c>
      <c r="W882" s="28">
        <f t="shared" si="82"/>
        <v>0</v>
      </c>
      <c r="X882" s="27" t="e">
        <f t="shared" si="83"/>
        <v>#VALUE!</v>
      </c>
      <c r="Y882" s="28" t="e">
        <f t="shared" si="84"/>
        <v>#VALUE!</v>
      </c>
      <c r="Z882" s="24"/>
      <c r="AA882" s="36">
        <f t="shared" si="80"/>
        <v>14.016666666666667</v>
      </c>
      <c r="AB882" s="8"/>
    </row>
    <row r="883" spans="9:28" x14ac:dyDescent="0.25">
      <c r="I883" s="8"/>
      <c r="J883" s="8"/>
      <c r="K883" s="8"/>
      <c r="L883" s="8"/>
      <c r="M883" s="8"/>
      <c r="N883" s="8"/>
      <c r="O883" s="8"/>
      <c r="P883" s="8"/>
      <c r="Q883" s="8"/>
      <c r="R883" s="8"/>
      <c r="S883" s="23"/>
      <c r="T883" s="25">
        <v>842</v>
      </c>
      <c r="U883" s="26">
        <f t="shared" si="81"/>
        <v>14.033333333333333</v>
      </c>
      <c r="V883" s="28">
        <f t="shared" si="79"/>
        <v>37.193796815735375</v>
      </c>
      <c r="W883" s="28">
        <f t="shared" si="82"/>
        <v>0</v>
      </c>
      <c r="X883" s="27" t="e">
        <f t="shared" si="83"/>
        <v>#VALUE!</v>
      </c>
      <c r="Y883" s="28" t="e">
        <f t="shared" si="84"/>
        <v>#VALUE!</v>
      </c>
      <c r="Z883" s="24"/>
      <c r="AA883" s="36">
        <f t="shared" si="80"/>
        <v>14.033333333333333</v>
      </c>
      <c r="AB883" s="8"/>
    </row>
    <row r="884" spans="9:28" x14ac:dyDescent="0.25">
      <c r="I884" s="8"/>
      <c r="J884" s="8"/>
      <c r="K884" s="8"/>
      <c r="L884" s="8"/>
      <c r="M884" s="8"/>
      <c r="N884" s="8"/>
      <c r="O884" s="8"/>
      <c r="P884" s="8"/>
      <c r="Q884" s="8"/>
      <c r="R884" s="8"/>
      <c r="S884" s="23"/>
      <c r="T884" s="25">
        <v>843</v>
      </c>
      <c r="U884" s="26">
        <f t="shared" si="81"/>
        <v>14.05</v>
      </c>
      <c r="V884" s="28">
        <f t="shared" si="79"/>
        <v>37.201479177454402</v>
      </c>
      <c r="W884" s="28">
        <f t="shared" si="82"/>
        <v>0</v>
      </c>
      <c r="X884" s="27" t="e">
        <f t="shared" si="83"/>
        <v>#VALUE!</v>
      </c>
      <c r="Y884" s="28" t="e">
        <f t="shared" si="84"/>
        <v>#VALUE!</v>
      </c>
      <c r="Z884" s="24"/>
      <c r="AA884" s="36">
        <f t="shared" si="80"/>
        <v>14.05</v>
      </c>
      <c r="AB884" s="8"/>
    </row>
    <row r="885" spans="9:28" x14ac:dyDescent="0.25">
      <c r="I885" s="8"/>
      <c r="J885" s="8"/>
      <c r="K885" s="8"/>
      <c r="L885" s="8"/>
      <c r="M885" s="8"/>
      <c r="N885" s="8"/>
      <c r="O885" s="8"/>
      <c r="P885" s="8"/>
      <c r="Q885" s="8"/>
      <c r="R885" s="8"/>
      <c r="S885" s="23"/>
      <c r="T885" s="25">
        <v>844</v>
      </c>
      <c r="U885" s="26">
        <f t="shared" si="81"/>
        <v>14.066666666666666</v>
      </c>
      <c r="V885" s="28">
        <f t="shared" si="79"/>
        <v>37.209154015418903</v>
      </c>
      <c r="W885" s="28">
        <f t="shared" si="82"/>
        <v>0</v>
      </c>
      <c r="X885" s="27" t="e">
        <f t="shared" si="83"/>
        <v>#VALUE!</v>
      </c>
      <c r="Y885" s="28" t="e">
        <f t="shared" si="84"/>
        <v>#VALUE!</v>
      </c>
      <c r="Z885" s="24"/>
      <c r="AA885" s="36">
        <f t="shared" si="80"/>
        <v>14.066666666666666</v>
      </c>
      <c r="AB885" s="8"/>
    </row>
    <row r="886" spans="9:28" x14ac:dyDescent="0.25">
      <c r="I886" s="8"/>
      <c r="J886" s="8"/>
      <c r="K886" s="8"/>
      <c r="L886" s="8"/>
      <c r="M886" s="8"/>
      <c r="N886" s="8"/>
      <c r="O886" s="8"/>
      <c r="P886" s="8"/>
      <c r="Q886" s="8"/>
      <c r="R886" s="8"/>
      <c r="S886" s="23"/>
      <c r="T886" s="25">
        <v>845</v>
      </c>
      <c r="U886" s="26">
        <f t="shared" si="81"/>
        <v>14.083333333333334</v>
      </c>
      <c r="V886" s="28">
        <f t="shared" si="79"/>
        <v>37.216821345898623</v>
      </c>
      <c r="W886" s="28">
        <f t="shared" si="82"/>
        <v>0</v>
      </c>
      <c r="X886" s="27" t="e">
        <f t="shared" si="83"/>
        <v>#VALUE!</v>
      </c>
      <c r="Y886" s="28" t="e">
        <f t="shared" si="84"/>
        <v>#VALUE!</v>
      </c>
      <c r="Z886" s="24"/>
      <c r="AA886" s="36">
        <f t="shared" si="80"/>
        <v>14.083333333333334</v>
      </c>
      <c r="AB886" s="8"/>
    </row>
    <row r="887" spans="9:28" x14ac:dyDescent="0.25">
      <c r="I887" s="8"/>
      <c r="J887" s="8"/>
      <c r="K887" s="8"/>
      <c r="L887" s="8"/>
      <c r="M887" s="8"/>
      <c r="N887" s="8"/>
      <c r="O887" s="8"/>
      <c r="P887" s="8"/>
      <c r="Q887" s="8"/>
      <c r="R887" s="8"/>
      <c r="S887" s="23"/>
      <c r="T887" s="25">
        <v>846</v>
      </c>
      <c r="U887" s="26">
        <f t="shared" si="81"/>
        <v>14.1</v>
      </c>
      <c r="V887" s="28">
        <f t="shared" si="79"/>
        <v>37.224481185108914</v>
      </c>
      <c r="W887" s="28">
        <f t="shared" si="82"/>
        <v>0</v>
      </c>
      <c r="X887" s="27" t="e">
        <f t="shared" si="83"/>
        <v>#VALUE!</v>
      </c>
      <c r="Y887" s="28" t="e">
        <f t="shared" si="84"/>
        <v>#VALUE!</v>
      </c>
      <c r="Z887" s="24"/>
      <c r="AA887" s="36">
        <f t="shared" si="80"/>
        <v>14.1</v>
      </c>
      <c r="AB887" s="8"/>
    </row>
    <row r="888" spans="9:28" x14ac:dyDescent="0.25">
      <c r="I888" s="8"/>
      <c r="J888" s="8"/>
      <c r="K888" s="8"/>
      <c r="L888" s="8"/>
      <c r="M888" s="8"/>
      <c r="N888" s="8"/>
      <c r="O888" s="8"/>
      <c r="P888" s="8"/>
      <c r="Q888" s="8"/>
      <c r="R888" s="8"/>
      <c r="S888" s="23"/>
      <c r="T888" s="25">
        <v>847</v>
      </c>
      <c r="U888" s="26">
        <f t="shared" si="81"/>
        <v>14.116666666666667</v>
      </c>
      <c r="V888" s="28">
        <f t="shared" si="79"/>
        <v>37.232133549210992</v>
      </c>
      <c r="W888" s="28">
        <f t="shared" si="82"/>
        <v>0</v>
      </c>
      <c r="X888" s="27" t="e">
        <f t="shared" si="83"/>
        <v>#VALUE!</v>
      </c>
      <c r="Y888" s="28" t="e">
        <f t="shared" si="84"/>
        <v>#VALUE!</v>
      </c>
      <c r="Z888" s="24"/>
      <c r="AA888" s="36">
        <f t="shared" si="80"/>
        <v>14.116666666666667</v>
      </c>
      <c r="AB888" s="8"/>
    </row>
    <row r="889" spans="9:28" x14ac:dyDescent="0.25">
      <c r="I889" s="8"/>
      <c r="J889" s="8"/>
      <c r="K889" s="8"/>
      <c r="L889" s="8"/>
      <c r="M889" s="8"/>
      <c r="N889" s="8"/>
      <c r="O889" s="8"/>
      <c r="P889" s="8"/>
      <c r="Q889" s="8"/>
      <c r="R889" s="8"/>
      <c r="S889" s="23"/>
      <c r="T889" s="25">
        <v>848</v>
      </c>
      <c r="U889" s="26">
        <f t="shared" si="81"/>
        <v>14.133333333333333</v>
      </c>
      <c r="V889" s="28">
        <f t="shared" si="79"/>
        <v>37.23977845431218</v>
      </c>
      <c r="W889" s="28">
        <f t="shared" si="82"/>
        <v>0</v>
      </c>
      <c r="X889" s="27" t="e">
        <f t="shared" si="83"/>
        <v>#VALUE!</v>
      </c>
      <c r="Y889" s="28" t="e">
        <f t="shared" si="84"/>
        <v>#VALUE!</v>
      </c>
      <c r="Z889" s="24"/>
      <c r="AA889" s="36">
        <f t="shared" si="80"/>
        <v>14.133333333333333</v>
      </c>
      <c r="AB889" s="8"/>
    </row>
    <row r="890" spans="9:28" x14ac:dyDescent="0.25">
      <c r="I890" s="8"/>
      <c r="J890" s="8"/>
      <c r="K890" s="8"/>
      <c r="L890" s="8"/>
      <c r="M890" s="8"/>
      <c r="N890" s="8"/>
      <c r="O890" s="8"/>
      <c r="P890" s="8"/>
      <c r="Q890" s="8"/>
      <c r="R890" s="8"/>
      <c r="S890" s="23"/>
      <c r="T890" s="25">
        <v>849</v>
      </c>
      <c r="U890" s="26">
        <f t="shared" si="81"/>
        <v>14.15</v>
      </c>
      <c r="V890" s="28">
        <f t="shared" si="79"/>
        <v>37.247415916466153</v>
      </c>
      <c r="W890" s="28">
        <f t="shared" si="82"/>
        <v>0</v>
      </c>
      <c r="X890" s="27" t="e">
        <f t="shared" si="83"/>
        <v>#VALUE!</v>
      </c>
      <c r="Y890" s="28" t="e">
        <f t="shared" si="84"/>
        <v>#VALUE!</v>
      </c>
      <c r="Z890" s="24"/>
      <c r="AA890" s="36">
        <f t="shared" si="80"/>
        <v>14.15</v>
      </c>
      <c r="AB890" s="8"/>
    </row>
    <row r="891" spans="9:28" x14ac:dyDescent="0.25">
      <c r="I891" s="8"/>
      <c r="J891" s="8"/>
      <c r="K891" s="8"/>
      <c r="L891" s="8"/>
      <c r="M891" s="8"/>
      <c r="N891" s="8"/>
      <c r="O891" s="8"/>
      <c r="P891" s="8"/>
      <c r="Q891" s="8"/>
      <c r="R891" s="8"/>
      <c r="S891" s="23"/>
      <c r="T891" s="25">
        <v>850</v>
      </c>
      <c r="U891" s="26">
        <f t="shared" si="81"/>
        <v>14.166666666666666</v>
      </c>
      <c r="V891" s="28">
        <f t="shared" si="79"/>
        <v>37.255045951673154</v>
      </c>
      <c r="W891" s="28">
        <f t="shared" si="82"/>
        <v>0</v>
      </c>
      <c r="X891" s="27" t="e">
        <f t="shared" si="83"/>
        <v>#VALUE!</v>
      </c>
      <c r="Y891" s="28" t="e">
        <f t="shared" si="84"/>
        <v>#VALUE!</v>
      </c>
      <c r="Z891" s="24"/>
      <c r="AA891" s="36">
        <f t="shared" si="80"/>
        <v>14.166666666666666</v>
      </c>
      <c r="AB891" s="8"/>
    </row>
    <row r="892" spans="9:28" x14ac:dyDescent="0.25">
      <c r="I892" s="8"/>
      <c r="J892" s="8"/>
      <c r="K892" s="8"/>
      <c r="L892" s="8"/>
      <c r="M892" s="8"/>
      <c r="N892" s="8"/>
      <c r="O892" s="8"/>
      <c r="P892" s="8"/>
      <c r="Q892" s="8"/>
      <c r="R892" s="8"/>
      <c r="S892" s="23"/>
      <c r="T892" s="25">
        <v>851</v>
      </c>
      <c r="U892" s="26">
        <f t="shared" si="81"/>
        <v>14.183333333333334</v>
      </c>
      <c r="V892" s="28">
        <f t="shared" si="79"/>
        <v>37.262668575880284</v>
      </c>
      <c r="W892" s="28">
        <f t="shared" si="82"/>
        <v>0</v>
      </c>
      <c r="X892" s="27" t="e">
        <f t="shared" si="83"/>
        <v>#VALUE!</v>
      </c>
      <c r="Y892" s="28" t="e">
        <f t="shared" si="84"/>
        <v>#VALUE!</v>
      </c>
      <c r="Z892" s="24"/>
      <c r="AA892" s="36">
        <f t="shared" si="80"/>
        <v>14.183333333333334</v>
      </c>
      <c r="AB892" s="8"/>
    </row>
    <row r="893" spans="9:28" x14ac:dyDescent="0.25">
      <c r="I893" s="8"/>
      <c r="J893" s="8"/>
      <c r="K893" s="8"/>
      <c r="L893" s="8"/>
      <c r="M893" s="8"/>
      <c r="N893" s="8"/>
      <c r="O893" s="8"/>
      <c r="P893" s="8"/>
      <c r="Q893" s="8"/>
      <c r="R893" s="8"/>
      <c r="S893" s="23"/>
      <c r="T893" s="25">
        <v>852</v>
      </c>
      <c r="U893" s="26">
        <f t="shared" si="81"/>
        <v>14.2</v>
      </c>
      <c r="V893" s="28">
        <f t="shared" si="79"/>
        <v>37.270283804981688</v>
      </c>
      <c r="W893" s="28">
        <f t="shared" si="82"/>
        <v>0</v>
      </c>
      <c r="X893" s="27" t="e">
        <f t="shared" si="83"/>
        <v>#VALUE!</v>
      </c>
      <c r="Y893" s="28" t="e">
        <f t="shared" si="84"/>
        <v>#VALUE!</v>
      </c>
      <c r="Z893" s="24"/>
      <c r="AA893" s="36">
        <f t="shared" si="80"/>
        <v>14.2</v>
      </c>
      <c r="AB893" s="8"/>
    </row>
    <row r="894" spans="9:28" x14ac:dyDescent="0.25">
      <c r="I894" s="8"/>
      <c r="J894" s="8"/>
      <c r="K894" s="8"/>
      <c r="L894" s="8"/>
      <c r="M894" s="8"/>
      <c r="N894" s="8"/>
      <c r="O894" s="8"/>
      <c r="P894" s="8"/>
      <c r="Q894" s="8"/>
      <c r="R894" s="8"/>
      <c r="S894" s="23"/>
      <c r="T894" s="25">
        <v>853</v>
      </c>
      <c r="U894" s="26">
        <f t="shared" si="81"/>
        <v>14.216666666666667</v>
      </c>
      <c r="V894" s="28">
        <f t="shared" si="79"/>
        <v>37.277891654818838</v>
      </c>
      <c r="W894" s="28">
        <f t="shared" si="82"/>
        <v>0</v>
      </c>
      <c r="X894" s="27" t="e">
        <f t="shared" si="83"/>
        <v>#VALUE!</v>
      </c>
      <c r="Y894" s="28" t="e">
        <f t="shared" si="84"/>
        <v>#VALUE!</v>
      </c>
      <c r="Z894" s="24"/>
      <c r="AA894" s="36">
        <f t="shared" si="80"/>
        <v>14.216666666666667</v>
      </c>
      <c r="AB894" s="8"/>
    </row>
    <row r="895" spans="9:28" x14ac:dyDescent="0.25">
      <c r="I895" s="8"/>
      <c r="J895" s="8"/>
      <c r="K895" s="8"/>
      <c r="L895" s="8"/>
      <c r="M895" s="8"/>
      <c r="N895" s="8"/>
      <c r="O895" s="8"/>
      <c r="P895" s="8"/>
      <c r="Q895" s="8"/>
      <c r="R895" s="8"/>
      <c r="S895" s="23"/>
      <c r="T895" s="25">
        <v>854</v>
      </c>
      <c r="U895" s="26">
        <f t="shared" si="81"/>
        <v>14.233333333333333</v>
      </c>
      <c r="V895" s="28">
        <f t="shared" si="79"/>
        <v>37.285492141180725</v>
      </c>
      <c r="W895" s="28">
        <f t="shared" si="82"/>
        <v>0</v>
      </c>
      <c r="X895" s="27" t="e">
        <f t="shared" si="83"/>
        <v>#VALUE!</v>
      </c>
      <c r="Y895" s="28" t="e">
        <f t="shared" si="84"/>
        <v>#VALUE!</v>
      </c>
      <c r="Z895" s="24"/>
      <c r="AA895" s="36">
        <f t="shared" si="80"/>
        <v>14.233333333333333</v>
      </c>
      <c r="AB895" s="8"/>
    </row>
    <row r="896" spans="9:28" x14ac:dyDescent="0.25">
      <c r="I896" s="8"/>
      <c r="J896" s="8"/>
      <c r="K896" s="8"/>
      <c r="L896" s="8"/>
      <c r="M896" s="8"/>
      <c r="N896" s="8"/>
      <c r="O896" s="8"/>
      <c r="P896" s="8"/>
      <c r="Q896" s="8"/>
      <c r="R896" s="8"/>
      <c r="S896" s="23"/>
      <c r="T896" s="25">
        <v>855</v>
      </c>
      <c r="U896" s="26">
        <f t="shared" si="81"/>
        <v>14.25</v>
      </c>
      <c r="V896" s="28">
        <f t="shared" si="79"/>
        <v>37.293085279804146</v>
      </c>
      <c r="W896" s="28">
        <f t="shared" si="82"/>
        <v>0</v>
      </c>
      <c r="X896" s="27" t="e">
        <f t="shared" si="83"/>
        <v>#VALUE!</v>
      </c>
      <c r="Y896" s="28" t="e">
        <f t="shared" si="84"/>
        <v>#VALUE!</v>
      </c>
      <c r="Z896" s="24"/>
      <c r="AA896" s="36">
        <f t="shared" si="80"/>
        <v>14.25</v>
      </c>
      <c r="AB896" s="8"/>
    </row>
    <row r="897" spans="9:28" x14ac:dyDescent="0.25">
      <c r="I897" s="8"/>
      <c r="J897" s="8"/>
      <c r="K897" s="8"/>
      <c r="L897" s="8"/>
      <c r="M897" s="8"/>
      <c r="N897" s="8"/>
      <c r="O897" s="8"/>
      <c r="P897" s="8"/>
      <c r="Q897" s="8"/>
      <c r="R897" s="8"/>
      <c r="S897" s="23"/>
      <c r="T897" s="25">
        <v>856</v>
      </c>
      <c r="U897" s="26">
        <f t="shared" si="81"/>
        <v>14.266666666666667</v>
      </c>
      <c r="V897" s="28">
        <f t="shared" si="79"/>
        <v>37.300671086373882</v>
      </c>
      <c r="W897" s="28">
        <f t="shared" si="82"/>
        <v>0</v>
      </c>
      <c r="X897" s="27" t="e">
        <f t="shared" si="83"/>
        <v>#VALUE!</v>
      </c>
      <c r="Y897" s="28" t="e">
        <f t="shared" si="84"/>
        <v>#VALUE!</v>
      </c>
      <c r="Z897" s="24"/>
      <c r="AA897" s="36">
        <f t="shared" si="80"/>
        <v>14.266666666666667</v>
      </c>
      <c r="AB897" s="8"/>
    </row>
    <row r="898" spans="9:28" x14ac:dyDescent="0.25">
      <c r="I898" s="8"/>
      <c r="J898" s="8"/>
      <c r="K898" s="8"/>
      <c r="L898" s="8"/>
      <c r="M898" s="8"/>
      <c r="N898" s="8"/>
      <c r="O898" s="8"/>
      <c r="P898" s="8"/>
      <c r="Q898" s="8"/>
      <c r="R898" s="8"/>
      <c r="S898" s="23"/>
      <c r="T898" s="25">
        <v>857</v>
      </c>
      <c r="U898" s="26">
        <f>T898/60</f>
        <v>14.283333333333333</v>
      </c>
      <c r="V898" s="28">
        <f t="shared" si="79"/>
        <v>37.308249576522982</v>
      </c>
      <c r="W898" s="28">
        <f t="shared" si="82"/>
        <v>0</v>
      </c>
      <c r="X898" s="27" t="e">
        <f t="shared" si="83"/>
        <v>#VALUE!</v>
      </c>
      <c r="Y898" s="28" t="e">
        <f t="shared" si="84"/>
        <v>#VALUE!</v>
      </c>
      <c r="Z898" s="24"/>
      <c r="AA898" s="36">
        <f t="shared" si="80"/>
        <v>14.283333333333333</v>
      </c>
      <c r="AB898" s="8"/>
    </row>
    <row r="899" spans="9:28" x14ac:dyDescent="0.25">
      <c r="I899" s="8"/>
      <c r="J899" s="8"/>
      <c r="K899" s="8"/>
      <c r="L899" s="8"/>
      <c r="M899" s="8"/>
      <c r="N899" s="8"/>
      <c r="O899" s="8"/>
      <c r="P899" s="8"/>
      <c r="Q899" s="8"/>
      <c r="R899" s="8"/>
      <c r="S899" s="23"/>
      <c r="T899" s="25">
        <v>858</v>
      </c>
      <c r="U899" s="26">
        <f t="shared" ref="U899:U962" si="85">T899/60</f>
        <v>14.3</v>
      </c>
      <c r="V899" s="28">
        <f t="shared" si="79"/>
        <v>37.315820765832932</v>
      </c>
      <c r="W899" s="28">
        <f t="shared" si="82"/>
        <v>0</v>
      </c>
      <c r="X899" s="27" t="e">
        <f t="shared" si="83"/>
        <v>#VALUE!</v>
      </c>
      <c r="Y899" s="28" t="e">
        <f t="shared" si="84"/>
        <v>#VALUE!</v>
      </c>
      <c r="Z899" s="24"/>
      <c r="AA899" s="36">
        <f t="shared" si="80"/>
        <v>14.3</v>
      </c>
      <c r="AB899" s="8"/>
    </row>
    <row r="900" spans="9:28" x14ac:dyDescent="0.25">
      <c r="I900" s="8"/>
      <c r="J900" s="8"/>
      <c r="K900" s="8"/>
      <c r="L900" s="8"/>
      <c r="M900" s="8"/>
      <c r="N900" s="8"/>
      <c r="O900" s="8"/>
      <c r="P900" s="8"/>
      <c r="Q900" s="8"/>
      <c r="R900" s="8"/>
      <c r="S900" s="23"/>
      <c r="T900" s="25">
        <v>859</v>
      </c>
      <c r="U900" s="26">
        <f t="shared" si="85"/>
        <v>14.316666666666666</v>
      </c>
      <c r="V900" s="28">
        <f t="shared" si="79"/>
        <v>37.323384669833978</v>
      </c>
      <c r="W900" s="28">
        <f t="shared" si="82"/>
        <v>0</v>
      </c>
      <c r="X900" s="27" t="e">
        <f t="shared" si="83"/>
        <v>#VALUE!</v>
      </c>
      <c r="Y900" s="28" t="e">
        <f t="shared" si="84"/>
        <v>#VALUE!</v>
      </c>
      <c r="Z900" s="24"/>
      <c r="AA900" s="36">
        <f t="shared" si="80"/>
        <v>14.316666666666666</v>
      </c>
      <c r="AB900" s="8"/>
    </row>
    <row r="901" spans="9:28" x14ac:dyDescent="0.25">
      <c r="I901" s="8"/>
      <c r="J901" s="8"/>
      <c r="K901" s="8"/>
      <c r="L901" s="8"/>
      <c r="M901" s="8"/>
      <c r="N901" s="8"/>
      <c r="O901" s="8"/>
      <c r="P901" s="8"/>
      <c r="Q901" s="8"/>
      <c r="R901" s="8"/>
      <c r="S901" s="23"/>
      <c r="T901" s="25">
        <v>860</v>
      </c>
      <c r="U901" s="26">
        <f t="shared" si="85"/>
        <v>14.333333333333334</v>
      </c>
      <c r="V901" s="28">
        <f t="shared" si="79"/>
        <v>37.330941304005236</v>
      </c>
      <c r="W901" s="28">
        <f t="shared" si="82"/>
        <v>0</v>
      </c>
      <c r="X901" s="27" t="e">
        <f t="shared" si="83"/>
        <v>#VALUE!</v>
      </c>
      <c r="Y901" s="28" t="e">
        <f t="shared" si="84"/>
        <v>#VALUE!</v>
      </c>
      <c r="Z901" s="24"/>
      <c r="AA901" s="36">
        <f t="shared" si="80"/>
        <v>14.333333333333334</v>
      </c>
      <c r="AB901" s="8"/>
    </row>
    <row r="902" spans="9:28" x14ac:dyDescent="0.25">
      <c r="I902" s="8"/>
      <c r="J902" s="8"/>
      <c r="K902" s="8"/>
      <c r="L902" s="8"/>
      <c r="M902" s="8"/>
      <c r="N902" s="8"/>
      <c r="O902" s="8"/>
      <c r="P902" s="8"/>
      <c r="Q902" s="8"/>
      <c r="R902" s="8"/>
      <c r="S902" s="23"/>
      <c r="T902" s="25">
        <v>861</v>
      </c>
      <c r="U902" s="26">
        <f t="shared" si="85"/>
        <v>14.35</v>
      </c>
      <c r="V902" s="28">
        <f t="shared" si="79"/>
        <v>37.338490683775028</v>
      </c>
      <c r="W902" s="28">
        <f t="shared" si="82"/>
        <v>0</v>
      </c>
      <c r="X902" s="27" t="e">
        <f t="shared" si="83"/>
        <v>#VALUE!</v>
      </c>
      <c r="Y902" s="28" t="e">
        <f t="shared" si="84"/>
        <v>#VALUE!</v>
      </c>
      <c r="Z902" s="24"/>
      <c r="AA902" s="36">
        <f t="shared" si="80"/>
        <v>14.35</v>
      </c>
      <c r="AB902" s="8"/>
    </row>
    <row r="903" spans="9:28" x14ac:dyDescent="0.25">
      <c r="I903" s="8"/>
      <c r="J903" s="8"/>
      <c r="K903" s="8"/>
      <c r="L903" s="8"/>
      <c r="M903" s="8"/>
      <c r="N903" s="8"/>
      <c r="O903" s="8"/>
      <c r="P903" s="8"/>
      <c r="Q903" s="8"/>
      <c r="R903" s="8"/>
      <c r="S903" s="23"/>
      <c r="T903" s="25">
        <v>862</v>
      </c>
      <c r="U903" s="26">
        <f t="shared" si="85"/>
        <v>14.366666666666667</v>
      </c>
      <c r="V903" s="28">
        <f t="shared" si="79"/>
        <v>37.346032824521039</v>
      </c>
      <c r="W903" s="28">
        <f t="shared" si="82"/>
        <v>0</v>
      </c>
      <c r="X903" s="27" t="e">
        <f t="shared" si="83"/>
        <v>#VALUE!</v>
      </c>
      <c r="Y903" s="28" t="e">
        <f t="shared" si="84"/>
        <v>#VALUE!</v>
      </c>
      <c r="Z903" s="24"/>
      <c r="AA903" s="36">
        <f t="shared" si="80"/>
        <v>14.366666666666667</v>
      </c>
      <c r="AB903" s="8"/>
    </row>
    <row r="904" spans="9:28" x14ac:dyDescent="0.25">
      <c r="I904" s="8"/>
      <c r="J904" s="8"/>
      <c r="K904" s="8"/>
      <c r="L904" s="8"/>
      <c r="M904" s="8"/>
      <c r="N904" s="8"/>
      <c r="O904" s="8"/>
      <c r="P904" s="8"/>
      <c r="Q904" s="8"/>
      <c r="R904" s="8"/>
      <c r="S904" s="23"/>
      <c r="T904" s="25">
        <v>863</v>
      </c>
      <c r="U904" s="26">
        <f t="shared" si="85"/>
        <v>14.383333333333333</v>
      </c>
      <c r="V904" s="28">
        <f t="shared" si="79"/>
        <v>37.353567741570572</v>
      </c>
      <c r="W904" s="28">
        <f t="shared" si="82"/>
        <v>0</v>
      </c>
      <c r="X904" s="27" t="e">
        <f t="shared" si="83"/>
        <v>#VALUE!</v>
      </c>
      <c r="Y904" s="28" t="e">
        <f t="shared" si="84"/>
        <v>#VALUE!</v>
      </c>
      <c r="Z904" s="24"/>
      <c r="AA904" s="36">
        <f t="shared" si="80"/>
        <v>14.383333333333333</v>
      </c>
      <c r="AB904" s="8"/>
    </row>
    <row r="905" spans="9:28" x14ac:dyDescent="0.25">
      <c r="I905" s="8"/>
      <c r="J905" s="8"/>
      <c r="K905" s="8"/>
      <c r="L905" s="8"/>
      <c r="M905" s="8"/>
      <c r="N905" s="8"/>
      <c r="O905" s="8"/>
      <c r="P905" s="8"/>
      <c r="Q905" s="8"/>
      <c r="R905" s="8"/>
      <c r="S905" s="23"/>
      <c r="T905" s="25">
        <v>864</v>
      </c>
      <c r="U905" s="26">
        <f t="shared" si="85"/>
        <v>14.4</v>
      </c>
      <c r="V905" s="28">
        <f t="shared" si="79"/>
        <v>37.36109545020075</v>
      </c>
      <c r="W905" s="28">
        <f t="shared" si="82"/>
        <v>0</v>
      </c>
      <c r="X905" s="27" t="e">
        <f t="shared" si="83"/>
        <v>#VALUE!</v>
      </c>
      <c r="Y905" s="28" t="e">
        <f t="shared" si="84"/>
        <v>#VALUE!</v>
      </c>
      <c r="Z905" s="24"/>
      <c r="AA905" s="36">
        <f t="shared" si="80"/>
        <v>14.4</v>
      </c>
      <c r="AB905" s="8"/>
    </row>
    <row r="906" spans="9:28" x14ac:dyDescent="0.25">
      <c r="I906" s="8"/>
      <c r="J906" s="8"/>
      <c r="K906" s="8"/>
      <c r="L906" s="8"/>
      <c r="M906" s="8"/>
      <c r="N906" s="8"/>
      <c r="O906" s="8"/>
      <c r="P906" s="8"/>
      <c r="Q906" s="8"/>
      <c r="R906" s="8"/>
      <c r="S906" s="23"/>
      <c r="T906" s="25">
        <v>865</v>
      </c>
      <c r="U906" s="26">
        <f t="shared" si="85"/>
        <v>14.416666666666666</v>
      </c>
      <c r="V906" s="28">
        <f t="shared" si="79"/>
        <v>37.368615965638767</v>
      </c>
      <c r="W906" s="28">
        <f t="shared" si="82"/>
        <v>0</v>
      </c>
      <c r="X906" s="27" t="e">
        <f t="shared" si="83"/>
        <v>#VALUE!</v>
      </c>
      <c r="Y906" s="28" t="e">
        <f t="shared" si="84"/>
        <v>#VALUE!</v>
      </c>
      <c r="Z906" s="24"/>
      <c r="AA906" s="36">
        <f t="shared" si="80"/>
        <v>14.416666666666666</v>
      </c>
      <c r="AB906" s="8"/>
    </row>
    <row r="907" spans="9:28" x14ac:dyDescent="0.25">
      <c r="I907" s="8"/>
      <c r="J907" s="8"/>
      <c r="K907" s="8"/>
      <c r="L907" s="8"/>
      <c r="M907" s="8"/>
      <c r="N907" s="8"/>
      <c r="O907" s="8"/>
      <c r="P907" s="8"/>
      <c r="Q907" s="8"/>
      <c r="R907" s="8"/>
      <c r="S907" s="23"/>
      <c r="T907" s="25">
        <v>866</v>
      </c>
      <c r="U907" s="26">
        <f t="shared" si="85"/>
        <v>14.433333333333334</v>
      </c>
      <c r="V907" s="28">
        <f t="shared" si="79"/>
        <v>37.376129303062093</v>
      </c>
      <c r="W907" s="28">
        <f t="shared" si="82"/>
        <v>0</v>
      </c>
      <c r="X907" s="27" t="e">
        <f t="shared" si="83"/>
        <v>#VALUE!</v>
      </c>
      <c r="Y907" s="28" t="e">
        <f t="shared" si="84"/>
        <v>#VALUE!</v>
      </c>
      <c r="Z907" s="24"/>
      <c r="AA907" s="36">
        <f t="shared" si="80"/>
        <v>14.433333333333334</v>
      </c>
      <c r="AB907" s="8"/>
    </row>
    <row r="908" spans="9:28" x14ac:dyDescent="0.25">
      <c r="I908" s="8"/>
      <c r="J908" s="8"/>
      <c r="K908" s="8"/>
      <c r="L908" s="8"/>
      <c r="M908" s="8"/>
      <c r="N908" s="8"/>
      <c r="O908" s="8"/>
      <c r="P908" s="8"/>
      <c r="Q908" s="8"/>
      <c r="R908" s="8"/>
      <c r="S908" s="23"/>
      <c r="T908" s="25">
        <v>867</v>
      </c>
      <c r="U908" s="26">
        <f t="shared" si="85"/>
        <v>14.45</v>
      </c>
      <c r="V908" s="28">
        <f t="shared" si="79"/>
        <v>37.383635477598681</v>
      </c>
      <c r="W908" s="28">
        <f t="shared" si="82"/>
        <v>0</v>
      </c>
      <c r="X908" s="27" t="e">
        <f t="shared" si="83"/>
        <v>#VALUE!</v>
      </c>
      <c r="Y908" s="28" t="e">
        <f t="shared" si="84"/>
        <v>#VALUE!</v>
      </c>
      <c r="Z908" s="24"/>
      <c r="AA908" s="36">
        <f t="shared" si="80"/>
        <v>14.45</v>
      </c>
      <c r="AB908" s="8"/>
    </row>
    <row r="909" spans="9:28" x14ac:dyDescent="0.25">
      <c r="I909" s="8"/>
      <c r="J909" s="8"/>
      <c r="K909" s="8"/>
      <c r="L909" s="8"/>
      <c r="M909" s="8"/>
      <c r="N909" s="8"/>
      <c r="O909" s="8"/>
      <c r="P909" s="8"/>
      <c r="Q909" s="8"/>
      <c r="R909" s="8"/>
      <c r="S909" s="23"/>
      <c r="T909" s="25">
        <v>868</v>
      </c>
      <c r="U909" s="26">
        <f t="shared" si="85"/>
        <v>14.466666666666667</v>
      </c>
      <c r="V909" s="28">
        <f t="shared" si="79"/>
        <v>37.391134504327191</v>
      </c>
      <c r="W909" s="28">
        <f t="shared" si="82"/>
        <v>0</v>
      </c>
      <c r="X909" s="27" t="e">
        <f t="shared" si="83"/>
        <v>#VALUE!</v>
      </c>
      <c r="Y909" s="28" t="e">
        <f t="shared" si="84"/>
        <v>#VALUE!</v>
      </c>
      <c r="Z909" s="24"/>
      <c r="AA909" s="36">
        <f t="shared" si="80"/>
        <v>14.466666666666667</v>
      </c>
      <c r="AB909" s="8"/>
    </row>
    <row r="910" spans="9:28" x14ac:dyDescent="0.25">
      <c r="I910" s="8"/>
      <c r="J910" s="8"/>
      <c r="K910" s="8"/>
      <c r="L910" s="8"/>
      <c r="M910" s="8"/>
      <c r="N910" s="8"/>
      <c r="O910" s="8"/>
      <c r="P910" s="8"/>
      <c r="Q910" s="8"/>
      <c r="R910" s="8"/>
      <c r="S910" s="23"/>
      <c r="T910" s="25">
        <v>869</v>
      </c>
      <c r="U910" s="26">
        <f t="shared" si="85"/>
        <v>14.483333333333333</v>
      </c>
      <c r="V910" s="28">
        <f t="shared" si="79"/>
        <v>37.398626398277237</v>
      </c>
      <c r="W910" s="28">
        <f t="shared" si="82"/>
        <v>0</v>
      </c>
      <c r="X910" s="27" t="e">
        <f t="shared" si="83"/>
        <v>#VALUE!</v>
      </c>
      <c r="Y910" s="28" t="e">
        <f t="shared" si="84"/>
        <v>#VALUE!</v>
      </c>
      <c r="Z910" s="24"/>
      <c r="AA910" s="36">
        <f t="shared" si="80"/>
        <v>14.483333333333333</v>
      </c>
      <c r="AB910" s="8"/>
    </row>
    <row r="911" spans="9:28" x14ac:dyDescent="0.25">
      <c r="I911" s="8"/>
      <c r="J911" s="8"/>
      <c r="K911" s="8"/>
      <c r="L911" s="8"/>
      <c r="M911" s="8"/>
      <c r="N911" s="8"/>
      <c r="O911" s="8"/>
      <c r="P911" s="8"/>
      <c r="Q911" s="8"/>
      <c r="R911" s="8"/>
      <c r="S911" s="23"/>
      <c r="T911" s="25">
        <v>870</v>
      </c>
      <c r="U911" s="26">
        <f t="shared" si="85"/>
        <v>14.5</v>
      </c>
      <c r="V911" s="28">
        <f t="shared" si="79"/>
        <v>37.406111174429569</v>
      </c>
      <c r="W911" s="28">
        <f t="shared" si="82"/>
        <v>0</v>
      </c>
      <c r="X911" s="27" t="e">
        <f t="shared" si="83"/>
        <v>#VALUE!</v>
      </c>
      <c r="Y911" s="28" t="e">
        <f t="shared" si="84"/>
        <v>#VALUE!</v>
      </c>
      <c r="Z911" s="24"/>
      <c r="AA911" s="36">
        <f t="shared" si="80"/>
        <v>14.5</v>
      </c>
      <c r="AB911" s="8"/>
    </row>
    <row r="912" spans="9:28" x14ac:dyDescent="0.25">
      <c r="I912" s="8"/>
      <c r="J912" s="8"/>
      <c r="K912" s="8"/>
      <c r="L912" s="8"/>
      <c r="M912" s="8"/>
      <c r="N912" s="8"/>
      <c r="O912" s="8"/>
      <c r="P912" s="8"/>
      <c r="Q912" s="8"/>
      <c r="R912" s="8"/>
      <c r="S912" s="23"/>
      <c r="T912" s="25">
        <v>871</v>
      </c>
      <c r="U912" s="26">
        <f t="shared" si="85"/>
        <v>14.516666666666667</v>
      </c>
      <c r="V912" s="28">
        <f t="shared" si="79"/>
        <v>37.413588847716291</v>
      </c>
      <c r="W912" s="28">
        <f t="shared" si="82"/>
        <v>0</v>
      </c>
      <c r="X912" s="27" t="e">
        <f t="shared" si="83"/>
        <v>#VALUE!</v>
      </c>
      <c r="Y912" s="28" t="e">
        <f t="shared" si="84"/>
        <v>#VALUE!</v>
      </c>
      <c r="Z912" s="24"/>
      <c r="AA912" s="36">
        <f t="shared" si="80"/>
        <v>14.516666666666667</v>
      </c>
      <c r="AB912" s="8"/>
    </row>
    <row r="913" spans="9:28" x14ac:dyDescent="0.25">
      <c r="I913" s="8"/>
      <c r="J913" s="8"/>
      <c r="K913" s="8"/>
      <c r="L913" s="8"/>
      <c r="M913" s="8"/>
      <c r="N913" s="8"/>
      <c r="O913" s="8"/>
      <c r="P913" s="8"/>
      <c r="Q913" s="8"/>
      <c r="R913" s="8"/>
      <c r="S913" s="23"/>
      <c r="T913" s="25">
        <v>872</v>
      </c>
      <c r="U913" s="26">
        <f t="shared" si="85"/>
        <v>14.533333333333333</v>
      </c>
      <c r="V913" s="28">
        <f t="shared" si="79"/>
        <v>37.421059433021099</v>
      </c>
      <c r="W913" s="28">
        <f t="shared" si="82"/>
        <v>0</v>
      </c>
      <c r="X913" s="27" t="e">
        <f t="shared" si="83"/>
        <v>#VALUE!</v>
      </c>
      <c r="Y913" s="28" t="e">
        <f t="shared" si="84"/>
        <v>#VALUE!</v>
      </c>
      <c r="Z913" s="24"/>
      <c r="AA913" s="36">
        <f t="shared" si="80"/>
        <v>14.533333333333333</v>
      </c>
      <c r="AB913" s="8"/>
    </row>
    <row r="914" spans="9:28" x14ac:dyDescent="0.25">
      <c r="I914" s="8"/>
      <c r="J914" s="8"/>
      <c r="K914" s="8"/>
      <c r="L914" s="8"/>
      <c r="M914" s="8"/>
      <c r="N914" s="8"/>
      <c r="O914" s="8"/>
      <c r="P914" s="8"/>
      <c r="Q914" s="8"/>
      <c r="R914" s="8"/>
      <c r="S914" s="23"/>
      <c r="T914" s="25">
        <v>873</v>
      </c>
      <c r="U914" s="26">
        <f t="shared" si="85"/>
        <v>14.55</v>
      </c>
      <c r="V914" s="28">
        <f t="shared" ref="V914:V977" si="86">$G$12*U914^(1-$G$13)</f>
        <v>37.428522945179466</v>
      </c>
      <c r="W914" s="28">
        <f t="shared" si="82"/>
        <v>0</v>
      </c>
      <c r="X914" s="27" t="e">
        <f t="shared" si="83"/>
        <v>#VALUE!</v>
      </c>
      <c r="Y914" s="28" t="e">
        <f t="shared" si="84"/>
        <v>#VALUE!</v>
      </c>
      <c r="Z914" s="24"/>
      <c r="AA914" s="36">
        <f t="shared" si="80"/>
        <v>14.55</v>
      </c>
      <c r="AB914" s="8"/>
    </row>
    <row r="915" spans="9:28" x14ac:dyDescent="0.25">
      <c r="I915" s="8"/>
      <c r="J915" s="8"/>
      <c r="K915" s="8"/>
      <c r="L915" s="8"/>
      <c r="M915" s="8"/>
      <c r="N915" s="8"/>
      <c r="O915" s="8"/>
      <c r="P915" s="8"/>
      <c r="Q915" s="8"/>
      <c r="R915" s="8"/>
      <c r="S915" s="23"/>
      <c r="T915" s="25">
        <v>874</v>
      </c>
      <c r="U915" s="26">
        <f t="shared" si="85"/>
        <v>14.566666666666666</v>
      </c>
      <c r="V915" s="28">
        <f t="shared" si="86"/>
        <v>37.435979398978851</v>
      </c>
      <c r="W915" s="28">
        <f t="shared" si="82"/>
        <v>0</v>
      </c>
      <c r="X915" s="27" t="e">
        <f t="shared" si="83"/>
        <v>#VALUE!</v>
      </c>
      <c r="Y915" s="28" t="e">
        <f t="shared" si="84"/>
        <v>#VALUE!</v>
      </c>
      <c r="Z915" s="24"/>
      <c r="AA915" s="36">
        <f t="shared" si="80"/>
        <v>14.566666666666666</v>
      </c>
      <c r="AB915" s="8"/>
    </row>
    <row r="916" spans="9:28" x14ac:dyDescent="0.25">
      <c r="I916" s="8"/>
      <c r="J916" s="8"/>
      <c r="K916" s="8"/>
      <c r="L916" s="8"/>
      <c r="M916" s="8"/>
      <c r="N916" s="8"/>
      <c r="O916" s="8"/>
      <c r="P916" s="8"/>
      <c r="Q916" s="8"/>
      <c r="R916" s="8"/>
      <c r="S916" s="23"/>
      <c r="T916" s="25">
        <v>875</v>
      </c>
      <c r="U916" s="26">
        <f t="shared" si="85"/>
        <v>14.583333333333334</v>
      </c>
      <c r="V916" s="28">
        <f t="shared" si="86"/>
        <v>37.443428809158938</v>
      </c>
      <c r="W916" s="28">
        <f t="shared" si="82"/>
        <v>0</v>
      </c>
      <c r="X916" s="27" t="e">
        <f t="shared" si="83"/>
        <v>#VALUE!</v>
      </c>
      <c r="Y916" s="28" t="e">
        <f t="shared" si="84"/>
        <v>#VALUE!</v>
      </c>
      <c r="Z916" s="24"/>
      <c r="AA916" s="36">
        <f t="shared" si="80"/>
        <v>14.583333333333334</v>
      </c>
      <c r="AB916" s="8"/>
    </row>
    <row r="917" spans="9:28" x14ac:dyDescent="0.25">
      <c r="I917" s="8"/>
      <c r="J917" s="8"/>
      <c r="K917" s="8"/>
      <c r="L917" s="8"/>
      <c r="M917" s="8"/>
      <c r="N917" s="8"/>
      <c r="O917" s="8"/>
      <c r="P917" s="8"/>
      <c r="Q917" s="8"/>
      <c r="R917" s="8"/>
      <c r="S917" s="23"/>
      <c r="T917" s="25">
        <v>876</v>
      </c>
      <c r="U917" s="26">
        <f t="shared" si="85"/>
        <v>14.6</v>
      </c>
      <c r="V917" s="28">
        <f t="shared" si="86"/>
        <v>37.450871190411831</v>
      </c>
      <c r="W917" s="28">
        <f t="shared" si="82"/>
        <v>0</v>
      </c>
      <c r="X917" s="27" t="e">
        <f t="shared" si="83"/>
        <v>#VALUE!</v>
      </c>
      <c r="Y917" s="28" t="e">
        <f t="shared" si="84"/>
        <v>#VALUE!</v>
      </c>
      <c r="Z917" s="24"/>
      <c r="AA917" s="36">
        <f t="shared" si="80"/>
        <v>14.6</v>
      </c>
      <c r="AB917" s="8"/>
    </row>
    <row r="918" spans="9:28" x14ac:dyDescent="0.25">
      <c r="I918" s="8"/>
      <c r="J918" s="8"/>
      <c r="K918" s="8"/>
      <c r="L918" s="8"/>
      <c r="M918" s="8"/>
      <c r="N918" s="8"/>
      <c r="O918" s="8"/>
      <c r="P918" s="8"/>
      <c r="Q918" s="8"/>
      <c r="R918" s="8"/>
      <c r="S918" s="23"/>
      <c r="T918" s="25">
        <v>877</v>
      </c>
      <c r="U918" s="26">
        <f t="shared" si="85"/>
        <v>14.616666666666667</v>
      </c>
      <c r="V918" s="28">
        <f t="shared" si="86"/>
        <v>37.458306557382251</v>
      </c>
      <c r="W918" s="28">
        <f t="shared" si="82"/>
        <v>0</v>
      </c>
      <c r="X918" s="27" t="e">
        <f t="shared" si="83"/>
        <v>#VALUE!</v>
      </c>
      <c r="Y918" s="28" t="e">
        <f t="shared" si="84"/>
        <v>#VALUE!</v>
      </c>
      <c r="Z918" s="24"/>
      <c r="AA918" s="36">
        <f t="shared" si="80"/>
        <v>14.616666666666667</v>
      </c>
      <c r="AB918" s="8"/>
    </row>
    <row r="919" spans="9:28" x14ac:dyDescent="0.25">
      <c r="I919" s="8"/>
      <c r="J919" s="8"/>
      <c r="K919" s="8"/>
      <c r="L919" s="8"/>
      <c r="M919" s="8"/>
      <c r="N919" s="8"/>
      <c r="O919" s="8"/>
      <c r="P919" s="8"/>
      <c r="Q919" s="8"/>
      <c r="R919" s="8"/>
      <c r="S919" s="23"/>
      <c r="T919" s="25">
        <v>878</v>
      </c>
      <c r="U919" s="26">
        <f t="shared" si="85"/>
        <v>14.633333333333333</v>
      </c>
      <c r="V919" s="28">
        <f t="shared" si="86"/>
        <v>37.46573492466775</v>
      </c>
      <c r="W919" s="28">
        <f t="shared" si="82"/>
        <v>0</v>
      </c>
      <c r="X919" s="27" t="e">
        <f t="shared" si="83"/>
        <v>#VALUE!</v>
      </c>
      <c r="Y919" s="28" t="e">
        <f t="shared" si="84"/>
        <v>#VALUE!</v>
      </c>
      <c r="Z919" s="24"/>
      <c r="AA919" s="36">
        <f t="shared" si="80"/>
        <v>14.633333333333333</v>
      </c>
      <c r="AB919" s="8"/>
    </row>
    <row r="920" spans="9:28" x14ac:dyDescent="0.25">
      <c r="I920" s="8"/>
      <c r="J920" s="8"/>
      <c r="K920" s="8"/>
      <c r="L920" s="8"/>
      <c r="M920" s="8"/>
      <c r="N920" s="8"/>
      <c r="O920" s="8"/>
      <c r="P920" s="8"/>
      <c r="Q920" s="8"/>
      <c r="R920" s="8"/>
      <c r="S920" s="23"/>
      <c r="T920" s="25">
        <v>879</v>
      </c>
      <c r="U920" s="26">
        <f t="shared" si="85"/>
        <v>14.65</v>
      </c>
      <c r="V920" s="28">
        <f t="shared" si="86"/>
        <v>37.473156306818929</v>
      </c>
      <c r="W920" s="28">
        <f t="shared" si="82"/>
        <v>0</v>
      </c>
      <c r="X920" s="27" t="e">
        <f t="shared" si="83"/>
        <v>#VALUE!</v>
      </c>
      <c r="Y920" s="28" t="e">
        <f t="shared" si="84"/>
        <v>#VALUE!</v>
      </c>
      <c r="Z920" s="24"/>
      <c r="AA920" s="36">
        <f t="shared" si="80"/>
        <v>14.65</v>
      </c>
      <c r="AB920" s="8"/>
    </row>
    <row r="921" spans="9:28" x14ac:dyDescent="0.25">
      <c r="I921" s="8"/>
      <c r="J921" s="8"/>
      <c r="K921" s="8"/>
      <c r="L921" s="8"/>
      <c r="M921" s="8"/>
      <c r="N921" s="8"/>
      <c r="O921" s="8"/>
      <c r="P921" s="8"/>
      <c r="Q921" s="8"/>
      <c r="R921" s="8"/>
      <c r="S921" s="23"/>
      <c r="T921" s="25">
        <v>880</v>
      </c>
      <c r="U921" s="26">
        <f t="shared" si="85"/>
        <v>14.666666666666666</v>
      </c>
      <c r="V921" s="28">
        <f t="shared" si="86"/>
        <v>37.480570718339614</v>
      </c>
      <c r="W921" s="28">
        <f t="shared" si="82"/>
        <v>0</v>
      </c>
      <c r="X921" s="27" t="e">
        <f t="shared" si="83"/>
        <v>#VALUE!</v>
      </c>
      <c r="Y921" s="28" t="e">
        <f t="shared" si="84"/>
        <v>#VALUE!</v>
      </c>
      <c r="Z921" s="24"/>
      <c r="AA921" s="36">
        <f t="shared" si="80"/>
        <v>14.666666666666666</v>
      </c>
      <c r="AB921" s="8"/>
    </row>
    <row r="922" spans="9:28" x14ac:dyDescent="0.25">
      <c r="I922" s="8"/>
      <c r="J922" s="8"/>
      <c r="K922" s="8"/>
      <c r="L922" s="8"/>
      <c r="M922" s="8"/>
      <c r="N922" s="8"/>
      <c r="O922" s="8"/>
      <c r="P922" s="8"/>
      <c r="Q922" s="8"/>
      <c r="R922" s="8"/>
      <c r="S922" s="23"/>
      <c r="T922" s="25">
        <v>881</v>
      </c>
      <c r="U922" s="26">
        <f t="shared" si="85"/>
        <v>14.683333333333334</v>
      </c>
      <c r="V922" s="28">
        <f t="shared" si="86"/>
        <v>37.487978173687083</v>
      </c>
      <c r="W922" s="28">
        <f t="shared" si="82"/>
        <v>0</v>
      </c>
      <c r="X922" s="27" t="e">
        <f t="shared" si="83"/>
        <v>#VALUE!</v>
      </c>
      <c r="Y922" s="28" t="e">
        <f t="shared" si="84"/>
        <v>#VALUE!</v>
      </c>
      <c r="Z922" s="24"/>
      <c r="AA922" s="36">
        <f t="shared" si="80"/>
        <v>14.683333333333334</v>
      </c>
      <c r="AB922" s="8"/>
    </row>
    <row r="923" spans="9:28" x14ac:dyDescent="0.25">
      <c r="I923" s="8"/>
      <c r="J923" s="8"/>
      <c r="K923" s="8"/>
      <c r="L923" s="8"/>
      <c r="M923" s="8"/>
      <c r="N923" s="8"/>
      <c r="O923" s="8"/>
      <c r="P923" s="8"/>
      <c r="Q923" s="8"/>
      <c r="R923" s="8"/>
      <c r="S923" s="23"/>
      <c r="T923" s="25">
        <v>882</v>
      </c>
      <c r="U923" s="26">
        <f t="shared" si="85"/>
        <v>14.7</v>
      </c>
      <c r="V923" s="28">
        <f t="shared" si="86"/>
        <v>37.495378687272257</v>
      </c>
      <c r="W923" s="28">
        <f t="shared" si="82"/>
        <v>0</v>
      </c>
      <c r="X923" s="27" t="e">
        <f t="shared" si="83"/>
        <v>#VALUE!</v>
      </c>
      <c r="Y923" s="28" t="e">
        <f t="shared" si="84"/>
        <v>#VALUE!</v>
      </c>
      <c r="Z923" s="24"/>
      <c r="AA923" s="36">
        <f t="shared" si="80"/>
        <v>14.7</v>
      </c>
      <c r="AB923" s="8"/>
    </row>
    <row r="924" spans="9:28" x14ac:dyDescent="0.25">
      <c r="I924" s="8"/>
      <c r="J924" s="8"/>
      <c r="K924" s="8"/>
      <c r="L924" s="8"/>
      <c r="M924" s="8"/>
      <c r="N924" s="8"/>
      <c r="O924" s="8"/>
      <c r="P924" s="8"/>
      <c r="Q924" s="8"/>
      <c r="R924" s="8"/>
      <c r="S924" s="23"/>
      <c r="T924" s="25">
        <v>883</v>
      </c>
      <c r="U924" s="26">
        <f t="shared" si="85"/>
        <v>14.716666666666667</v>
      </c>
      <c r="V924" s="28">
        <f t="shared" si="86"/>
        <v>37.502772273459925</v>
      </c>
      <c r="W924" s="28">
        <f t="shared" si="82"/>
        <v>0</v>
      </c>
      <c r="X924" s="27" t="e">
        <f t="shared" si="83"/>
        <v>#VALUE!</v>
      </c>
      <c r="Y924" s="28" t="e">
        <f t="shared" si="84"/>
        <v>#VALUE!</v>
      </c>
      <c r="Z924" s="24"/>
      <c r="AA924" s="36">
        <f t="shared" si="80"/>
        <v>14.716666666666667</v>
      </c>
      <c r="AB924" s="8"/>
    </row>
    <row r="925" spans="9:28" x14ac:dyDescent="0.25">
      <c r="I925" s="8"/>
      <c r="J925" s="8"/>
      <c r="K925" s="8"/>
      <c r="L925" s="8"/>
      <c r="M925" s="8"/>
      <c r="N925" s="8"/>
      <c r="O925" s="8"/>
      <c r="P925" s="8"/>
      <c r="Q925" s="8"/>
      <c r="R925" s="8"/>
      <c r="S925" s="23"/>
      <c r="T925" s="25">
        <v>884</v>
      </c>
      <c r="U925" s="26">
        <f t="shared" si="85"/>
        <v>14.733333333333333</v>
      </c>
      <c r="V925" s="28">
        <f t="shared" si="86"/>
        <v>37.510158946568893</v>
      </c>
      <c r="W925" s="28">
        <f t="shared" si="82"/>
        <v>0</v>
      </c>
      <c r="X925" s="27" t="e">
        <f t="shared" si="83"/>
        <v>#VALUE!</v>
      </c>
      <c r="Y925" s="28" t="e">
        <f t="shared" si="84"/>
        <v>#VALUE!</v>
      </c>
      <c r="Z925" s="24"/>
      <c r="AA925" s="36">
        <f t="shared" si="80"/>
        <v>14.733333333333333</v>
      </c>
      <c r="AB925" s="8"/>
    </row>
    <row r="926" spans="9:28" x14ac:dyDescent="0.25">
      <c r="I926" s="8"/>
      <c r="J926" s="8"/>
      <c r="K926" s="8"/>
      <c r="L926" s="8"/>
      <c r="M926" s="8"/>
      <c r="N926" s="8"/>
      <c r="O926" s="8"/>
      <c r="P926" s="8"/>
      <c r="Q926" s="8"/>
      <c r="R926" s="8"/>
      <c r="S926" s="23"/>
      <c r="T926" s="25">
        <v>885</v>
      </c>
      <c r="U926" s="26">
        <f t="shared" si="85"/>
        <v>14.75</v>
      </c>
      <c r="V926" s="28">
        <f t="shared" si="86"/>
        <v>37.517538720872231</v>
      </c>
      <c r="W926" s="28">
        <f t="shared" si="82"/>
        <v>0</v>
      </c>
      <c r="X926" s="27" t="e">
        <f t="shared" si="83"/>
        <v>#VALUE!</v>
      </c>
      <c r="Y926" s="28" t="e">
        <f t="shared" si="84"/>
        <v>#VALUE!</v>
      </c>
      <c r="Z926" s="24"/>
      <c r="AA926" s="36">
        <f t="shared" si="80"/>
        <v>14.75</v>
      </c>
      <c r="AB926" s="8"/>
    </row>
    <row r="927" spans="9:28" x14ac:dyDescent="0.25">
      <c r="I927" s="8"/>
      <c r="J927" s="8"/>
      <c r="K927" s="8"/>
      <c r="L927" s="8"/>
      <c r="M927" s="8"/>
      <c r="N927" s="8"/>
      <c r="O927" s="8"/>
      <c r="P927" s="8"/>
      <c r="Q927" s="8"/>
      <c r="R927" s="8"/>
      <c r="S927" s="23"/>
      <c r="T927" s="25">
        <v>886</v>
      </c>
      <c r="U927" s="26">
        <f t="shared" si="85"/>
        <v>14.766666666666667</v>
      </c>
      <c r="V927" s="28">
        <f t="shared" si="86"/>
        <v>37.524911610597457</v>
      </c>
      <c r="W927" s="28">
        <f t="shared" si="82"/>
        <v>0</v>
      </c>
      <c r="X927" s="27" t="e">
        <f t="shared" si="83"/>
        <v>#VALUE!</v>
      </c>
      <c r="Y927" s="28" t="e">
        <f t="shared" si="84"/>
        <v>#VALUE!</v>
      </c>
      <c r="Z927" s="24"/>
      <c r="AA927" s="36">
        <f t="shared" si="80"/>
        <v>14.766666666666667</v>
      </c>
      <c r="AB927" s="8"/>
    </row>
    <row r="928" spans="9:28" x14ac:dyDescent="0.25">
      <c r="I928" s="8"/>
      <c r="J928" s="8"/>
      <c r="K928" s="8"/>
      <c r="L928" s="8"/>
      <c r="M928" s="8"/>
      <c r="N928" s="8"/>
      <c r="O928" s="8"/>
      <c r="P928" s="8"/>
      <c r="Q928" s="8"/>
      <c r="R928" s="8"/>
      <c r="S928" s="23"/>
      <c r="T928" s="25">
        <v>887</v>
      </c>
      <c r="U928" s="26">
        <f t="shared" si="85"/>
        <v>14.783333333333333</v>
      </c>
      <c r="V928" s="28">
        <f t="shared" si="86"/>
        <v>37.53227762992671</v>
      </c>
      <c r="W928" s="28">
        <f t="shared" si="82"/>
        <v>0</v>
      </c>
      <c r="X928" s="27" t="e">
        <f t="shared" si="83"/>
        <v>#VALUE!</v>
      </c>
      <c r="Y928" s="28" t="e">
        <f t="shared" si="84"/>
        <v>#VALUE!</v>
      </c>
      <c r="Z928" s="24"/>
      <c r="AA928" s="36">
        <f t="shared" si="80"/>
        <v>14.783333333333333</v>
      </c>
      <c r="AB928" s="8"/>
    </row>
    <row r="929" spans="9:28" x14ac:dyDescent="0.25">
      <c r="I929" s="8"/>
      <c r="J929" s="8"/>
      <c r="K929" s="8"/>
      <c r="L929" s="8"/>
      <c r="M929" s="8"/>
      <c r="N929" s="8"/>
      <c r="O929" s="8"/>
      <c r="P929" s="8"/>
      <c r="Q929" s="8"/>
      <c r="R929" s="8"/>
      <c r="S929" s="23"/>
      <c r="T929" s="25">
        <v>888</v>
      </c>
      <c r="U929" s="26">
        <f t="shared" si="85"/>
        <v>14.8</v>
      </c>
      <c r="V929" s="28">
        <f t="shared" si="86"/>
        <v>37.539636792996994</v>
      </c>
      <c r="W929" s="28">
        <f t="shared" si="82"/>
        <v>0</v>
      </c>
      <c r="X929" s="27" t="e">
        <f t="shared" si="83"/>
        <v>#VALUE!</v>
      </c>
      <c r="Y929" s="28" t="e">
        <f t="shared" si="84"/>
        <v>#VALUE!</v>
      </c>
      <c r="Z929" s="24"/>
      <c r="AA929" s="36">
        <f t="shared" si="80"/>
        <v>14.8</v>
      </c>
      <c r="AB929" s="8"/>
    </row>
    <row r="930" spans="9:28" x14ac:dyDescent="0.25">
      <c r="I930" s="8"/>
      <c r="J930" s="8"/>
      <c r="K930" s="8"/>
      <c r="L930" s="8"/>
      <c r="M930" s="8"/>
      <c r="N930" s="8"/>
      <c r="O930" s="8"/>
      <c r="P930" s="8"/>
      <c r="Q930" s="8"/>
      <c r="R930" s="8"/>
      <c r="S930" s="23"/>
      <c r="T930" s="25">
        <v>889</v>
      </c>
      <c r="U930" s="26">
        <f t="shared" si="85"/>
        <v>14.816666666666666</v>
      </c>
      <c r="V930" s="28">
        <f t="shared" si="86"/>
        <v>37.546989113900317</v>
      </c>
      <c r="W930" s="28">
        <f t="shared" si="82"/>
        <v>0</v>
      </c>
      <c r="X930" s="27" t="e">
        <f t="shared" si="83"/>
        <v>#VALUE!</v>
      </c>
      <c r="Y930" s="28" t="e">
        <f t="shared" si="84"/>
        <v>#VALUE!</v>
      </c>
      <c r="Z930" s="24"/>
      <c r="AA930" s="36">
        <f t="shared" si="80"/>
        <v>14.816666666666666</v>
      </c>
      <c r="AB930" s="8"/>
    </row>
    <row r="931" spans="9:28" x14ac:dyDescent="0.25">
      <c r="I931" s="8"/>
      <c r="J931" s="8"/>
      <c r="K931" s="8"/>
      <c r="L931" s="8"/>
      <c r="M931" s="8"/>
      <c r="N931" s="8"/>
      <c r="O931" s="8"/>
      <c r="P931" s="8"/>
      <c r="Q931" s="8"/>
      <c r="R931" s="8"/>
      <c r="S931" s="23"/>
      <c r="T931" s="25">
        <v>890</v>
      </c>
      <c r="U931" s="26">
        <f t="shared" si="85"/>
        <v>14.833333333333334</v>
      </c>
      <c r="V931" s="28">
        <f t="shared" si="86"/>
        <v>37.554334606683931</v>
      </c>
      <c r="W931" s="28">
        <f t="shared" si="82"/>
        <v>0</v>
      </c>
      <c r="X931" s="27" t="e">
        <f t="shared" si="83"/>
        <v>#VALUE!</v>
      </c>
      <c r="Y931" s="28" t="e">
        <f t="shared" si="84"/>
        <v>#VALUE!</v>
      </c>
      <c r="Z931" s="24"/>
      <c r="AA931" s="36">
        <f t="shared" si="80"/>
        <v>14.833333333333334</v>
      </c>
      <c r="AB931" s="8"/>
    </row>
    <row r="932" spans="9:28" x14ac:dyDescent="0.25">
      <c r="I932" s="8"/>
      <c r="J932" s="8"/>
      <c r="K932" s="8"/>
      <c r="L932" s="8"/>
      <c r="M932" s="8"/>
      <c r="N932" s="8"/>
      <c r="O932" s="8"/>
      <c r="P932" s="8"/>
      <c r="Q932" s="8"/>
      <c r="R932" s="8"/>
      <c r="S932" s="23"/>
      <c r="T932" s="25">
        <v>891</v>
      </c>
      <c r="U932" s="26">
        <f t="shared" si="85"/>
        <v>14.85</v>
      </c>
      <c r="V932" s="28">
        <f t="shared" si="86"/>
        <v>37.561673285350487</v>
      </c>
      <c r="W932" s="28">
        <f t="shared" si="82"/>
        <v>0</v>
      </c>
      <c r="X932" s="27" t="e">
        <f t="shared" si="83"/>
        <v>#VALUE!</v>
      </c>
      <c r="Y932" s="28" t="e">
        <f t="shared" si="84"/>
        <v>#VALUE!</v>
      </c>
      <c r="Z932" s="24"/>
      <c r="AA932" s="36">
        <f t="shared" si="80"/>
        <v>14.85</v>
      </c>
      <c r="AB932" s="8"/>
    </row>
    <row r="933" spans="9:28" x14ac:dyDescent="0.25">
      <c r="I933" s="8"/>
      <c r="J933" s="8"/>
      <c r="K933" s="8"/>
      <c r="L933" s="8"/>
      <c r="M933" s="8"/>
      <c r="N933" s="8"/>
      <c r="O933" s="8"/>
      <c r="P933" s="8"/>
      <c r="Q933" s="8"/>
      <c r="R933" s="8"/>
      <c r="S933" s="23"/>
      <c r="T933" s="25">
        <v>892</v>
      </c>
      <c r="U933" s="26">
        <f t="shared" si="85"/>
        <v>14.866666666666667</v>
      </c>
      <c r="V933" s="28">
        <f t="shared" si="86"/>
        <v>37.569005163858264</v>
      </c>
      <c r="W933" s="28">
        <f t="shared" si="82"/>
        <v>0</v>
      </c>
      <c r="X933" s="27" t="e">
        <f t="shared" si="83"/>
        <v>#VALUE!</v>
      </c>
      <c r="Y933" s="28" t="e">
        <f t="shared" si="84"/>
        <v>#VALUE!</v>
      </c>
      <c r="Z933" s="24"/>
      <c r="AA933" s="36">
        <f t="shared" si="80"/>
        <v>14.866666666666667</v>
      </c>
      <c r="AB933" s="8"/>
    </row>
    <row r="934" spans="9:28" x14ac:dyDescent="0.25">
      <c r="I934" s="8"/>
      <c r="J934" s="8"/>
      <c r="K934" s="8"/>
      <c r="L934" s="8"/>
      <c r="M934" s="8"/>
      <c r="N934" s="8"/>
      <c r="O934" s="8"/>
      <c r="P934" s="8"/>
      <c r="Q934" s="8"/>
      <c r="R934" s="8"/>
      <c r="S934" s="23"/>
      <c r="T934" s="25">
        <v>893</v>
      </c>
      <c r="U934" s="26">
        <f t="shared" si="85"/>
        <v>14.883333333333333</v>
      </c>
      <c r="V934" s="28">
        <f t="shared" si="86"/>
        <v>37.576330256121324</v>
      </c>
      <c r="W934" s="28">
        <f t="shared" si="82"/>
        <v>0</v>
      </c>
      <c r="X934" s="27" t="e">
        <f t="shared" si="83"/>
        <v>#VALUE!</v>
      </c>
      <c r="Y934" s="28" t="e">
        <f t="shared" si="84"/>
        <v>#VALUE!</v>
      </c>
      <c r="Z934" s="24"/>
      <c r="AA934" s="36">
        <f t="shared" si="80"/>
        <v>14.883333333333333</v>
      </c>
      <c r="AB934" s="8"/>
    </row>
    <row r="935" spans="9:28" x14ac:dyDescent="0.25">
      <c r="I935" s="8"/>
      <c r="J935" s="8"/>
      <c r="K935" s="8"/>
      <c r="L935" s="8"/>
      <c r="M935" s="8"/>
      <c r="N935" s="8"/>
      <c r="O935" s="8"/>
      <c r="P935" s="8"/>
      <c r="Q935" s="8"/>
      <c r="R935" s="8"/>
      <c r="S935" s="23"/>
      <c r="T935" s="25">
        <v>894</v>
      </c>
      <c r="U935" s="26">
        <f t="shared" si="85"/>
        <v>14.9</v>
      </c>
      <c r="V935" s="28">
        <f t="shared" si="86"/>
        <v>37.583648576009722</v>
      </c>
      <c r="W935" s="28">
        <f t="shared" si="82"/>
        <v>0</v>
      </c>
      <c r="X935" s="27" t="e">
        <f t="shared" si="83"/>
        <v>#VALUE!</v>
      </c>
      <c r="Y935" s="28" t="e">
        <f t="shared" si="84"/>
        <v>#VALUE!</v>
      </c>
      <c r="Z935" s="24"/>
      <c r="AA935" s="36">
        <f t="shared" si="80"/>
        <v>14.9</v>
      </c>
      <c r="AB935" s="8"/>
    </row>
    <row r="936" spans="9:28" x14ac:dyDescent="0.25">
      <c r="I936" s="8"/>
      <c r="J936" s="8"/>
      <c r="K936" s="8"/>
      <c r="L936" s="8"/>
      <c r="M936" s="8"/>
      <c r="N936" s="8"/>
      <c r="O936" s="8"/>
      <c r="P936" s="8"/>
      <c r="Q936" s="8"/>
      <c r="R936" s="8"/>
      <c r="S936" s="23"/>
      <c r="T936" s="25">
        <v>895</v>
      </c>
      <c r="U936" s="26">
        <f t="shared" si="85"/>
        <v>14.916666666666666</v>
      </c>
      <c r="V936" s="28">
        <f t="shared" si="86"/>
        <v>37.590960137349683</v>
      </c>
      <c r="W936" s="28">
        <f t="shared" si="82"/>
        <v>0</v>
      </c>
      <c r="X936" s="27" t="e">
        <f t="shared" si="83"/>
        <v>#VALUE!</v>
      </c>
      <c r="Y936" s="28" t="e">
        <f t="shared" si="84"/>
        <v>#VALUE!</v>
      </c>
      <c r="Z936" s="24"/>
      <c r="AA936" s="36">
        <f t="shared" si="80"/>
        <v>14.916666666666666</v>
      </c>
      <c r="AB936" s="8"/>
    </row>
    <row r="937" spans="9:28" x14ac:dyDescent="0.25">
      <c r="I937" s="8"/>
      <c r="J937" s="8"/>
      <c r="K937" s="8"/>
      <c r="L937" s="8"/>
      <c r="M937" s="8"/>
      <c r="N937" s="8"/>
      <c r="O937" s="8"/>
      <c r="P937" s="8"/>
      <c r="Q937" s="8"/>
      <c r="R937" s="8"/>
      <c r="S937" s="23"/>
      <c r="T937" s="25">
        <v>896</v>
      </c>
      <c r="U937" s="26">
        <f t="shared" si="85"/>
        <v>14.933333333333334</v>
      </c>
      <c r="V937" s="28">
        <f t="shared" si="86"/>
        <v>37.59826495392381</v>
      </c>
      <c r="W937" s="28">
        <f t="shared" si="82"/>
        <v>0</v>
      </c>
      <c r="X937" s="27" t="e">
        <f t="shared" si="83"/>
        <v>#VALUE!</v>
      </c>
      <c r="Y937" s="28" t="e">
        <f t="shared" si="84"/>
        <v>#VALUE!</v>
      </c>
      <c r="Z937" s="24"/>
      <c r="AA937" s="36">
        <f t="shared" ref="AA937:AA1000" si="87">U937</f>
        <v>14.933333333333334</v>
      </c>
      <c r="AB937" s="8"/>
    </row>
    <row r="938" spans="9:28" x14ac:dyDescent="0.25">
      <c r="I938" s="8"/>
      <c r="J938" s="8"/>
      <c r="K938" s="8"/>
      <c r="L938" s="8"/>
      <c r="M938" s="8"/>
      <c r="N938" s="8"/>
      <c r="O938" s="8"/>
      <c r="P938" s="8"/>
      <c r="Q938" s="8"/>
      <c r="R938" s="8"/>
      <c r="S938" s="23"/>
      <c r="T938" s="25">
        <v>897</v>
      </c>
      <c r="U938" s="26">
        <f t="shared" si="85"/>
        <v>14.95</v>
      </c>
      <c r="V938" s="28">
        <f t="shared" si="86"/>
        <v>37.605563039471242</v>
      </c>
      <c r="W938" s="28">
        <f t="shared" ref="W938:W1001" si="88">V938*0.001*$G$4</f>
        <v>0</v>
      </c>
      <c r="X938" s="27" t="e">
        <f t="shared" ref="X938:X1001" si="89">($G$5/1000)*U938*3600</f>
        <v>#VALUE!</v>
      </c>
      <c r="Y938" s="28" t="e">
        <f t="shared" si="84"/>
        <v>#VALUE!</v>
      </c>
      <c r="Z938" s="24"/>
      <c r="AA938" s="36">
        <f t="shared" si="87"/>
        <v>14.95</v>
      </c>
      <c r="AB938" s="8"/>
    </row>
    <row r="939" spans="9:28" x14ac:dyDescent="0.25">
      <c r="I939" s="8"/>
      <c r="J939" s="8"/>
      <c r="K939" s="8"/>
      <c r="L939" s="8"/>
      <c r="M939" s="8"/>
      <c r="N939" s="8"/>
      <c r="O939" s="8"/>
      <c r="P939" s="8"/>
      <c r="Q939" s="8"/>
      <c r="R939" s="8"/>
      <c r="S939" s="23"/>
      <c r="T939" s="25">
        <v>898</v>
      </c>
      <c r="U939" s="26">
        <f t="shared" si="85"/>
        <v>14.966666666666667</v>
      </c>
      <c r="V939" s="28">
        <f t="shared" si="86"/>
        <v>37.612854407687863</v>
      </c>
      <c r="W939" s="28">
        <f t="shared" si="88"/>
        <v>0</v>
      </c>
      <c r="X939" s="27" t="e">
        <f t="shared" si="89"/>
        <v>#VALUE!</v>
      </c>
      <c r="Y939" s="28" t="e">
        <f t="shared" ref="Y939:Y1002" si="90">MAX(0,W939-X939)</f>
        <v>#VALUE!</v>
      </c>
      <c r="Z939" s="24"/>
      <c r="AA939" s="36">
        <f t="shared" si="87"/>
        <v>14.966666666666667</v>
      </c>
      <c r="AB939" s="8"/>
    </row>
    <row r="940" spans="9:28" x14ac:dyDescent="0.25">
      <c r="I940" s="8"/>
      <c r="J940" s="8"/>
      <c r="K940" s="8"/>
      <c r="L940" s="8"/>
      <c r="M940" s="8"/>
      <c r="N940" s="8"/>
      <c r="O940" s="8"/>
      <c r="P940" s="8"/>
      <c r="Q940" s="8"/>
      <c r="R940" s="8"/>
      <c r="S940" s="23"/>
      <c r="T940" s="25">
        <v>899</v>
      </c>
      <c r="U940" s="26">
        <f t="shared" si="85"/>
        <v>14.983333333333333</v>
      </c>
      <c r="V940" s="28">
        <f t="shared" si="86"/>
        <v>37.620139072226458</v>
      </c>
      <c r="W940" s="28">
        <f t="shared" si="88"/>
        <v>0</v>
      </c>
      <c r="X940" s="27" t="e">
        <f t="shared" si="89"/>
        <v>#VALUE!</v>
      </c>
      <c r="Y940" s="28" t="e">
        <f t="shared" si="90"/>
        <v>#VALUE!</v>
      </c>
      <c r="Z940" s="24"/>
      <c r="AA940" s="36">
        <f t="shared" si="87"/>
        <v>14.983333333333333</v>
      </c>
      <c r="AB940" s="8"/>
    </row>
    <row r="941" spans="9:28" x14ac:dyDescent="0.25">
      <c r="I941" s="8"/>
      <c r="J941" s="8"/>
      <c r="K941" s="8"/>
      <c r="L941" s="8"/>
      <c r="M941" s="8"/>
      <c r="N941" s="8"/>
      <c r="O941" s="8"/>
      <c r="P941" s="8"/>
      <c r="Q941" s="8"/>
      <c r="R941" s="8"/>
      <c r="S941" s="23"/>
      <c r="T941" s="25">
        <v>900</v>
      </c>
      <c r="U941" s="26">
        <f t="shared" si="85"/>
        <v>15</v>
      </c>
      <c r="V941" s="28">
        <f t="shared" si="86"/>
        <v>37.627417046696934</v>
      </c>
      <c r="W941" s="28">
        <f t="shared" si="88"/>
        <v>0</v>
      </c>
      <c r="X941" s="27" t="e">
        <f t="shared" si="89"/>
        <v>#VALUE!</v>
      </c>
      <c r="Y941" s="28" t="e">
        <f t="shared" si="90"/>
        <v>#VALUE!</v>
      </c>
      <c r="Z941" s="24"/>
      <c r="AA941" s="36">
        <f t="shared" si="87"/>
        <v>15</v>
      </c>
      <c r="AB941" s="8"/>
    </row>
    <row r="942" spans="9:28" x14ac:dyDescent="0.25">
      <c r="I942" s="8"/>
      <c r="J942" s="8"/>
      <c r="K942" s="8"/>
      <c r="L942" s="8"/>
      <c r="M942" s="8"/>
      <c r="N942" s="8"/>
      <c r="O942" s="8"/>
      <c r="P942" s="8"/>
      <c r="Q942" s="8"/>
      <c r="R942" s="8"/>
      <c r="S942" s="23"/>
      <c r="T942" s="25">
        <v>901</v>
      </c>
      <c r="U942" s="26">
        <f t="shared" si="85"/>
        <v>15.016666666666667</v>
      </c>
      <c r="V942" s="28">
        <f t="shared" si="86"/>
        <v>37.634688344666472</v>
      </c>
      <c r="W942" s="28">
        <f t="shared" si="88"/>
        <v>0</v>
      </c>
      <c r="X942" s="27" t="e">
        <f t="shared" si="89"/>
        <v>#VALUE!</v>
      </c>
      <c r="Y942" s="28" t="e">
        <f t="shared" si="90"/>
        <v>#VALUE!</v>
      </c>
      <c r="Z942" s="24"/>
      <c r="AA942" s="36">
        <f t="shared" si="87"/>
        <v>15.016666666666667</v>
      </c>
      <c r="AB942" s="8"/>
    </row>
    <row r="943" spans="9:28" x14ac:dyDescent="0.25">
      <c r="I943" s="8"/>
      <c r="J943" s="8"/>
      <c r="K943" s="8"/>
      <c r="L943" s="8"/>
      <c r="M943" s="8"/>
      <c r="N943" s="8"/>
      <c r="O943" s="8"/>
      <c r="P943" s="8"/>
      <c r="Q943" s="8"/>
      <c r="R943" s="8"/>
      <c r="S943" s="23"/>
      <c r="T943" s="25">
        <v>902</v>
      </c>
      <c r="U943" s="26">
        <f t="shared" si="85"/>
        <v>15.033333333333333</v>
      </c>
      <c r="V943" s="28">
        <f t="shared" si="86"/>
        <v>37.641952979659727</v>
      </c>
      <c r="W943" s="28">
        <f t="shared" si="88"/>
        <v>0</v>
      </c>
      <c r="X943" s="27" t="e">
        <f t="shared" si="89"/>
        <v>#VALUE!</v>
      </c>
      <c r="Y943" s="28" t="e">
        <f t="shared" si="90"/>
        <v>#VALUE!</v>
      </c>
      <c r="Z943" s="24"/>
      <c r="AA943" s="36">
        <f t="shared" si="87"/>
        <v>15.033333333333333</v>
      </c>
      <c r="AB943" s="8"/>
    </row>
    <row r="944" spans="9:28" x14ac:dyDescent="0.25">
      <c r="I944" s="8"/>
      <c r="J944" s="8"/>
      <c r="K944" s="8"/>
      <c r="L944" s="8"/>
      <c r="M944" s="8"/>
      <c r="N944" s="8"/>
      <c r="O944" s="8"/>
      <c r="P944" s="8"/>
      <c r="Q944" s="8"/>
      <c r="R944" s="8"/>
      <c r="S944" s="23"/>
      <c r="T944" s="25">
        <v>903</v>
      </c>
      <c r="U944" s="26">
        <f t="shared" si="85"/>
        <v>15.05</v>
      </c>
      <c r="V944" s="28">
        <f t="shared" si="86"/>
        <v>37.649210965158986</v>
      </c>
      <c r="W944" s="28">
        <f t="shared" si="88"/>
        <v>0</v>
      </c>
      <c r="X944" s="27" t="e">
        <f t="shared" si="89"/>
        <v>#VALUE!</v>
      </c>
      <c r="Y944" s="28" t="e">
        <f t="shared" si="90"/>
        <v>#VALUE!</v>
      </c>
      <c r="Z944" s="24"/>
      <c r="AA944" s="36">
        <f t="shared" si="87"/>
        <v>15.05</v>
      </c>
      <c r="AB944" s="8"/>
    </row>
    <row r="945" spans="9:28" x14ac:dyDescent="0.25">
      <c r="I945" s="8"/>
      <c r="J945" s="8"/>
      <c r="K945" s="8"/>
      <c r="L945" s="8"/>
      <c r="M945" s="8"/>
      <c r="N945" s="8"/>
      <c r="O945" s="8"/>
      <c r="P945" s="8"/>
      <c r="Q945" s="8"/>
      <c r="R945" s="8"/>
      <c r="S945" s="23"/>
      <c r="T945" s="25">
        <v>904</v>
      </c>
      <c r="U945" s="26">
        <f t="shared" si="85"/>
        <v>15.066666666666666</v>
      </c>
      <c r="V945" s="28">
        <f t="shared" si="86"/>
        <v>37.656462314604376</v>
      </c>
      <c r="W945" s="28">
        <f t="shared" si="88"/>
        <v>0</v>
      </c>
      <c r="X945" s="27" t="e">
        <f t="shared" si="89"/>
        <v>#VALUE!</v>
      </c>
      <c r="Y945" s="28" t="e">
        <f t="shared" si="90"/>
        <v>#VALUE!</v>
      </c>
      <c r="Z945" s="24"/>
      <c r="AA945" s="36">
        <f t="shared" si="87"/>
        <v>15.066666666666666</v>
      </c>
      <c r="AB945" s="8"/>
    </row>
    <row r="946" spans="9:28" x14ac:dyDescent="0.25">
      <c r="I946" s="8"/>
      <c r="J946" s="8"/>
      <c r="K946" s="8"/>
      <c r="L946" s="8"/>
      <c r="M946" s="8"/>
      <c r="N946" s="8"/>
      <c r="O946" s="8"/>
      <c r="P946" s="8"/>
      <c r="Q946" s="8"/>
      <c r="R946" s="8"/>
      <c r="S946" s="23"/>
      <c r="T946" s="25">
        <v>905</v>
      </c>
      <c r="U946" s="26">
        <f t="shared" si="85"/>
        <v>15.083333333333334</v>
      </c>
      <c r="V946" s="28">
        <f t="shared" si="86"/>
        <v>37.663707041394026</v>
      </c>
      <c r="W946" s="28">
        <f t="shared" si="88"/>
        <v>0</v>
      </c>
      <c r="X946" s="27" t="e">
        <f t="shared" si="89"/>
        <v>#VALUE!</v>
      </c>
      <c r="Y946" s="28" t="e">
        <f t="shared" si="90"/>
        <v>#VALUE!</v>
      </c>
      <c r="Z946" s="24"/>
      <c r="AA946" s="36">
        <f t="shared" si="87"/>
        <v>15.083333333333334</v>
      </c>
      <c r="AB946" s="8"/>
    </row>
    <row r="947" spans="9:28" x14ac:dyDescent="0.25">
      <c r="I947" s="8"/>
      <c r="J947" s="8"/>
      <c r="K947" s="8"/>
      <c r="L947" s="8"/>
      <c r="M947" s="8"/>
      <c r="N947" s="8"/>
      <c r="O947" s="8"/>
      <c r="P947" s="8"/>
      <c r="Q947" s="8"/>
      <c r="R947" s="8"/>
      <c r="S947" s="23"/>
      <c r="T947" s="25">
        <v>906</v>
      </c>
      <c r="U947" s="26">
        <f t="shared" si="85"/>
        <v>15.1</v>
      </c>
      <c r="V947" s="28">
        <f t="shared" si="86"/>
        <v>37.67094515888423</v>
      </c>
      <c r="W947" s="28">
        <f t="shared" si="88"/>
        <v>0</v>
      </c>
      <c r="X947" s="27" t="e">
        <f t="shared" si="89"/>
        <v>#VALUE!</v>
      </c>
      <c r="Y947" s="28" t="e">
        <f t="shared" si="90"/>
        <v>#VALUE!</v>
      </c>
      <c r="Z947" s="24"/>
      <c r="AA947" s="36">
        <f t="shared" si="87"/>
        <v>15.1</v>
      </c>
      <c r="AB947" s="8"/>
    </row>
    <row r="948" spans="9:28" x14ac:dyDescent="0.25">
      <c r="I948" s="8"/>
      <c r="J948" s="8"/>
      <c r="K948" s="8"/>
      <c r="L948" s="8"/>
      <c r="M948" s="8"/>
      <c r="N948" s="8"/>
      <c r="O948" s="8"/>
      <c r="P948" s="8"/>
      <c r="Q948" s="8"/>
      <c r="R948" s="8"/>
      <c r="S948" s="23"/>
      <c r="T948" s="25">
        <v>907</v>
      </c>
      <c r="U948" s="26">
        <f t="shared" si="85"/>
        <v>15.116666666666667</v>
      </c>
      <c r="V948" s="28">
        <f t="shared" si="86"/>
        <v>37.678176680389662</v>
      </c>
      <c r="W948" s="28">
        <f t="shared" si="88"/>
        <v>0</v>
      </c>
      <c r="X948" s="27" t="e">
        <f t="shared" si="89"/>
        <v>#VALUE!</v>
      </c>
      <c r="Y948" s="28" t="e">
        <f t="shared" si="90"/>
        <v>#VALUE!</v>
      </c>
      <c r="Z948" s="24"/>
      <c r="AA948" s="36">
        <f t="shared" si="87"/>
        <v>15.116666666666667</v>
      </c>
      <c r="AB948" s="8"/>
    </row>
    <row r="949" spans="9:28" x14ac:dyDescent="0.25">
      <c r="I949" s="8"/>
      <c r="J949" s="8"/>
      <c r="K949" s="8"/>
      <c r="L949" s="8"/>
      <c r="M949" s="8"/>
      <c r="N949" s="8"/>
      <c r="O949" s="8"/>
      <c r="P949" s="8"/>
      <c r="Q949" s="8"/>
      <c r="R949" s="8"/>
      <c r="S949" s="23"/>
      <c r="T949" s="25">
        <v>908</v>
      </c>
      <c r="U949" s="26">
        <f t="shared" si="85"/>
        <v>15.133333333333333</v>
      </c>
      <c r="V949" s="28">
        <f t="shared" si="86"/>
        <v>37.685401619183516</v>
      </c>
      <c r="W949" s="28">
        <f t="shared" si="88"/>
        <v>0</v>
      </c>
      <c r="X949" s="27" t="e">
        <f t="shared" si="89"/>
        <v>#VALUE!</v>
      </c>
      <c r="Y949" s="28" t="e">
        <f t="shared" si="90"/>
        <v>#VALUE!</v>
      </c>
      <c r="Z949" s="24"/>
      <c r="AA949" s="36">
        <f t="shared" si="87"/>
        <v>15.133333333333333</v>
      </c>
      <c r="AB949" s="8"/>
    </row>
    <row r="950" spans="9:28" x14ac:dyDescent="0.25">
      <c r="I950" s="8"/>
      <c r="J950" s="8"/>
      <c r="K950" s="8"/>
      <c r="L950" s="8"/>
      <c r="M950" s="8"/>
      <c r="N950" s="8"/>
      <c r="O950" s="8"/>
      <c r="P950" s="8"/>
      <c r="Q950" s="8"/>
      <c r="R950" s="8"/>
      <c r="S950" s="23"/>
      <c r="T950" s="25">
        <v>909</v>
      </c>
      <c r="U950" s="26">
        <f t="shared" si="85"/>
        <v>15.15</v>
      </c>
      <c r="V950" s="28">
        <f t="shared" si="86"/>
        <v>37.692619988497704</v>
      </c>
      <c r="W950" s="28">
        <f t="shared" si="88"/>
        <v>0</v>
      </c>
      <c r="X950" s="27" t="e">
        <f t="shared" si="89"/>
        <v>#VALUE!</v>
      </c>
      <c r="Y950" s="28" t="e">
        <f t="shared" si="90"/>
        <v>#VALUE!</v>
      </c>
      <c r="Z950" s="24"/>
      <c r="AA950" s="36">
        <f t="shared" si="87"/>
        <v>15.15</v>
      </c>
      <c r="AB950" s="8"/>
    </row>
    <row r="951" spans="9:28" x14ac:dyDescent="0.25">
      <c r="I951" s="8"/>
      <c r="J951" s="8"/>
      <c r="K951" s="8"/>
      <c r="L951" s="8"/>
      <c r="M951" s="8"/>
      <c r="N951" s="8"/>
      <c r="O951" s="8"/>
      <c r="P951" s="8"/>
      <c r="Q951" s="8"/>
      <c r="R951" s="8"/>
      <c r="S951" s="23"/>
      <c r="T951" s="25">
        <v>910</v>
      </c>
      <c r="U951" s="26">
        <f t="shared" si="85"/>
        <v>15.166666666666666</v>
      </c>
      <c r="V951" s="28">
        <f t="shared" si="86"/>
        <v>37.699831801523004</v>
      </c>
      <c r="W951" s="28">
        <f t="shared" si="88"/>
        <v>0</v>
      </c>
      <c r="X951" s="27" t="e">
        <f t="shared" si="89"/>
        <v>#VALUE!</v>
      </c>
      <c r="Y951" s="28" t="e">
        <f t="shared" si="90"/>
        <v>#VALUE!</v>
      </c>
      <c r="Z951" s="24"/>
      <c r="AA951" s="36">
        <f t="shared" si="87"/>
        <v>15.166666666666666</v>
      </c>
      <c r="AB951" s="8"/>
    </row>
    <row r="952" spans="9:28" x14ac:dyDescent="0.25">
      <c r="I952" s="8"/>
      <c r="J952" s="8"/>
      <c r="K952" s="8"/>
      <c r="L952" s="8"/>
      <c r="M952" s="8"/>
      <c r="N952" s="8"/>
      <c r="O952" s="8"/>
      <c r="P952" s="8"/>
      <c r="Q952" s="8"/>
      <c r="R952" s="8"/>
      <c r="S952" s="23"/>
      <c r="T952" s="25">
        <v>911</v>
      </c>
      <c r="U952" s="26">
        <f t="shared" si="85"/>
        <v>15.183333333333334</v>
      </c>
      <c r="V952" s="28">
        <f t="shared" si="86"/>
        <v>37.70703707140926</v>
      </c>
      <c r="W952" s="28">
        <f t="shared" si="88"/>
        <v>0</v>
      </c>
      <c r="X952" s="27" t="e">
        <f t="shared" si="89"/>
        <v>#VALUE!</v>
      </c>
      <c r="Y952" s="28" t="e">
        <f t="shared" si="90"/>
        <v>#VALUE!</v>
      </c>
      <c r="Z952" s="24"/>
      <c r="AA952" s="36">
        <f t="shared" si="87"/>
        <v>15.183333333333334</v>
      </c>
      <c r="AB952" s="8"/>
    </row>
    <row r="953" spans="9:28" x14ac:dyDescent="0.25">
      <c r="I953" s="8"/>
      <c r="J953" s="8"/>
      <c r="K953" s="8"/>
      <c r="L953" s="8"/>
      <c r="M953" s="8"/>
      <c r="N953" s="8"/>
      <c r="O953" s="8"/>
      <c r="P953" s="8"/>
      <c r="Q953" s="8"/>
      <c r="R953" s="8"/>
      <c r="S953" s="23"/>
      <c r="T953" s="25">
        <v>912</v>
      </c>
      <c r="U953" s="26">
        <f t="shared" si="85"/>
        <v>15.2</v>
      </c>
      <c r="V953" s="28">
        <f t="shared" si="86"/>
        <v>37.714235811265553</v>
      </c>
      <c r="W953" s="28">
        <f t="shared" si="88"/>
        <v>0</v>
      </c>
      <c r="X953" s="27" t="e">
        <f t="shared" si="89"/>
        <v>#VALUE!</v>
      </c>
      <c r="Y953" s="28" t="e">
        <f t="shared" si="90"/>
        <v>#VALUE!</v>
      </c>
      <c r="Z953" s="24"/>
      <c r="AA953" s="36">
        <f t="shared" si="87"/>
        <v>15.2</v>
      </c>
      <c r="AB953" s="8"/>
    </row>
    <row r="954" spans="9:28" x14ac:dyDescent="0.25">
      <c r="I954" s="8"/>
      <c r="J954" s="8"/>
      <c r="K954" s="8"/>
      <c r="L954" s="8"/>
      <c r="M954" s="8"/>
      <c r="N954" s="8"/>
      <c r="O954" s="8"/>
      <c r="P954" s="8"/>
      <c r="Q954" s="8"/>
      <c r="R954" s="8"/>
      <c r="S954" s="23"/>
      <c r="T954" s="25">
        <v>913</v>
      </c>
      <c r="U954" s="26">
        <f t="shared" si="85"/>
        <v>15.216666666666667</v>
      </c>
      <c r="V954" s="28">
        <f t="shared" si="86"/>
        <v>37.721428034160333</v>
      </c>
      <c r="W954" s="28">
        <f t="shared" si="88"/>
        <v>0</v>
      </c>
      <c r="X954" s="27" t="e">
        <f t="shared" si="89"/>
        <v>#VALUE!</v>
      </c>
      <c r="Y954" s="28" t="e">
        <f t="shared" si="90"/>
        <v>#VALUE!</v>
      </c>
      <c r="Z954" s="24"/>
      <c r="AA954" s="36">
        <f t="shared" si="87"/>
        <v>15.216666666666667</v>
      </c>
      <c r="AB954" s="8"/>
    </row>
    <row r="955" spans="9:28" x14ac:dyDescent="0.25">
      <c r="I955" s="8"/>
      <c r="J955" s="8"/>
      <c r="K955" s="8"/>
      <c r="L955" s="8"/>
      <c r="M955" s="8"/>
      <c r="N955" s="8"/>
      <c r="O955" s="8"/>
      <c r="P955" s="8"/>
      <c r="Q955" s="8"/>
      <c r="R955" s="8"/>
      <c r="S955" s="23"/>
      <c r="T955" s="25">
        <v>914</v>
      </c>
      <c r="U955" s="26">
        <f t="shared" si="85"/>
        <v>15.233333333333333</v>
      </c>
      <c r="V955" s="28">
        <f t="shared" si="86"/>
        <v>37.728613753121643</v>
      </c>
      <c r="W955" s="28">
        <f t="shared" si="88"/>
        <v>0</v>
      </c>
      <c r="X955" s="27" t="e">
        <f t="shared" si="89"/>
        <v>#VALUE!</v>
      </c>
      <c r="Y955" s="28" t="e">
        <f t="shared" si="90"/>
        <v>#VALUE!</v>
      </c>
      <c r="Z955" s="24"/>
      <c r="AA955" s="36">
        <f t="shared" si="87"/>
        <v>15.233333333333333</v>
      </c>
      <c r="AB955" s="8"/>
    </row>
    <row r="956" spans="9:28" x14ac:dyDescent="0.25">
      <c r="I956" s="8"/>
      <c r="J956" s="8"/>
      <c r="K956" s="8"/>
      <c r="L956" s="8"/>
      <c r="M956" s="8"/>
      <c r="N956" s="8"/>
      <c r="O956" s="8"/>
      <c r="P956" s="8"/>
      <c r="Q956" s="8"/>
      <c r="R956" s="8"/>
      <c r="S956" s="23"/>
      <c r="T956" s="25">
        <v>915</v>
      </c>
      <c r="U956" s="26">
        <f t="shared" si="85"/>
        <v>15.25</v>
      </c>
      <c r="V956" s="28">
        <f t="shared" si="86"/>
        <v>37.735792981137259</v>
      </c>
      <c r="W956" s="28">
        <f t="shared" si="88"/>
        <v>0</v>
      </c>
      <c r="X956" s="27" t="e">
        <f t="shared" si="89"/>
        <v>#VALUE!</v>
      </c>
      <c r="Y956" s="28" t="e">
        <f t="shared" si="90"/>
        <v>#VALUE!</v>
      </c>
      <c r="Z956" s="24"/>
      <c r="AA956" s="36">
        <f t="shared" si="87"/>
        <v>15.25</v>
      </c>
      <c r="AB956" s="8"/>
    </row>
    <row r="957" spans="9:28" x14ac:dyDescent="0.25">
      <c r="I957" s="8"/>
      <c r="J957" s="8"/>
      <c r="K957" s="8"/>
      <c r="L957" s="8"/>
      <c r="M957" s="8"/>
      <c r="N957" s="8"/>
      <c r="O957" s="8"/>
      <c r="P957" s="8"/>
      <c r="Q957" s="8"/>
      <c r="R957" s="8"/>
      <c r="S957" s="23"/>
      <c r="T957" s="25">
        <v>916</v>
      </c>
      <c r="U957" s="26">
        <f t="shared" si="85"/>
        <v>15.266666666666667</v>
      </c>
      <c r="V957" s="28">
        <f t="shared" si="86"/>
        <v>37.742965731154847</v>
      </c>
      <c r="W957" s="28">
        <f t="shared" si="88"/>
        <v>0</v>
      </c>
      <c r="X957" s="27" t="e">
        <f t="shared" si="89"/>
        <v>#VALUE!</v>
      </c>
      <c r="Y957" s="28" t="e">
        <f t="shared" si="90"/>
        <v>#VALUE!</v>
      </c>
      <c r="Z957" s="24"/>
      <c r="AA957" s="36">
        <f t="shared" si="87"/>
        <v>15.266666666666667</v>
      </c>
      <c r="AB957" s="8"/>
    </row>
    <row r="958" spans="9:28" x14ac:dyDescent="0.25">
      <c r="I958" s="8"/>
      <c r="J958" s="8"/>
      <c r="K958" s="8"/>
      <c r="L958" s="8"/>
      <c r="M958" s="8"/>
      <c r="N958" s="8"/>
      <c r="O958" s="8"/>
      <c r="P958" s="8"/>
      <c r="Q958" s="8"/>
      <c r="R958" s="8"/>
      <c r="S958" s="23"/>
      <c r="T958" s="25">
        <v>917</v>
      </c>
      <c r="U958" s="26">
        <f t="shared" si="85"/>
        <v>15.283333333333333</v>
      </c>
      <c r="V958" s="28">
        <f t="shared" si="86"/>
        <v>37.750132016082162</v>
      </c>
      <c r="W958" s="28">
        <f t="shared" si="88"/>
        <v>0</v>
      </c>
      <c r="X958" s="27" t="e">
        <f t="shared" si="89"/>
        <v>#VALUE!</v>
      </c>
      <c r="Y958" s="28" t="e">
        <f t="shared" si="90"/>
        <v>#VALUE!</v>
      </c>
      <c r="Z958" s="24"/>
      <c r="AA958" s="36">
        <f t="shared" si="87"/>
        <v>15.283333333333333</v>
      </c>
      <c r="AB958" s="8"/>
    </row>
    <row r="959" spans="9:28" x14ac:dyDescent="0.25">
      <c r="I959" s="8"/>
      <c r="J959" s="8"/>
      <c r="K959" s="8"/>
      <c r="L959" s="8"/>
      <c r="M959" s="8"/>
      <c r="N959" s="8"/>
      <c r="O959" s="8"/>
      <c r="P959" s="8"/>
      <c r="Q959" s="8"/>
      <c r="R959" s="8"/>
      <c r="S959" s="23"/>
      <c r="T959" s="25">
        <v>918</v>
      </c>
      <c r="U959" s="26">
        <f t="shared" si="85"/>
        <v>15.3</v>
      </c>
      <c r="V959" s="28">
        <f t="shared" si="86"/>
        <v>37.757291848787183</v>
      </c>
      <c r="W959" s="28">
        <f t="shared" si="88"/>
        <v>0</v>
      </c>
      <c r="X959" s="27" t="e">
        <f t="shared" si="89"/>
        <v>#VALUE!</v>
      </c>
      <c r="Y959" s="28" t="e">
        <f t="shared" si="90"/>
        <v>#VALUE!</v>
      </c>
      <c r="Z959" s="24"/>
      <c r="AA959" s="36">
        <f t="shared" si="87"/>
        <v>15.3</v>
      </c>
      <c r="AB959" s="8"/>
    </row>
    <row r="960" spans="9:28" x14ac:dyDescent="0.25">
      <c r="I960" s="8"/>
      <c r="J960" s="8"/>
      <c r="K960" s="8"/>
      <c r="L960" s="8"/>
      <c r="M960" s="8"/>
      <c r="N960" s="8"/>
      <c r="O960" s="8"/>
      <c r="P960" s="8"/>
      <c r="Q960" s="8"/>
      <c r="R960" s="8"/>
      <c r="S960" s="23"/>
      <c r="T960" s="25">
        <v>919</v>
      </c>
      <c r="U960" s="26">
        <f t="shared" si="85"/>
        <v>15.316666666666666</v>
      </c>
      <c r="V960" s="28">
        <f t="shared" si="86"/>
        <v>37.764445242098304</v>
      </c>
      <c r="W960" s="28">
        <f t="shared" si="88"/>
        <v>0</v>
      </c>
      <c r="X960" s="27" t="e">
        <f t="shared" si="89"/>
        <v>#VALUE!</v>
      </c>
      <c r="Y960" s="28" t="e">
        <f t="shared" si="90"/>
        <v>#VALUE!</v>
      </c>
      <c r="Z960" s="24"/>
      <c r="AA960" s="36">
        <f t="shared" si="87"/>
        <v>15.316666666666666</v>
      </c>
      <c r="AB960" s="8"/>
    </row>
    <row r="961" spans="9:28" x14ac:dyDescent="0.25">
      <c r="I961" s="8"/>
      <c r="J961" s="8"/>
      <c r="K961" s="8"/>
      <c r="L961" s="8"/>
      <c r="M961" s="8"/>
      <c r="N961" s="8"/>
      <c r="O961" s="8"/>
      <c r="P961" s="8"/>
      <c r="Q961" s="8"/>
      <c r="R961" s="8"/>
      <c r="S961" s="23"/>
      <c r="T961" s="25">
        <v>920</v>
      </c>
      <c r="U961" s="26">
        <f t="shared" si="85"/>
        <v>15.333333333333334</v>
      </c>
      <c r="V961" s="28">
        <f t="shared" si="86"/>
        <v>37.771592208804492</v>
      </c>
      <c r="W961" s="28">
        <f t="shared" si="88"/>
        <v>0</v>
      </c>
      <c r="X961" s="27" t="e">
        <f t="shared" si="89"/>
        <v>#VALUE!</v>
      </c>
      <c r="Y961" s="28" t="e">
        <f t="shared" si="90"/>
        <v>#VALUE!</v>
      </c>
      <c r="Z961" s="24"/>
      <c r="AA961" s="36">
        <f t="shared" si="87"/>
        <v>15.333333333333334</v>
      </c>
      <c r="AB961" s="8"/>
    </row>
    <row r="962" spans="9:28" x14ac:dyDescent="0.25">
      <c r="I962" s="8"/>
      <c r="J962" s="8"/>
      <c r="K962" s="8"/>
      <c r="L962" s="8"/>
      <c r="M962" s="8"/>
      <c r="N962" s="8"/>
      <c r="O962" s="8"/>
      <c r="P962" s="8"/>
      <c r="Q962" s="8"/>
      <c r="R962" s="8"/>
      <c r="S962" s="23"/>
      <c r="T962" s="25">
        <v>921</v>
      </c>
      <c r="U962" s="26">
        <f t="shared" si="85"/>
        <v>15.35</v>
      </c>
      <c r="V962" s="28">
        <f t="shared" si="86"/>
        <v>37.778732761655441</v>
      </c>
      <c r="W962" s="28">
        <f t="shared" si="88"/>
        <v>0</v>
      </c>
      <c r="X962" s="27" t="e">
        <f t="shared" si="89"/>
        <v>#VALUE!</v>
      </c>
      <c r="Y962" s="28" t="e">
        <f t="shared" si="90"/>
        <v>#VALUE!</v>
      </c>
      <c r="Z962" s="24"/>
      <c r="AA962" s="36">
        <f t="shared" si="87"/>
        <v>15.35</v>
      </c>
      <c r="AB962" s="8"/>
    </row>
    <row r="963" spans="9:28" x14ac:dyDescent="0.25">
      <c r="I963" s="8"/>
      <c r="J963" s="8"/>
      <c r="K963" s="8"/>
      <c r="L963" s="8"/>
      <c r="M963" s="8"/>
      <c r="N963" s="8"/>
      <c r="O963" s="8"/>
      <c r="P963" s="8"/>
      <c r="Q963" s="8"/>
      <c r="R963" s="8"/>
      <c r="S963" s="23"/>
      <c r="T963" s="25">
        <v>922</v>
      </c>
      <c r="U963" s="26">
        <f t="shared" ref="U963:U1026" si="91">T963/60</f>
        <v>15.366666666666667</v>
      </c>
      <c r="V963" s="28">
        <f t="shared" si="86"/>
        <v>37.785866913361737</v>
      </c>
      <c r="W963" s="28">
        <f t="shared" si="88"/>
        <v>0</v>
      </c>
      <c r="X963" s="27" t="e">
        <f t="shared" si="89"/>
        <v>#VALUE!</v>
      </c>
      <c r="Y963" s="28" t="e">
        <f t="shared" si="90"/>
        <v>#VALUE!</v>
      </c>
      <c r="Z963" s="24"/>
      <c r="AA963" s="36">
        <f t="shared" si="87"/>
        <v>15.366666666666667</v>
      </c>
      <c r="AB963" s="8"/>
    </row>
    <row r="964" spans="9:28" x14ac:dyDescent="0.25">
      <c r="I964" s="8"/>
      <c r="J964" s="8"/>
      <c r="K964" s="8"/>
      <c r="L964" s="8"/>
      <c r="M964" s="8"/>
      <c r="N964" s="8"/>
      <c r="O964" s="8"/>
      <c r="P964" s="8"/>
      <c r="Q964" s="8"/>
      <c r="R964" s="8"/>
      <c r="S964" s="23"/>
      <c r="T964" s="25">
        <v>923</v>
      </c>
      <c r="U964" s="26">
        <f t="shared" si="91"/>
        <v>15.383333333333333</v>
      </c>
      <c r="V964" s="28">
        <f t="shared" si="86"/>
        <v>37.792994676595029</v>
      </c>
      <c r="W964" s="28">
        <f t="shared" si="88"/>
        <v>0</v>
      </c>
      <c r="X964" s="27" t="e">
        <f t="shared" si="89"/>
        <v>#VALUE!</v>
      </c>
      <c r="Y964" s="28" t="e">
        <f t="shared" si="90"/>
        <v>#VALUE!</v>
      </c>
      <c r="Z964" s="24"/>
      <c r="AA964" s="36">
        <f t="shared" si="87"/>
        <v>15.383333333333333</v>
      </c>
      <c r="AB964" s="8"/>
    </row>
    <row r="965" spans="9:28" x14ac:dyDescent="0.25">
      <c r="I965" s="8"/>
      <c r="J965" s="8"/>
      <c r="K965" s="8"/>
      <c r="L965" s="8"/>
      <c r="M965" s="8"/>
      <c r="N965" s="8"/>
      <c r="O965" s="8"/>
      <c r="P965" s="8"/>
      <c r="Q965" s="8"/>
      <c r="R965" s="8"/>
      <c r="S965" s="23"/>
      <c r="T965" s="25">
        <v>924</v>
      </c>
      <c r="U965" s="26">
        <f t="shared" si="91"/>
        <v>15.4</v>
      </c>
      <c r="V965" s="28">
        <f t="shared" si="86"/>
        <v>37.800116063988192</v>
      </c>
      <c r="W965" s="28">
        <f t="shared" si="88"/>
        <v>0</v>
      </c>
      <c r="X965" s="27" t="e">
        <f t="shared" si="89"/>
        <v>#VALUE!</v>
      </c>
      <c r="Y965" s="28" t="e">
        <f t="shared" si="90"/>
        <v>#VALUE!</v>
      </c>
      <c r="Z965" s="24"/>
      <c r="AA965" s="36">
        <f t="shared" si="87"/>
        <v>15.4</v>
      </c>
      <c r="AB965" s="8"/>
    </row>
    <row r="966" spans="9:28" x14ac:dyDescent="0.25">
      <c r="I966" s="8"/>
      <c r="J966" s="8"/>
      <c r="K966" s="8"/>
      <c r="L966" s="8"/>
      <c r="M966" s="8"/>
      <c r="N966" s="8"/>
      <c r="O966" s="8"/>
      <c r="P966" s="8"/>
      <c r="Q966" s="8"/>
      <c r="R966" s="8"/>
      <c r="S966" s="23"/>
      <c r="T966" s="25">
        <v>925</v>
      </c>
      <c r="U966" s="26">
        <f t="shared" si="91"/>
        <v>15.416666666666666</v>
      </c>
      <c r="V966" s="28">
        <f t="shared" si="86"/>
        <v>37.807231088135467</v>
      </c>
      <c r="W966" s="28">
        <f t="shared" si="88"/>
        <v>0</v>
      </c>
      <c r="X966" s="27" t="e">
        <f t="shared" si="89"/>
        <v>#VALUE!</v>
      </c>
      <c r="Y966" s="28" t="e">
        <f t="shared" si="90"/>
        <v>#VALUE!</v>
      </c>
      <c r="Z966" s="24"/>
      <c r="AA966" s="36">
        <f t="shared" si="87"/>
        <v>15.416666666666666</v>
      </c>
      <c r="AB966" s="8"/>
    </row>
    <row r="967" spans="9:28" x14ac:dyDescent="0.25">
      <c r="I967" s="8"/>
      <c r="J967" s="8"/>
      <c r="K967" s="8"/>
      <c r="L967" s="8"/>
      <c r="M967" s="8"/>
      <c r="N967" s="8"/>
      <c r="O967" s="8"/>
      <c r="P967" s="8"/>
      <c r="Q967" s="8"/>
      <c r="R967" s="8"/>
      <c r="S967" s="23"/>
      <c r="T967" s="25">
        <v>926</v>
      </c>
      <c r="U967" s="26">
        <f t="shared" si="91"/>
        <v>15.433333333333334</v>
      </c>
      <c r="V967" s="28">
        <f t="shared" si="86"/>
        <v>37.814339761592649</v>
      </c>
      <c r="W967" s="28">
        <f t="shared" si="88"/>
        <v>0</v>
      </c>
      <c r="X967" s="27" t="e">
        <f t="shared" si="89"/>
        <v>#VALUE!</v>
      </c>
      <c r="Y967" s="28" t="e">
        <f t="shared" si="90"/>
        <v>#VALUE!</v>
      </c>
      <c r="Z967" s="24"/>
      <c r="AA967" s="36">
        <f t="shared" si="87"/>
        <v>15.433333333333334</v>
      </c>
      <c r="AB967" s="8"/>
    </row>
    <row r="968" spans="9:28" x14ac:dyDescent="0.25">
      <c r="I968" s="8"/>
      <c r="J968" s="8"/>
      <c r="K968" s="8"/>
      <c r="L968" s="8"/>
      <c r="M968" s="8"/>
      <c r="N968" s="8"/>
      <c r="O968" s="8"/>
      <c r="P968" s="8"/>
      <c r="Q968" s="8"/>
      <c r="R968" s="8"/>
      <c r="S968" s="23"/>
      <c r="T968" s="25">
        <v>927</v>
      </c>
      <c r="U968" s="26">
        <f t="shared" si="91"/>
        <v>15.45</v>
      </c>
      <c r="V968" s="28">
        <f t="shared" si="86"/>
        <v>37.821442096877227</v>
      </c>
      <c r="W968" s="28">
        <f t="shared" si="88"/>
        <v>0</v>
      </c>
      <c r="X968" s="27" t="e">
        <f t="shared" si="89"/>
        <v>#VALUE!</v>
      </c>
      <c r="Y968" s="28" t="e">
        <f t="shared" si="90"/>
        <v>#VALUE!</v>
      </c>
      <c r="Z968" s="24"/>
      <c r="AA968" s="36">
        <f t="shared" si="87"/>
        <v>15.45</v>
      </c>
      <c r="AB968" s="8"/>
    </row>
    <row r="969" spans="9:28" x14ac:dyDescent="0.25">
      <c r="I969" s="8"/>
      <c r="J969" s="8"/>
      <c r="K969" s="8"/>
      <c r="L969" s="8"/>
      <c r="M969" s="8"/>
      <c r="N969" s="8"/>
      <c r="O969" s="8"/>
      <c r="P969" s="8"/>
      <c r="Q969" s="8"/>
      <c r="R969" s="8"/>
      <c r="S969" s="23"/>
      <c r="T969" s="25">
        <v>928</v>
      </c>
      <c r="U969" s="26">
        <f t="shared" si="91"/>
        <v>15.466666666666667</v>
      </c>
      <c r="V969" s="28">
        <f t="shared" si="86"/>
        <v>37.828538106468542</v>
      </c>
      <c r="W969" s="28">
        <f t="shared" si="88"/>
        <v>0</v>
      </c>
      <c r="X969" s="27" t="e">
        <f t="shared" si="89"/>
        <v>#VALUE!</v>
      </c>
      <c r="Y969" s="28" t="e">
        <f t="shared" si="90"/>
        <v>#VALUE!</v>
      </c>
      <c r="Z969" s="24"/>
      <c r="AA969" s="36">
        <f t="shared" si="87"/>
        <v>15.466666666666667</v>
      </c>
      <c r="AB969" s="8"/>
    </row>
    <row r="970" spans="9:28" x14ac:dyDescent="0.25">
      <c r="I970" s="8"/>
      <c r="J970" s="8"/>
      <c r="K970" s="8"/>
      <c r="L970" s="8"/>
      <c r="M970" s="8"/>
      <c r="N970" s="8"/>
      <c r="O970" s="8"/>
      <c r="P970" s="8"/>
      <c r="Q970" s="8"/>
      <c r="R970" s="8"/>
      <c r="S970" s="23"/>
      <c r="T970" s="25">
        <v>929</v>
      </c>
      <c r="U970" s="26">
        <f t="shared" si="91"/>
        <v>15.483333333333333</v>
      </c>
      <c r="V970" s="28">
        <f t="shared" si="86"/>
        <v>37.835627802807956</v>
      </c>
      <c r="W970" s="28">
        <f t="shared" si="88"/>
        <v>0</v>
      </c>
      <c r="X970" s="27" t="e">
        <f t="shared" si="89"/>
        <v>#VALUE!</v>
      </c>
      <c r="Y970" s="28" t="e">
        <f t="shared" si="90"/>
        <v>#VALUE!</v>
      </c>
      <c r="Z970" s="24"/>
      <c r="AA970" s="36">
        <f t="shared" si="87"/>
        <v>15.483333333333333</v>
      </c>
      <c r="AB970" s="8"/>
    </row>
    <row r="971" spans="9:28" x14ac:dyDescent="0.25">
      <c r="I971" s="8"/>
      <c r="J971" s="8"/>
      <c r="K971" s="8"/>
      <c r="L971" s="8"/>
      <c r="M971" s="8"/>
      <c r="N971" s="8"/>
      <c r="O971" s="8"/>
      <c r="P971" s="8"/>
      <c r="Q971" s="8"/>
      <c r="R971" s="8"/>
      <c r="S971" s="23"/>
      <c r="T971" s="25">
        <v>930</v>
      </c>
      <c r="U971" s="26">
        <f t="shared" si="91"/>
        <v>15.5</v>
      </c>
      <c r="V971" s="28">
        <f t="shared" si="86"/>
        <v>37.842711198299</v>
      </c>
      <c r="W971" s="28">
        <f t="shared" si="88"/>
        <v>0</v>
      </c>
      <c r="X971" s="27" t="e">
        <f t="shared" si="89"/>
        <v>#VALUE!</v>
      </c>
      <c r="Y971" s="28" t="e">
        <f t="shared" si="90"/>
        <v>#VALUE!</v>
      </c>
      <c r="Z971" s="24"/>
      <c r="AA971" s="36">
        <f t="shared" si="87"/>
        <v>15.5</v>
      </c>
      <c r="AB971" s="8"/>
    </row>
    <row r="972" spans="9:28" x14ac:dyDescent="0.25">
      <c r="I972" s="8"/>
      <c r="J972" s="8"/>
      <c r="K972" s="8"/>
      <c r="L972" s="8"/>
      <c r="M972" s="8"/>
      <c r="N972" s="8"/>
      <c r="O972" s="8"/>
      <c r="P972" s="8"/>
      <c r="Q972" s="8"/>
      <c r="R972" s="8"/>
      <c r="S972" s="23"/>
      <c r="T972" s="25">
        <v>931</v>
      </c>
      <c r="U972" s="26">
        <f t="shared" si="91"/>
        <v>15.516666666666667</v>
      </c>
      <c r="V972" s="28">
        <f t="shared" si="86"/>
        <v>37.849788305307527</v>
      </c>
      <c r="W972" s="28">
        <f t="shared" si="88"/>
        <v>0</v>
      </c>
      <c r="X972" s="27" t="e">
        <f t="shared" si="89"/>
        <v>#VALUE!</v>
      </c>
      <c r="Y972" s="28" t="e">
        <f t="shared" si="90"/>
        <v>#VALUE!</v>
      </c>
      <c r="Z972" s="24"/>
      <c r="AA972" s="36">
        <f t="shared" si="87"/>
        <v>15.516666666666667</v>
      </c>
      <c r="AB972" s="8"/>
    </row>
    <row r="973" spans="9:28" x14ac:dyDescent="0.25">
      <c r="I973" s="8"/>
      <c r="J973" s="8"/>
      <c r="K973" s="8"/>
      <c r="L973" s="8"/>
      <c r="M973" s="8"/>
      <c r="N973" s="8"/>
      <c r="O973" s="8"/>
      <c r="P973" s="8"/>
      <c r="Q973" s="8"/>
      <c r="R973" s="8"/>
      <c r="S973" s="23"/>
      <c r="T973" s="25">
        <v>932</v>
      </c>
      <c r="U973" s="26">
        <f t="shared" si="91"/>
        <v>15.533333333333333</v>
      </c>
      <c r="V973" s="28">
        <f t="shared" si="86"/>
        <v>37.856859136161873</v>
      </c>
      <c r="W973" s="28">
        <f t="shared" si="88"/>
        <v>0</v>
      </c>
      <c r="X973" s="27" t="e">
        <f t="shared" si="89"/>
        <v>#VALUE!</v>
      </c>
      <c r="Y973" s="28" t="e">
        <f t="shared" si="90"/>
        <v>#VALUE!</v>
      </c>
      <c r="Z973" s="24"/>
      <c r="AA973" s="36">
        <f t="shared" si="87"/>
        <v>15.533333333333333</v>
      </c>
      <c r="AB973" s="8"/>
    </row>
    <row r="974" spans="9:28" x14ac:dyDescent="0.25">
      <c r="I974" s="8"/>
      <c r="J974" s="8"/>
      <c r="K974" s="8"/>
      <c r="L974" s="8"/>
      <c r="M974" s="8"/>
      <c r="N974" s="8"/>
      <c r="O974" s="8"/>
      <c r="P974" s="8"/>
      <c r="Q974" s="8"/>
      <c r="R974" s="8"/>
      <c r="S974" s="23"/>
      <c r="T974" s="25">
        <v>933</v>
      </c>
      <c r="U974" s="26">
        <f t="shared" si="91"/>
        <v>15.55</v>
      </c>
      <c r="V974" s="28">
        <f t="shared" si="86"/>
        <v>37.863923703153006</v>
      </c>
      <c r="W974" s="28">
        <f t="shared" si="88"/>
        <v>0</v>
      </c>
      <c r="X974" s="27" t="e">
        <f t="shared" si="89"/>
        <v>#VALUE!</v>
      </c>
      <c r="Y974" s="28" t="e">
        <f t="shared" si="90"/>
        <v>#VALUE!</v>
      </c>
      <c r="Z974" s="24"/>
      <c r="AA974" s="36">
        <f t="shared" si="87"/>
        <v>15.55</v>
      </c>
      <c r="AB974" s="8"/>
    </row>
    <row r="975" spans="9:28" x14ac:dyDescent="0.25">
      <c r="I975" s="8"/>
      <c r="J975" s="8"/>
      <c r="K975" s="8"/>
      <c r="L975" s="8"/>
      <c r="M975" s="8"/>
      <c r="N975" s="8"/>
      <c r="O975" s="8"/>
      <c r="P975" s="8"/>
      <c r="Q975" s="8"/>
      <c r="R975" s="8"/>
      <c r="S975" s="23"/>
      <c r="T975" s="25">
        <v>934</v>
      </c>
      <c r="U975" s="26">
        <f t="shared" si="91"/>
        <v>15.566666666666666</v>
      </c>
      <c r="V975" s="28">
        <f t="shared" si="86"/>
        <v>37.870982018534697</v>
      </c>
      <c r="W975" s="28">
        <f t="shared" si="88"/>
        <v>0</v>
      </c>
      <c r="X975" s="27" t="e">
        <f t="shared" si="89"/>
        <v>#VALUE!</v>
      </c>
      <c r="Y975" s="28" t="e">
        <f t="shared" si="90"/>
        <v>#VALUE!</v>
      </c>
      <c r="Z975" s="24"/>
      <c r="AA975" s="36">
        <f t="shared" si="87"/>
        <v>15.566666666666666</v>
      </c>
      <c r="AB975" s="8"/>
    </row>
    <row r="976" spans="9:28" x14ac:dyDescent="0.25">
      <c r="I976" s="8"/>
      <c r="J976" s="8"/>
      <c r="K976" s="8"/>
      <c r="L976" s="8"/>
      <c r="M976" s="8"/>
      <c r="N976" s="8"/>
      <c r="O976" s="8"/>
      <c r="P976" s="8"/>
      <c r="Q976" s="8"/>
      <c r="R976" s="8"/>
      <c r="S976" s="23"/>
      <c r="T976" s="25">
        <v>935</v>
      </c>
      <c r="U976" s="26">
        <f t="shared" si="91"/>
        <v>15.583333333333334</v>
      </c>
      <c r="V976" s="28">
        <f t="shared" si="86"/>
        <v>37.878034094523628</v>
      </c>
      <c r="W976" s="28">
        <f t="shared" si="88"/>
        <v>0</v>
      </c>
      <c r="X976" s="27" t="e">
        <f t="shared" si="89"/>
        <v>#VALUE!</v>
      </c>
      <c r="Y976" s="28" t="e">
        <f t="shared" si="90"/>
        <v>#VALUE!</v>
      </c>
      <c r="Z976" s="24"/>
      <c r="AA976" s="36">
        <f t="shared" si="87"/>
        <v>15.583333333333334</v>
      </c>
      <c r="AB976" s="8"/>
    </row>
    <row r="977" spans="9:28" x14ac:dyDescent="0.25">
      <c r="I977" s="8"/>
      <c r="J977" s="8"/>
      <c r="K977" s="8"/>
      <c r="L977" s="8"/>
      <c r="M977" s="8"/>
      <c r="N977" s="8"/>
      <c r="O977" s="8"/>
      <c r="P977" s="8"/>
      <c r="Q977" s="8"/>
      <c r="R977" s="8"/>
      <c r="S977" s="23"/>
      <c r="T977" s="25">
        <v>936</v>
      </c>
      <c r="U977" s="26">
        <f t="shared" si="91"/>
        <v>15.6</v>
      </c>
      <c r="V977" s="28">
        <f t="shared" si="86"/>
        <v>37.885079943299601</v>
      </c>
      <c r="W977" s="28">
        <f t="shared" si="88"/>
        <v>0</v>
      </c>
      <c r="X977" s="27" t="e">
        <f t="shared" si="89"/>
        <v>#VALUE!</v>
      </c>
      <c r="Y977" s="28" t="e">
        <f t="shared" si="90"/>
        <v>#VALUE!</v>
      </c>
      <c r="Z977" s="24"/>
      <c r="AA977" s="36">
        <f t="shared" si="87"/>
        <v>15.6</v>
      </c>
      <c r="AB977" s="8"/>
    </row>
    <row r="978" spans="9:28" x14ac:dyDescent="0.25">
      <c r="I978" s="8"/>
      <c r="J978" s="8"/>
      <c r="K978" s="8"/>
      <c r="L978" s="8"/>
      <c r="M978" s="8"/>
      <c r="N978" s="8"/>
      <c r="O978" s="8"/>
      <c r="P978" s="8"/>
      <c r="Q978" s="8"/>
      <c r="R978" s="8"/>
      <c r="S978" s="23"/>
      <c r="T978" s="25">
        <v>937</v>
      </c>
      <c r="U978" s="26">
        <f t="shared" si="91"/>
        <v>15.616666666666667</v>
      </c>
      <c r="V978" s="28">
        <f t="shared" ref="V978:V1041" si="92">$G$12*U978^(1-$G$13)</f>
        <v>37.892119577005658</v>
      </c>
      <c r="W978" s="28">
        <f t="shared" si="88"/>
        <v>0</v>
      </c>
      <c r="X978" s="27" t="e">
        <f t="shared" si="89"/>
        <v>#VALUE!</v>
      </c>
      <c r="Y978" s="28" t="e">
        <f t="shared" si="90"/>
        <v>#VALUE!</v>
      </c>
      <c r="Z978" s="24"/>
      <c r="AA978" s="36">
        <f t="shared" si="87"/>
        <v>15.616666666666667</v>
      </c>
      <c r="AB978" s="8"/>
    </row>
    <row r="979" spans="9:28" x14ac:dyDescent="0.25">
      <c r="I979" s="8"/>
      <c r="J979" s="8"/>
      <c r="K979" s="8"/>
      <c r="L979" s="8"/>
      <c r="M979" s="8"/>
      <c r="N979" s="8"/>
      <c r="O979" s="8"/>
      <c r="P979" s="8"/>
      <c r="Q979" s="8"/>
      <c r="R979" s="8"/>
      <c r="S979" s="23"/>
      <c r="T979" s="25">
        <v>938</v>
      </c>
      <c r="U979" s="26">
        <f t="shared" si="91"/>
        <v>15.633333333333333</v>
      </c>
      <c r="V979" s="28">
        <f t="shared" si="92"/>
        <v>37.899153007748204</v>
      </c>
      <c r="W979" s="28">
        <f t="shared" si="88"/>
        <v>0</v>
      </c>
      <c r="X979" s="27" t="e">
        <f t="shared" si="89"/>
        <v>#VALUE!</v>
      </c>
      <c r="Y979" s="28" t="e">
        <f t="shared" si="90"/>
        <v>#VALUE!</v>
      </c>
      <c r="Z979" s="24"/>
      <c r="AA979" s="36">
        <f t="shared" si="87"/>
        <v>15.633333333333333</v>
      </c>
      <c r="AB979" s="8"/>
    </row>
    <row r="980" spans="9:28" x14ac:dyDescent="0.25">
      <c r="I980" s="8"/>
      <c r="J980" s="8"/>
      <c r="K980" s="8"/>
      <c r="L980" s="8"/>
      <c r="M980" s="8"/>
      <c r="N980" s="8"/>
      <c r="O980" s="8"/>
      <c r="P980" s="8"/>
      <c r="Q980" s="8"/>
      <c r="R980" s="8"/>
      <c r="S980" s="23"/>
      <c r="T980" s="25">
        <v>939</v>
      </c>
      <c r="U980" s="26">
        <f t="shared" si="91"/>
        <v>15.65</v>
      </c>
      <c r="V980" s="28">
        <f t="shared" si="92"/>
        <v>37.906180247597213</v>
      </c>
      <c r="W980" s="28">
        <f t="shared" si="88"/>
        <v>0</v>
      </c>
      <c r="X980" s="27" t="e">
        <f t="shared" si="89"/>
        <v>#VALUE!</v>
      </c>
      <c r="Y980" s="28" t="e">
        <f t="shared" si="90"/>
        <v>#VALUE!</v>
      </c>
      <c r="Z980" s="24"/>
      <c r="AA980" s="36">
        <f t="shared" si="87"/>
        <v>15.65</v>
      </c>
      <c r="AB980" s="8"/>
    </row>
    <row r="981" spans="9:28" x14ac:dyDescent="0.25">
      <c r="I981" s="8"/>
      <c r="J981" s="8"/>
      <c r="K981" s="8"/>
      <c r="L981" s="8"/>
      <c r="M981" s="8"/>
      <c r="N981" s="8"/>
      <c r="O981" s="8"/>
      <c r="P981" s="8"/>
      <c r="Q981" s="8"/>
      <c r="R981" s="8"/>
      <c r="S981" s="23"/>
      <c r="T981" s="25">
        <v>940</v>
      </c>
      <c r="U981" s="26">
        <f t="shared" si="91"/>
        <v>15.666666666666666</v>
      </c>
      <c r="V981" s="28">
        <f t="shared" si="92"/>
        <v>37.913201308586359</v>
      </c>
      <c r="W981" s="28">
        <f t="shared" si="88"/>
        <v>0</v>
      </c>
      <c r="X981" s="27" t="e">
        <f t="shared" si="89"/>
        <v>#VALUE!</v>
      </c>
      <c r="Y981" s="28" t="e">
        <f t="shared" si="90"/>
        <v>#VALUE!</v>
      </c>
      <c r="Z981" s="24"/>
      <c r="AA981" s="36">
        <f t="shared" si="87"/>
        <v>15.666666666666666</v>
      </c>
      <c r="AB981" s="8"/>
    </row>
    <row r="982" spans="9:28" x14ac:dyDescent="0.25">
      <c r="I982" s="8"/>
      <c r="J982" s="8"/>
      <c r="K982" s="8"/>
      <c r="L982" s="8"/>
      <c r="M982" s="8"/>
      <c r="N982" s="8"/>
      <c r="O982" s="8"/>
      <c r="P982" s="8"/>
      <c r="Q982" s="8"/>
      <c r="R982" s="8"/>
      <c r="S982" s="23"/>
      <c r="T982" s="25">
        <v>941</v>
      </c>
      <c r="U982" s="26">
        <f t="shared" si="91"/>
        <v>15.683333333333334</v>
      </c>
      <c r="V982" s="28">
        <f t="shared" si="92"/>
        <v>37.920216202713128</v>
      </c>
      <c r="W982" s="28">
        <f t="shared" si="88"/>
        <v>0</v>
      </c>
      <c r="X982" s="27" t="e">
        <f t="shared" si="89"/>
        <v>#VALUE!</v>
      </c>
      <c r="Y982" s="28" t="e">
        <f t="shared" si="90"/>
        <v>#VALUE!</v>
      </c>
      <c r="Z982" s="24"/>
      <c r="AA982" s="36">
        <f t="shared" si="87"/>
        <v>15.683333333333334</v>
      </c>
      <c r="AB982" s="8"/>
    </row>
    <row r="983" spans="9:28" x14ac:dyDescent="0.25">
      <c r="I983" s="8"/>
      <c r="J983" s="8"/>
      <c r="K983" s="8"/>
      <c r="L983" s="8"/>
      <c r="M983" s="8"/>
      <c r="N983" s="8"/>
      <c r="O983" s="8"/>
      <c r="P983" s="8"/>
      <c r="Q983" s="8"/>
      <c r="R983" s="8"/>
      <c r="S983" s="23"/>
      <c r="T983" s="25">
        <v>942</v>
      </c>
      <c r="U983" s="26">
        <f t="shared" si="91"/>
        <v>15.7</v>
      </c>
      <c r="V983" s="28">
        <f t="shared" si="92"/>
        <v>37.927224941938988</v>
      </c>
      <c r="W983" s="28">
        <f t="shared" si="88"/>
        <v>0</v>
      </c>
      <c r="X983" s="27" t="e">
        <f t="shared" si="89"/>
        <v>#VALUE!</v>
      </c>
      <c r="Y983" s="28" t="e">
        <f t="shared" si="90"/>
        <v>#VALUE!</v>
      </c>
      <c r="Z983" s="24"/>
      <c r="AA983" s="36">
        <f t="shared" si="87"/>
        <v>15.7</v>
      </c>
      <c r="AB983" s="8"/>
    </row>
    <row r="984" spans="9:28" x14ac:dyDescent="0.25">
      <c r="I984" s="8"/>
      <c r="J984" s="8"/>
      <c r="K984" s="8"/>
      <c r="L984" s="8"/>
      <c r="M984" s="8"/>
      <c r="N984" s="8"/>
      <c r="O984" s="8"/>
      <c r="P984" s="8"/>
      <c r="Q984" s="8"/>
      <c r="R984" s="8"/>
      <c r="S984" s="23"/>
      <c r="T984" s="25">
        <v>943</v>
      </c>
      <c r="U984" s="26">
        <f t="shared" si="91"/>
        <v>15.716666666666667</v>
      </c>
      <c r="V984" s="28">
        <f t="shared" si="92"/>
        <v>37.934227538189575</v>
      </c>
      <c r="W984" s="28">
        <f t="shared" si="88"/>
        <v>0</v>
      </c>
      <c r="X984" s="27" t="e">
        <f t="shared" si="89"/>
        <v>#VALUE!</v>
      </c>
      <c r="Y984" s="28" t="e">
        <f t="shared" si="90"/>
        <v>#VALUE!</v>
      </c>
      <c r="Z984" s="24"/>
      <c r="AA984" s="36">
        <f t="shared" si="87"/>
        <v>15.716666666666667</v>
      </c>
      <c r="AB984" s="8"/>
    </row>
    <row r="985" spans="9:28" x14ac:dyDescent="0.25">
      <c r="I985" s="8"/>
      <c r="J985" s="8"/>
      <c r="K985" s="8"/>
      <c r="L985" s="8"/>
      <c r="M985" s="8"/>
      <c r="N985" s="8"/>
      <c r="O985" s="8"/>
      <c r="P985" s="8"/>
      <c r="Q985" s="8"/>
      <c r="R985" s="8"/>
      <c r="S985" s="23"/>
      <c r="T985" s="25">
        <v>944</v>
      </c>
      <c r="U985" s="26">
        <f t="shared" si="91"/>
        <v>15.733333333333333</v>
      </c>
      <c r="V985" s="28">
        <f t="shared" si="92"/>
        <v>37.941224003354769</v>
      </c>
      <c r="W985" s="28">
        <f t="shared" si="88"/>
        <v>0</v>
      </c>
      <c r="X985" s="27" t="e">
        <f t="shared" si="89"/>
        <v>#VALUE!</v>
      </c>
      <c r="Y985" s="28" t="e">
        <f t="shared" si="90"/>
        <v>#VALUE!</v>
      </c>
      <c r="Z985" s="24"/>
      <c r="AA985" s="36">
        <f t="shared" si="87"/>
        <v>15.733333333333333</v>
      </c>
      <c r="AB985" s="8"/>
    </row>
    <row r="986" spans="9:28" x14ac:dyDescent="0.25">
      <c r="I986" s="8"/>
      <c r="J986" s="8"/>
      <c r="K986" s="8"/>
      <c r="L986" s="8"/>
      <c r="M986" s="8"/>
      <c r="N986" s="8"/>
      <c r="O986" s="8"/>
      <c r="P986" s="8"/>
      <c r="Q986" s="8"/>
      <c r="R986" s="8"/>
      <c r="S986" s="23"/>
      <c r="T986" s="25">
        <v>945</v>
      </c>
      <c r="U986" s="26">
        <f t="shared" si="91"/>
        <v>15.75</v>
      </c>
      <c r="V986" s="28">
        <f t="shared" si="92"/>
        <v>37.948214349288882</v>
      </c>
      <c r="W986" s="28">
        <f t="shared" si="88"/>
        <v>0</v>
      </c>
      <c r="X986" s="27" t="e">
        <f t="shared" si="89"/>
        <v>#VALUE!</v>
      </c>
      <c r="Y986" s="28" t="e">
        <f t="shared" si="90"/>
        <v>#VALUE!</v>
      </c>
      <c r="Z986" s="24"/>
      <c r="AA986" s="36">
        <f t="shared" si="87"/>
        <v>15.75</v>
      </c>
      <c r="AB986" s="8"/>
    </row>
    <row r="987" spans="9:28" x14ac:dyDescent="0.25">
      <c r="I987" s="8"/>
      <c r="J987" s="8"/>
      <c r="K987" s="8"/>
      <c r="L987" s="8"/>
      <c r="M987" s="8"/>
      <c r="N987" s="8"/>
      <c r="O987" s="8"/>
      <c r="P987" s="8"/>
      <c r="Q987" s="8"/>
      <c r="R987" s="8"/>
      <c r="S987" s="23"/>
      <c r="T987" s="25">
        <v>946</v>
      </c>
      <c r="U987" s="26">
        <f t="shared" si="91"/>
        <v>15.766666666666667</v>
      </c>
      <c r="V987" s="28">
        <f t="shared" si="92"/>
        <v>37.955198587810784</v>
      </c>
      <c r="W987" s="28">
        <f t="shared" si="88"/>
        <v>0</v>
      </c>
      <c r="X987" s="27" t="e">
        <f t="shared" si="89"/>
        <v>#VALUE!</v>
      </c>
      <c r="Y987" s="28" t="e">
        <f t="shared" si="90"/>
        <v>#VALUE!</v>
      </c>
      <c r="Z987" s="24"/>
      <c r="AA987" s="36">
        <f t="shared" si="87"/>
        <v>15.766666666666667</v>
      </c>
      <c r="AB987" s="8"/>
    </row>
    <row r="988" spans="9:28" x14ac:dyDescent="0.25">
      <c r="I988" s="8"/>
      <c r="J988" s="8"/>
      <c r="K988" s="8"/>
      <c r="L988" s="8"/>
      <c r="M988" s="8"/>
      <c r="N988" s="8"/>
      <c r="O988" s="8"/>
      <c r="P988" s="8"/>
      <c r="Q988" s="8"/>
      <c r="R988" s="8"/>
      <c r="S988" s="23"/>
      <c r="T988" s="25">
        <v>947</v>
      </c>
      <c r="U988" s="26">
        <f t="shared" si="91"/>
        <v>15.783333333333333</v>
      </c>
      <c r="V988" s="28">
        <f t="shared" si="92"/>
        <v>37.962176730704066</v>
      </c>
      <c r="W988" s="28">
        <f t="shared" si="88"/>
        <v>0</v>
      </c>
      <c r="X988" s="27" t="e">
        <f t="shared" si="89"/>
        <v>#VALUE!</v>
      </c>
      <c r="Y988" s="28" t="e">
        <f t="shared" si="90"/>
        <v>#VALUE!</v>
      </c>
      <c r="Z988" s="24"/>
      <c r="AA988" s="36">
        <f t="shared" si="87"/>
        <v>15.783333333333333</v>
      </c>
      <c r="AB988" s="8"/>
    </row>
    <row r="989" spans="9:28" x14ac:dyDescent="0.25">
      <c r="I989" s="8"/>
      <c r="J989" s="8"/>
      <c r="K989" s="8"/>
      <c r="L989" s="8"/>
      <c r="M989" s="8"/>
      <c r="N989" s="8"/>
      <c r="O989" s="8"/>
      <c r="P989" s="8"/>
      <c r="Q989" s="8"/>
      <c r="R989" s="8"/>
      <c r="S989" s="23"/>
      <c r="T989" s="25">
        <v>948</v>
      </c>
      <c r="U989" s="26">
        <f t="shared" si="91"/>
        <v>15.8</v>
      </c>
      <c r="V989" s="28">
        <f t="shared" si="92"/>
        <v>37.96914878971716</v>
      </c>
      <c r="W989" s="28">
        <f t="shared" si="88"/>
        <v>0</v>
      </c>
      <c r="X989" s="27" t="e">
        <f t="shared" si="89"/>
        <v>#VALUE!</v>
      </c>
      <c r="Y989" s="28" t="e">
        <f t="shared" si="90"/>
        <v>#VALUE!</v>
      </c>
      <c r="Z989" s="24"/>
      <c r="AA989" s="36">
        <f t="shared" si="87"/>
        <v>15.8</v>
      </c>
      <c r="AB989" s="8"/>
    </row>
    <row r="990" spans="9:28" x14ac:dyDescent="0.25">
      <c r="I990" s="8"/>
      <c r="J990" s="8"/>
      <c r="K990" s="8"/>
      <c r="L990" s="8"/>
      <c r="M990" s="8"/>
      <c r="N990" s="8"/>
      <c r="O990" s="8"/>
      <c r="P990" s="8"/>
      <c r="Q990" s="8"/>
      <c r="R990" s="8"/>
      <c r="S990" s="23"/>
      <c r="T990" s="25">
        <v>949</v>
      </c>
      <c r="U990" s="26">
        <f t="shared" si="91"/>
        <v>15.816666666666666</v>
      </c>
      <c r="V990" s="28">
        <f t="shared" si="92"/>
        <v>37.976114776563499</v>
      </c>
      <c r="W990" s="28">
        <f t="shared" si="88"/>
        <v>0</v>
      </c>
      <c r="X990" s="27" t="e">
        <f t="shared" si="89"/>
        <v>#VALUE!</v>
      </c>
      <c r="Y990" s="28" t="e">
        <f t="shared" si="90"/>
        <v>#VALUE!</v>
      </c>
      <c r="Z990" s="24"/>
      <c r="AA990" s="36">
        <f t="shared" si="87"/>
        <v>15.816666666666666</v>
      </c>
      <c r="AB990" s="8"/>
    </row>
    <row r="991" spans="9:28" x14ac:dyDescent="0.25">
      <c r="I991" s="8"/>
      <c r="J991" s="8"/>
      <c r="K991" s="8"/>
      <c r="L991" s="8"/>
      <c r="M991" s="8"/>
      <c r="N991" s="8"/>
      <c r="O991" s="8"/>
      <c r="P991" s="8"/>
      <c r="Q991" s="8"/>
      <c r="R991" s="8"/>
      <c r="S991" s="23"/>
      <c r="T991" s="25">
        <v>950</v>
      </c>
      <c r="U991" s="26">
        <f t="shared" si="91"/>
        <v>15.833333333333334</v>
      </c>
      <c r="V991" s="28">
        <f t="shared" si="92"/>
        <v>37.983074702921648</v>
      </c>
      <c r="W991" s="28">
        <f t="shared" si="88"/>
        <v>0</v>
      </c>
      <c r="X991" s="27" t="e">
        <f t="shared" si="89"/>
        <v>#VALUE!</v>
      </c>
      <c r="Y991" s="28" t="e">
        <f t="shared" si="90"/>
        <v>#VALUE!</v>
      </c>
      <c r="Z991" s="24"/>
      <c r="AA991" s="36">
        <f t="shared" si="87"/>
        <v>15.833333333333334</v>
      </c>
      <c r="AB991" s="8"/>
    </row>
    <row r="992" spans="9:28" x14ac:dyDescent="0.25">
      <c r="I992" s="8"/>
      <c r="J992" s="8"/>
      <c r="K992" s="8"/>
      <c r="L992" s="8"/>
      <c r="M992" s="8"/>
      <c r="N992" s="8"/>
      <c r="O992" s="8"/>
      <c r="P992" s="8"/>
      <c r="Q992" s="8"/>
      <c r="R992" s="8"/>
      <c r="S992" s="23"/>
      <c r="T992" s="25">
        <v>951</v>
      </c>
      <c r="U992" s="26">
        <f t="shared" si="91"/>
        <v>15.85</v>
      </c>
      <c r="V992" s="28">
        <f t="shared" si="92"/>
        <v>37.990028580435443</v>
      </c>
      <c r="W992" s="28">
        <f t="shared" si="88"/>
        <v>0</v>
      </c>
      <c r="X992" s="27" t="e">
        <f t="shared" si="89"/>
        <v>#VALUE!</v>
      </c>
      <c r="Y992" s="28" t="e">
        <f t="shared" si="90"/>
        <v>#VALUE!</v>
      </c>
      <c r="Z992" s="24"/>
      <c r="AA992" s="36">
        <f t="shared" si="87"/>
        <v>15.85</v>
      </c>
      <c r="AB992" s="8"/>
    </row>
    <row r="993" spans="9:28" x14ac:dyDescent="0.25">
      <c r="I993" s="8"/>
      <c r="J993" s="8"/>
      <c r="K993" s="8"/>
      <c r="L993" s="8"/>
      <c r="M993" s="8"/>
      <c r="N993" s="8"/>
      <c r="O993" s="8"/>
      <c r="P993" s="8"/>
      <c r="Q993" s="8"/>
      <c r="R993" s="8"/>
      <c r="S993" s="23"/>
      <c r="T993" s="25">
        <v>952</v>
      </c>
      <c r="U993" s="26">
        <f t="shared" si="91"/>
        <v>15.866666666666667</v>
      </c>
      <c r="V993" s="28">
        <f t="shared" si="92"/>
        <v>37.996976420714134</v>
      </c>
      <c r="W993" s="28">
        <f t="shared" si="88"/>
        <v>0</v>
      </c>
      <c r="X993" s="27" t="e">
        <f t="shared" si="89"/>
        <v>#VALUE!</v>
      </c>
      <c r="Y993" s="28" t="e">
        <f t="shared" si="90"/>
        <v>#VALUE!</v>
      </c>
      <c r="Z993" s="24"/>
      <c r="AA993" s="36">
        <f t="shared" si="87"/>
        <v>15.866666666666667</v>
      </c>
      <c r="AB993" s="8"/>
    </row>
    <row r="994" spans="9:28" x14ac:dyDescent="0.25">
      <c r="I994" s="8"/>
      <c r="J994" s="8"/>
      <c r="K994" s="8"/>
      <c r="L994" s="8"/>
      <c r="M994" s="8"/>
      <c r="N994" s="8"/>
      <c r="O994" s="8"/>
      <c r="P994" s="8"/>
      <c r="Q994" s="8"/>
      <c r="R994" s="8"/>
      <c r="S994" s="23"/>
      <c r="T994" s="25">
        <v>953</v>
      </c>
      <c r="U994" s="26">
        <f t="shared" si="91"/>
        <v>15.883333333333333</v>
      </c>
      <c r="V994" s="28">
        <f t="shared" si="92"/>
        <v>38.003918235332534</v>
      </c>
      <c r="W994" s="28">
        <f t="shared" si="88"/>
        <v>0</v>
      </c>
      <c r="X994" s="27" t="e">
        <f t="shared" si="89"/>
        <v>#VALUE!</v>
      </c>
      <c r="Y994" s="28" t="e">
        <f t="shared" si="90"/>
        <v>#VALUE!</v>
      </c>
      <c r="Z994" s="24"/>
      <c r="AA994" s="36">
        <f t="shared" si="87"/>
        <v>15.883333333333333</v>
      </c>
      <c r="AB994" s="8"/>
    </row>
    <row r="995" spans="9:28" x14ac:dyDescent="0.25">
      <c r="I995" s="8"/>
      <c r="J995" s="8"/>
      <c r="K995" s="8"/>
      <c r="L995" s="8"/>
      <c r="M995" s="8"/>
      <c r="N995" s="8"/>
      <c r="O995" s="8"/>
      <c r="P995" s="8"/>
      <c r="Q995" s="8"/>
      <c r="R995" s="8"/>
      <c r="S995" s="23"/>
      <c r="T995" s="25">
        <v>954</v>
      </c>
      <c r="U995" s="26">
        <f t="shared" si="91"/>
        <v>15.9</v>
      </c>
      <c r="V995" s="28">
        <f t="shared" si="92"/>
        <v>38.010854035831123</v>
      </c>
      <c r="W995" s="28">
        <f t="shared" si="88"/>
        <v>0</v>
      </c>
      <c r="X995" s="27" t="e">
        <f t="shared" si="89"/>
        <v>#VALUE!</v>
      </c>
      <c r="Y995" s="28" t="e">
        <f t="shared" si="90"/>
        <v>#VALUE!</v>
      </c>
      <c r="Z995" s="24"/>
      <c r="AA995" s="36">
        <f t="shared" si="87"/>
        <v>15.9</v>
      </c>
      <c r="AB995" s="8"/>
    </row>
    <row r="996" spans="9:28" x14ac:dyDescent="0.25">
      <c r="I996" s="8"/>
      <c r="J996" s="8"/>
      <c r="K996" s="8"/>
      <c r="L996" s="8"/>
      <c r="M996" s="8"/>
      <c r="N996" s="8"/>
      <c r="O996" s="8"/>
      <c r="P996" s="8"/>
      <c r="Q996" s="8"/>
      <c r="R996" s="8"/>
      <c r="S996" s="23"/>
      <c r="T996" s="25">
        <v>955</v>
      </c>
      <c r="U996" s="26">
        <f t="shared" si="91"/>
        <v>15.916666666666666</v>
      </c>
      <c r="V996" s="28">
        <f t="shared" si="92"/>
        <v>38.017783833716244</v>
      </c>
      <c r="W996" s="28">
        <f t="shared" si="88"/>
        <v>0</v>
      </c>
      <c r="X996" s="27" t="e">
        <f t="shared" si="89"/>
        <v>#VALUE!</v>
      </c>
      <c r="Y996" s="28" t="e">
        <f t="shared" si="90"/>
        <v>#VALUE!</v>
      </c>
      <c r="Z996" s="24"/>
      <c r="AA996" s="36">
        <f t="shared" si="87"/>
        <v>15.916666666666666</v>
      </c>
      <c r="AB996" s="8"/>
    </row>
    <row r="997" spans="9:28" x14ac:dyDescent="0.25">
      <c r="I997" s="8"/>
      <c r="J997" s="8"/>
      <c r="K997" s="8"/>
      <c r="L997" s="8"/>
      <c r="M997" s="8"/>
      <c r="N997" s="8"/>
      <c r="O997" s="8"/>
      <c r="P997" s="8"/>
      <c r="Q997" s="8"/>
      <c r="R997" s="8"/>
      <c r="S997" s="23"/>
      <c r="T997" s="25">
        <v>956</v>
      </c>
      <c r="U997" s="26">
        <f t="shared" si="91"/>
        <v>15.933333333333334</v>
      </c>
      <c r="V997" s="28">
        <f t="shared" si="92"/>
        <v>38.024707640460178</v>
      </c>
      <c r="W997" s="28">
        <f t="shared" si="88"/>
        <v>0</v>
      </c>
      <c r="X997" s="27" t="e">
        <f t="shared" si="89"/>
        <v>#VALUE!</v>
      </c>
      <c r="Y997" s="28" t="e">
        <f t="shared" si="90"/>
        <v>#VALUE!</v>
      </c>
      <c r="Z997" s="24"/>
      <c r="AA997" s="36">
        <f t="shared" si="87"/>
        <v>15.933333333333334</v>
      </c>
      <c r="AB997" s="8"/>
    </row>
    <row r="998" spans="9:28" x14ac:dyDescent="0.25">
      <c r="I998" s="8"/>
      <c r="J998" s="8"/>
      <c r="K998" s="8"/>
      <c r="L998" s="8"/>
      <c r="M998" s="8"/>
      <c r="N998" s="8"/>
      <c r="O998" s="8"/>
      <c r="P998" s="8"/>
      <c r="Q998" s="8"/>
      <c r="R998" s="8"/>
      <c r="S998" s="23"/>
      <c r="T998" s="25">
        <v>957</v>
      </c>
      <c r="U998" s="26">
        <f t="shared" si="91"/>
        <v>15.95</v>
      </c>
      <c r="V998" s="28">
        <f t="shared" si="92"/>
        <v>38.031625467501314</v>
      </c>
      <c r="W998" s="28">
        <f t="shared" si="88"/>
        <v>0</v>
      </c>
      <c r="X998" s="27" t="e">
        <f t="shared" si="89"/>
        <v>#VALUE!</v>
      </c>
      <c r="Y998" s="28" t="e">
        <f t="shared" si="90"/>
        <v>#VALUE!</v>
      </c>
      <c r="Z998" s="24"/>
      <c r="AA998" s="36">
        <f t="shared" si="87"/>
        <v>15.95</v>
      </c>
      <c r="AB998" s="8"/>
    </row>
    <row r="999" spans="9:28" x14ac:dyDescent="0.25">
      <c r="I999" s="8"/>
      <c r="J999" s="8"/>
      <c r="K999" s="8"/>
      <c r="L999" s="8"/>
      <c r="M999" s="8"/>
      <c r="N999" s="8"/>
      <c r="O999" s="8"/>
      <c r="P999" s="8"/>
      <c r="Q999" s="8"/>
      <c r="R999" s="8"/>
      <c r="S999" s="23"/>
      <c r="T999" s="25">
        <v>958</v>
      </c>
      <c r="U999" s="26">
        <f t="shared" si="91"/>
        <v>15.966666666666667</v>
      </c>
      <c r="V999" s="28">
        <f t="shared" si="92"/>
        <v>38.038537326244288</v>
      </c>
      <c r="W999" s="28">
        <f t="shared" si="88"/>
        <v>0</v>
      </c>
      <c r="X999" s="27" t="e">
        <f t="shared" si="89"/>
        <v>#VALUE!</v>
      </c>
      <c r="Y999" s="28" t="e">
        <f t="shared" si="90"/>
        <v>#VALUE!</v>
      </c>
      <c r="Z999" s="24"/>
      <c r="AA999" s="36">
        <f t="shared" si="87"/>
        <v>15.966666666666667</v>
      </c>
      <c r="AB999" s="8"/>
    </row>
    <row r="1000" spans="9:28" x14ac:dyDescent="0.25">
      <c r="I1000" s="8"/>
      <c r="J1000" s="8"/>
      <c r="K1000" s="8"/>
      <c r="L1000" s="8"/>
      <c r="M1000" s="8"/>
      <c r="N1000" s="8"/>
      <c r="O1000" s="8"/>
      <c r="P1000" s="8"/>
      <c r="Q1000" s="8"/>
      <c r="R1000" s="8"/>
      <c r="S1000" s="23"/>
      <c r="T1000" s="25">
        <v>959</v>
      </c>
      <c r="U1000" s="26">
        <f t="shared" si="91"/>
        <v>15.983333333333333</v>
      </c>
      <c r="V1000" s="28">
        <f t="shared" si="92"/>
        <v>38.045443228060101</v>
      </c>
      <c r="W1000" s="28">
        <f t="shared" si="88"/>
        <v>0</v>
      </c>
      <c r="X1000" s="27" t="e">
        <f t="shared" si="89"/>
        <v>#VALUE!</v>
      </c>
      <c r="Y1000" s="28" t="e">
        <f t="shared" si="90"/>
        <v>#VALUE!</v>
      </c>
      <c r="Z1000" s="24"/>
      <c r="AA1000" s="36">
        <f t="shared" si="87"/>
        <v>15.983333333333333</v>
      </c>
      <c r="AB1000" s="8"/>
    </row>
    <row r="1001" spans="9:28" x14ac:dyDescent="0.25">
      <c r="I1001" s="8"/>
      <c r="J1001" s="8"/>
      <c r="K1001" s="8"/>
      <c r="L1001" s="8"/>
      <c r="M1001" s="8"/>
      <c r="N1001" s="8"/>
      <c r="O1001" s="8"/>
      <c r="P1001" s="8"/>
      <c r="Q1001" s="8"/>
      <c r="R1001" s="8"/>
      <c r="S1001" s="23"/>
      <c r="T1001" s="25">
        <v>960</v>
      </c>
      <c r="U1001" s="26">
        <f t="shared" si="91"/>
        <v>16</v>
      </c>
      <c r="V1001" s="28">
        <f t="shared" si="92"/>
        <v>38.052343184286258</v>
      </c>
      <c r="W1001" s="28">
        <f t="shared" si="88"/>
        <v>0</v>
      </c>
      <c r="X1001" s="27" t="e">
        <f t="shared" si="89"/>
        <v>#VALUE!</v>
      </c>
      <c r="Y1001" s="28" t="e">
        <f t="shared" si="90"/>
        <v>#VALUE!</v>
      </c>
      <c r="Z1001" s="24"/>
      <c r="AA1001" s="36">
        <f t="shared" ref="AA1001:AA1064" si="93">U1001</f>
        <v>16</v>
      </c>
      <c r="AB1001" s="8"/>
    </row>
    <row r="1002" spans="9:28" x14ac:dyDescent="0.25">
      <c r="I1002" s="8"/>
      <c r="J1002" s="8"/>
      <c r="K1002" s="8"/>
      <c r="L1002" s="8"/>
      <c r="M1002" s="8"/>
      <c r="N1002" s="8"/>
      <c r="O1002" s="8"/>
      <c r="P1002" s="8"/>
      <c r="Q1002" s="8"/>
      <c r="R1002" s="8"/>
      <c r="S1002" s="23"/>
      <c r="T1002" s="25">
        <v>961</v>
      </c>
      <c r="U1002" s="26">
        <f t="shared" si="91"/>
        <v>16.016666666666666</v>
      </c>
      <c r="V1002" s="28">
        <f t="shared" si="92"/>
        <v>38.059237206226904</v>
      </c>
      <c r="W1002" s="28">
        <f t="shared" ref="W1002:W1065" si="94">V1002*0.001*$G$4</f>
        <v>0</v>
      </c>
      <c r="X1002" s="27" t="e">
        <f t="shared" ref="X1002:X1065" si="95">($G$5/1000)*U1002*3600</f>
        <v>#VALUE!</v>
      </c>
      <c r="Y1002" s="28" t="e">
        <f t="shared" si="90"/>
        <v>#VALUE!</v>
      </c>
      <c r="Z1002" s="24"/>
      <c r="AA1002" s="36">
        <f t="shared" si="93"/>
        <v>16.016666666666666</v>
      </c>
      <c r="AB1002" s="8"/>
    </row>
    <row r="1003" spans="9:28" x14ac:dyDescent="0.25">
      <c r="I1003" s="8"/>
      <c r="J1003" s="8"/>
      <c r="K1003" s="8"/>
      <c r="L1003" s="8"/>
      <c r="M1003" s="8"/>
      <c r="N1003" s="8"/>
      <c r="O1003" s="8"/>
      <c r="P1003" s="8"/>
      <c r="Q1003" s="8"/>
      <c r="R1003" s="8"/>
      <c r="S1003" s="23"/>
      <c r="T1003" s="25">
        <v>962</v>
      </c>
      <c r="U1003" s="26">
        <f t="shared" si="91"/>
        <v>16.033333333333335</v>
      </c>
      <c r="V1003" s="28">
        <f t="shared" si="92"/>
        <v>38.066125305152966</v>
      </c>
      <c r="W1003" s="28">
        <f t="shared" si="94"/>
        <v>0</v>
      </c>
      <c r="X1003" s="27" t="e">
        <f t="shared" si="95"/>
        <v>#VALUE!</v>
      </c>
      <c r="Y1003" s="28" t="e">
        <f t="shared" ref="Y1003:Y1066" si="96">MAX(0,W1003-X1003)</f>
        <v>#VALUE!</v>
      </c>
      <c r="Z1003" s="24"/>
      <c r="AA1003" s="36">
        <f t="shared" si="93"/>
        <v>16.033333333333335</v>
      </c>
      <c r="AB1003" s="8"/>
    </row>
    <row r="1004" spans="9:28" x14ac:dyDescent="0.25">
      <c r="I1004" s="8"/>
      <c r="J1004" s="8"/>
      <c r="K1004" s="8"/>
      <c r="L1004" s="8"/>
      <c r="M1004" s="8"/>
      <c r="N1004" s="8"/>
      <c r="O1004" s="8"/>
      <c r="P1004" s="8"/>
      <c r="Q1004" s="8"/>
      <c r="R1004" s="8"/>
      <c r="S1004" s="23"/>
      <c r="T1004" s="25">
        <v>963</v>
      </c>
      <c r="U1004" s="26">
        <f t="shared" si="91"/>
        <v>16.05</v>
      </c>
      <c r="V1004" s="28">
        <f t="shared" si="92"/>
        <v>38.073007492302267</v>
      </c>
      <c r="W1004" s="28">
        <f t="shared" si="94"/>
        <v>0</v>
      </c>
      <c r="X1004" s="27" t="e">
        <f t="shared" si="95"/>
        <v>#VALUE!</v>
      </c>
      <c r="Y1004" s="28" t="e">
        <f t="shared" si="96"/>
        <v>#VALUE!</v>
      </c>
      <c r="Z1004" s="24"/>
      <c r="AA1004" s="36">
        <f t="shared" si="93"/>
        <v>16.05</v>
      </c>
      <c r="AB1004" s="8"/>
    </row>
    <row r="1005" spans="9:28" x14ac:dyDescent="0.25">
      <c r="I1005" s="8"/>
      <c r="J1005" s="8"/>
      <c r="K1005" s="8"/>
      <c r="L1005" s="8"/>
      <c r="M1005" s="8"/>
      <c r="N1005" s="8"/>
      <c r="O1005" s="8"/>
      <c r="P1005" s="8"/>
      <c r="Q1005" s="8"/>
      <c r="R1005" s="8"/>
      <c r="S1005" s="23"/>
      <c r="T1005" s="25">
        <v>964</v>
      </c>
      <c r="U1005" s="26">
        <f t="shared" si="91"/>
        <v>16.066666666666666</v>
      </c>
      <c r="V1005" s="28">
        <f t="shared" si="92"/>
        <v>38.079883778879655</v>
      </c>
      <c r="W1005" s="28">
        <f t="shared" si="94"/>
        <v>0</v>
      </c>
      <c r="X1005" s="27" t="e">
        <f t="shared" si="95"/>
        <v>#VALUE!</v>
      </c>
      <c r="Y1005" s="28" t="e">
        <f t="shared" si="96"/>
        <v>#VALUE!</v>
      </c>
      <c r="Z1005" s="24"/>
      <c r="AA1005" s="36">
        <f t="shared" si="93"/>
        <v>16.066666666666666</v>
      </c>
      <c r="AB1005" s="8"/>
    </row>
    <row r="1006" spans="9:28" x14ac:dyDescent="0.25">
      <c r="I1006" s="8"/>
      <c r="J1006" s="8"/>
      <c r="K1006" s="8"/>
      <c r="L1006" s="8"/>
      <c r="M1006" s="8"/>
      <c r="N1006" s="8"/>
      <c r="O1006" s="8"/>
      <c r="P1006" s="8"/>
      <c r="Q1006" s="8"/>
      <c r="R1006" s="8"/>
      <c r="S1006" s="23"/>
      <c r="T1006" s="25">
        <v>965</v>
      </c>
      <c r="U1006" s="26">
        <f t="shared" si="91"/>
        <v>16.083333333333332</v>
      </c>
      <c r="V1006" s="28">
        <f t="shared" si="92"/>
        <v>38.086754176057177</v>
      </c>
      <c r="W1006" s="28">
        <f t="shared" si="94"/>
        <v>0</v>
      </c>
      <c r="X1006" s="27" t="e">
        <f t="shared" si="95"/>
        <v>#VALUE!</v>
      </c>
      <c r="Y1006" s="28" t="e">
        <f t="shared" si="96"/>
        <v>#VALUE!</v>
      </c>
      <c r="Z1006" s="24"/>
      <c r="AA1006" s="36">
        <f t="shared" si="93"/>
        <v>16.083333333333332</v>
      </c>
      <c r="AB1006" s="8"/>
    </row>
    <row r="1007" spans="9:28" x14ac:dyDescent="0.25">
      <c r="I1007" s="8"/>
      <c r="J1007" s="8"/>
      <c r="K1007" s="8"/>
      <c r="L1007" s="8"/>
      <c r="M1007" s="8"/>
      <c r="N1007" s="8"/>
      <c r="O1007" s="8"/>
      <c r="P1007" s="8"/>
      <c r="Q1007" s="8"/>
      <c r="R1007" s="8"/>
      <c r="S1007" s="23"/>
      <c r="T1007" s="25">
        <v>966</v>
      </c>
      <c r="U1007" s="26">
        <f t="shared" si="91"/>
        <v>16.100000000000001</v>
      </c>
      <c r="V1007" s="28">
        <f t="shared" si="92"/>
        <v>38.093618694974133</v>
      </c>
      <c r="W1007" s="28">
        <f t="shared" si="94"/>
        <v>0</v>
      </c>
      <c r="X1007" s="27" t="e">
        <f t="shared" si="95"/>
        <v>#VALUE!</v>
      </c>
      <c r="Y1007" s="28" t="e">
        <f t="shared" si="96"/>
        <v>#VALUE!</v>
      </c>
      <c r="Z1007" s="24"/>
      <c r="AA1007" s="36">
        <f t="shared" si="93"/>
        <v>16.100000000000001</v>
      </c>
      <c r="AB1007" s="8"/>
    </row>
    <row r="1008" spans="9:28" x14ac:dyDescent="0.25">
      <c r="I1008" s="8"/>
      <c r="J1008" s="8"/>
      <c r="K1008" s="8"/>
      <c r="L1008" s="8"/>
      <c r="M1008" s="8"/>
      <c r="N1008" s="8"/>
      <c r="O1008" s="8"/>
      <c r="P1008" s="8"/>
      <c r="Q1008" s="8"/>
      <c r="R1008" s="8"/>
      <c r="S1008" s="23"/>
      <c r="T1008" s="25">
        <v>967</v>
      </c>
      <c r="U1008" s="26">
        <f t="shared" si="91"/>
        <v>16.116666666666667</v>
      </c>
      <c r="V1008" s="28">
        <f t="shared" si="92"/>
        <v>38.100477346737293</v>
      </c>
      <c r="W1008" s="28">
        <f t="shared" si="94"/>
        <v>0</v>
      </c>
      <c r="X1008" s="27" t="e">
        <f t="shared" si="95"/>
        <v>#VALUE!</v>
      </c>
      <c r="Y1008" s="28" t="e">
        <f t="shared" si="96"/>
        <v>#VALUE!</v>
      </c>
      <c r="Z1008" s="24"/>
      <c r="AA1008" s="36">
        <f t="shared" si="93"/>
        <v>16.116666666666667</v>
      </c>
      <c r="AB1008" s="8"/>
    </row>
    <row r="1009" spans="9:28" x14ac:dyDescent="0.25">
      <c r="I1009" s="8"/>
      <c r="J1009" s="8"/>
      <c r="K1009" s="8"/>
      <c r="L1009" s="8"/>
      <c r="M1009" s="8"/>
      <c r="N1009" s="8"/>
      <c r="O1009" s="8"/>
      <c r="P1009" s="8"/>
      <c r="Q1009" s="8"/>
      <c r="R1009" s="8"/>
      <c r="S1009" s="23"/>
      <c r="T1009" s="25">
        <v>968</v>
      </c>
      <c r="U1009" s="26">
        <f t="shared" si="91"/>
        <v>16.133333333333333</v>
      </c>
      <c r="V1009" s="28">
        <f t="shared" si="92"/>
        <v>38.107330142420949</v>
      </c>
      <c r="W1009" s="28">
        <f t="shared" si="94"/>
        <v>0</v>
      </c>
      <c r="X1009" s="27" t="e">
        <f t="shared" si="95"/>
        <v>#VALUE!</v>
      </c>
      <c r="Y1009" s="28" t="e">
        <f t="shared" si="96"/>
        <v>#VALUE!</v>
      </c>
      <c r="Z1009" s="24"/>
      <c r="AA1009" s="36">
        <f t="shared" si="93"/>
        <v>16.133333333333333</v>
      </c>
      <c r="AB1009" s="8"/>
    </row>
    <row r="1010" spans="9:28" x14ac:dyDescent="0.25">
      <c r="I1010" s="8"/>
      <c r="J1010" s="8"/>
      <c r="K1010" s="8"/>
      <c r="L1010" s="8"/>
      <c r="M1010" s="8"/>
      <c r="N1010" s="8"/>
      <c r="O1010" s="8"/>
      <c r="P1010" s="8"/>
      <c r="Q1010" s="8"/>
      <c r="R1010" s="8"/>
      <c r="S1010" s="23"/>
      <c r="T1010" s="25">
        <v>969</v>
      </c>
      <c r="U1010" s="26">
        <f t="shared" si="91"/>
        <v>16.149999999999999</v>
      </c>
      <c r="V1010" s="28">
        <f t="shared" si="92"/>
        <v>38.114177093067084</v>
      </c>
      <c r="W1010" s="28">
        <f t="shared" si="94"/>
        <v>0</v>
      </c>
      <c r="X1010" s="27" t="e">
        <f t="shared" si="95"/>
        <v>#VALUE!</v>
      </c>
      <c r="Y1010" s="28" t="e">
        <f t="shared" si="96"/>
        <v>#VALUE!</v>
      </c>
      <c r="Z1010" s="24"/>
      <c r="AA1010" s="36">
        <f t="shared" si="93"/>
        <v>16.149999999999999</v>
      </c>
      <c r="AB1010" s="8"/>
    </row>
    <row r="1011" spans="9:28" x14ac:dyDescent="0.25">
      <c r="I1011" s="8"/>
      <c r="J1011" s="8"/>
      <c r="K1011" s="8"/>
      <c r="L1011" s="8"/>
      <c r="M1011" s="8"/>
      <c r="N1011" s="8"/>
      <c r="O1011" s="8"/>
      <c r="P1011" s="8"/>
      <c r="Q1011" s="8"/>
      <c r="R1011" s="8"/>
      <c r="S1011" s="23"/>
      <c r="T1011" s="25">
        <v>970</v>
      </c>
      <c r="U1011" s="26">
        <f t="shared" si="91"/>
        <v>16.166666666666668</v>
      </c>
      <c r="V1011" s="28">
        <f t="shared" si="92"/>
        <v>38.121018209685509</v>
      </c>
      <c r="W1011" s="28">
        <f t="shared" si="94"/>
        <v>0</v>
      </c>
      <c r="X1011" s="27" t="e">
        <f t="shared" si="95"/>
        <v>#VALUE!</v>
      </c>
      <c r="Y1011" s="28" t="e">
        <f t="shared" si="96"/>
        <v>#VALUE!</v>
      </c>
      <c r="Z1011" s="24"/>
      <c r="AA1011" s="36">
        <f t="shared" si="93"/>
        <v>16.166666666666668</v>
      </c>
      <c r="AB1011" s="8"/>
    </row>
    <row r="1012" spans="9:28" x14ac:dyDescent="0.25">
      <c r="I1012" s="8"/>
      <c r="J1012" s="8"/>
      <c r="K1012" s="8"/>
      <c r="L1012" s="8"/>
      <c r="M1012" s="8"/>
      <c r="N1012" s="8"/>
      <c r="O1012" s="8"/>
      <c r="P1012" s="8"/>
      <c r="Q1012" s="8"/>
      <c r="R1012" s="8"/>
      <c r="S1012" s="23"/>
      <c r="T1012" s="25">
        <v>971</v>
      </c>
      <c r="U1012" s="26">
        <f t="shared" si="91"/>
        <v>16.183333333333334</v>
      </c>
      <c r="V1012" s="28">
        <f t="shared" si="92"/>
        <v>38.127853503253959</v>
      </c>
      <c r="W1012" s="28">
        <f t="shared" si="94"/>
        <v>0</v>
      </c>
      <c r="X1012" s="27" t="e">
        <f t="shared" si="95"/>
        <v>#VALUE!</v>
      </c>
      <c r="Y1012" s="28" t="e">
        <f t="shared" si="96"/>
        <v>#VALUE!</v>
      </c>
      <c r="Z1012" s="24"/>
      <c r="AA1012" s="36">
        <f t="shared" si="93"/>
        <v>16.183333333333334</v>
      </c>
      <c r="AB1012" s="8"/>
    </row>
    <row r="1013" spans="9:28" x14ac:dyDescent="0.25">
      <c r="I1013" s="8"/>
      <c r="J1013" s="8"/>
      <c r="K1013" s="8"/>
      <c r="L1013" s="8"/>
      <c r="M1013" s="8"/>
      <c r="N1013" s="8"/>
      <c r="O1013" s="8"/>
      <c r="P1013" s="8"/>
      <c r="Q1013" s="8"/>
      <c r="R1013" s="8"/>
      <c r="S1013" s="23"/>
      <c r="T1013" s="25">
        <v>972</v>
      </c>
      <c r="U1013" s="26">
        <f t="shared" si="91"/>
        <v>16.2</v>
      </c>
      <c r="V1013" s="28">
        <f t="shared" si="92"/>
        <v>38.134682984718225</v>
      </c>
      <c r="W1013" s="28">
        <f t="shared" si="94"/>
        <v>0</v>
      </c>
      <c r="X1013" s="27" t="e">
        <f t="shared" si="95"/>
        <v>#VALUE!</v>
      </c>
      <c r="Y1013" s="28" t="e">
        <f t="shared" si="96"/>
        <v>#VALUE!</v>
      </c>
      <c r="Z1013" s="24"/>
      <c r="AA1013" s="36">
        <f t="shared" si="93"/>
        <v>16.2</v>
      </c>
      <c r="AB1013" s="8"/>
    </row>
    <row r="1014" spans="9:28" x14ac:dyDescent="0.25">
      <c r="I1014" s="8"/>
      <c r="J1014" s="8"/>
      <c r="K1014" s="8"/>
      <c r="L1014" s="8"/>
      <c r="M1014" s="8"/>
      <c r="N1014" s="8"/>
      <c r="O1014" s="8"/>
      <c r="P1014" s="8"/>
      <c r="Q1014" s="8"/>
      <c r="R1014" s="8"/>
      <c r="S1014" s="23"/>
      <c r="T1014" s="25">
        <v>973</v>
      </c>
      <c r="U1014" s="26">
        <f t="shared" si="91"/>
        <v>16.216666666666665</v>
      </c>
      <c r="V1014" s="28">
        <f t="shared" si="92"/>
        <v>38.141506664992299</v>
      </c>
      <c r="W1014" s="28">
        <f t="shared" si="94"/>
        <v>0</v>
      </c>
      <c r="X1014" s="27" t="e">
        <f t="shared" si="95"/>
        <v>#VALUE!</v>
      </c>
      <c r="Y1014" s="28" t="e">
        <f t="shared" si="96"/>
        <v>#VALUE!</v>
      </c>
      <c r="Z1014" s="24"/>
      <c r="AA1014" s="36">
        <f t="shared" si="93"/>
        <v>16.216666666666665</v>
      </c>
      <c r="AB1014" s="8"/>
    </row>
    <row r="1015" spans="9:28" x14ac:dyDescent="0.25">
      <c r="I1015" s="8"/>
      <c r="J1015" s="8"/>
      <c r="K1015" s="8"/>
      <c r="L1015" s="8"/>
      <c r="M1015" s="8"/>
      <c r="N1015" s="8"/>
      <c r="O1015" s="8"/>
      <c r="P1015" s="8"/>
      <c r="Q1015" s="8"/>
      <c r="R1015" s="8"/>
      <c r="S1015" s="23"/>
      <c r="T1015" s="25">
        <v>974</v>
      </c>
      <c r="U1015" s="26">
        <f t="shared" si="91"/>
        <v>16.233333333333334</v>
      </c>
      <c r="V1015" s="28">
        <f t="shared" si="92"/>
        <v>38.148324554958499</v>
      </c>
      <c r="W1015" s="28">
        <f t="shared" si="94"/>
        <v>0</v>
      </c>
      <c r="X1015" s="27" t="e">
        <f t="shared" si="95"/>
        <v>#VALUE!</v>
      </c>
      <c r="Y1015" s="28" t="e">
        <f t="shared" si="96"/>
        <v>#VALUE!</v>
      </c>
      <c r="Z1015" s="24"/>
      <c r="AA1015" s="36">
        <f t="shared" si="93"/>
        <v>16.233333333333334</v>
      </c>
      <c r="AB1015" s="8"/>
    </row>
    <row r="1016" spans="9:28" x14ac:dyDescent="0.25">
      <c r="I1016" s="8"/>
      <c r="J1016" s="8"/>
      <c r="K1016" s="8"/>
      <c r="L1016" s="8"/>
      <c r="M1016" s="8"/>
      <c r="N1016" s="8"/>
      <c r="O1016" s="8"/>
      <c r="P1016" s="8"/>
      <c r="Q1016" s="8"/>
      <c r="R1016" s="8"/>
      <c r="S1016" s="23"/>
      <c r="T1016" s="25">
        <v>975</v>
      </c>
      <c r="U1016" s="26">
        <f t="shared" si="91"/>
        <v>16.25</v>
      </c>
      <c r="V1016" s="28">
        <f t="shared" si="92"/>
        <v>38.155136665467552</v>
      </c>
      <c r="W1016" s="28">
        <f t="shared" si="94"/>
        <v>0</v>
      </c>
      <c r="X1016" s="27" t="e">
        <f t="shared" si="95"/>
        <v>#VALUE!</v>
      </c>
      <c r="Y1016" s="28" t="e">
        <f t="shared" si="96"/>
        <v>#VALUE!</v>
      </c>
      <c r="Z1016" s="24"/>
      <c r="AA1016" s="36">
        <f t="shared" si="93"/>
        <v>16.25</v>
      </c>
      <c r="AB1016" s="8"/>
    </row>
    <row r="1017" spans="9:28" x14ac:dyDescent="0.25">
      <c r="I1017" s="8"/>
      <c r="J1017" s="8"/>
      <c r="K1017" s="8"/>
      <c r="L1017" s="8"/>
      <c r="M1017" s="8"/>
      <c r="N1017" s="8"/>
      <c r="O1017" s="8"/>
      <c r="P1017" s="8"/>
      <c r="Q1017" s="8"/>
      <c r="R1017" s="8"/>
      <c r="S1017" s="23"/>
      <c r="T1017" s="25">
        <v>976</v>
      </c>
      <c r="U1017" s="26">
        <f t="shared" si="91"/>
        <v>16.266666666666666</v>
      </c>
      <c r="V1017" s="28">
        <f t="shared" si="92"/>
        <v>38.161943007338763</v>
      </c>
      <c r="W1017" s="28">
        <f t="shared" si="94"/>
        <v>0</v>
      </c>
      <c r="X1017" s="27" t="e">
        <f t="shared" si="95"/>
        <v>#VALUE!</v>
      </c>
      <c r="Y1017" s="28" t="e">
        <f t="shared" si="96"/>
        <v>#VALUE!</v>
      </c>
      <c r="Z1017" s="24"/>
      <c r="AA1017" s="36">
        <f t="shared" si="93"/>
        <v>16.266666666666666</v>
      </c>
      <c r="AB1017" s="8"/>
    </row>
    <row r="1018" spans="9:28" x14ac:dyDescent="0.25">
      <c r="I1018" s="8"/>
      <c r="J1018" s="8"/>
      <c r="K1018" s="8"/>
      <c r="L1018" s="8"/>
      <c r="M1018" s="8"/>
      <c r="N1018" s="8"/>
      <c r="O1018" s="8"/>
      <c r="P1018" s="8"/>
      <c r="Q1018" s="8"/>
      <c r="R1018" s="8"/>
      <c r="S1018" s="23"/>
      <c r="T1018" s="25">
        <v>977</v>
      </c>
      <c r="U1018" s="26">
        <f t="shared" si="91"/>
        <v>16.283333333333335</v>
      </c>
      <c r="V1018" s="28">
        <f t="shared" si="92"/>
        <v>38.16874359136014</v>
      </c>
      <c r="W1018" s="28">
        <f t="shared" si="94"/>
        <v>0</v>
      </c>
      <c r="X1018" s="27" t="e">
        <f t="shared" si="95"/>
        <v>#VALUE!</v>
      </c>
      <c r="Y1018" s="28" t="e">
        <f t="shared" si="96"/>
        <v>#VALUE!</v>
      </c>
      <c r="Z1018" s="24"/>
      <c r="AA1018" s="36">
        <f t="shared" si="93"/>
        <v>16.283333333333335</v>
      </c>
      <c r="AB1018" s="8"/>
    </row>
    <row r="1019" spans="9:28" x14ac:dyDescent="0.25">
      <c r="I1019" s="8"/>
      <c r="J1019" s="8"/>
      <c r="K1019" s="8"/>
      <c r="L1019" s="8"/>
      <c r="M1019" s="8"/>
      <c r="N1019" s="8"/>
      <c r="O1019" s="8"/>
      <c r="P1019" s="8"/>
      <c r="Q1019" s="8"/>
      <c r="R1019" s="8"/>
      <c r="S1019" s="23"/>
      <c r="T1019" s="25">
        <v>978</v>
      </c>
      <c r="U1019" s="26">
        <f t="shared" si="91"/>
        <v>16.3</v>
      </c>
      <c r="V1019" s="28">
        <f t="shared" si="92"/>
        <v>38.175538428288469</v>
      </c>
      <c r="W1019" s="28">
        <f t="shared" si="94"/>
        <v>0</v>
      </c>
      <c r="X1019" s="27" t="e">
        <f t="shared" si="95"/>
        <v>#VALUE!</v>
      </c>
      <c r="Y1019" s="28" t="e">
        <f t="shared" si="96"/>
        <v>#VALUE!</v>
      </c>
      <c r="Z1019" s="24"/>
      <c r="AA1019" s="36">
        <f t="shared" si="93"/>
        <v>16.3</v>
      </c>
      <c r="AB1019" s="8"/>
    </row>
    <row r="1020" spans="9:28" x14ac:dyDescent="0.25">
      <c r="I1020" s="8"/>
      <c r="J1020" s="8"/>
      <c r="K1020" s="8"/>
      <c r="L1020" s="8"/>
      <c r="M1020" s="8"/>
      <c r="N1020" s="8"/>
      <c r="O1020" s="8"/>
      <c r="P1020" s="8"/>
      <c r="Q1020" s="8"/>
      <c r="R1020" s="8"/>
      <c r="S1020" s="23"/>
      <c r="T1020" s="25">
        <v>979</v>
      </c>
      <c r="U1020" s="26">
        <f t="shared" si="91"/>
        <v>16.316666666666666</v>
      </c>
      <c r="V1020" s="28">
        <f t="shared" si="92"/>
        <v>38.182327528849484</v>
      </c>
      <c r="W1020" s="28">
        <f t="shared" si="94"/>
        <v>0</v>
      </c>
      <c r="X1020" s="27" t="e">
        <f t="shared" si="95"/>
        <v>#VALUE!</v>
      </c>
      <c r="Y1020" s="28" t="e">
        <f t="shared" si="96"/>
        <v>#VALUE!</v>
      </c>
      <c r="Z1020" s="24"/>
      <c r="AA1020" s="36">
        <f t="shared" si="93"/>
        <v>16.316666666666666</v>
      </c>
      <c r="AB1020" s="8"/>
    </row>
    <row r="1021" spans="9:28" x14ac:dyDescent="0.25">
      <c r="I1021" s="8"/>
      <c r="J1021" s="8"/>
      <c r="K1021" s="8"/>
      <c r="L1021" s="8"/>
      <c r="M1021" s="8"/>
      <c r="N1021" s="8"/>
      <c r="O1021" s="8"/>
      <c r="P1021" s="8"/>
      <c r="Q1021" s="8"/>
      <c r="R1021" s="8"/>
      <c r="S1021" s="23"/>
      <c r="T1021" s="25">
        <v>980</v>
      </c>
      <c r="U1021" s="26">
        <f t="shared" si="91"/>
        <v>16.333333333333332</v>
      </c>
      <c r="V1021" s="28">
        <f t="shared" si="92"/>
        <v>38.189110903737976</v>
      </c>
      <c r="W1021" s="28">
        <f t="shared" si="94"/>
        <v>0</v>
      </c>
      <c r="X1021" s="27" t="e">
        <f t="shared" si="95"/>
        <v>#VALUE!</v>
      </c>
      <c r="Y1021" s="28" t="e">
        <f t="shared" si="96"/>
        <v>#VALUE!</v>
      </c>
      <c r="Z1021" s="24"/>
      <c r="AA1021" s="36">
        <f t="shared" si="93"/>
        <v>16.333333333333332</v>
      </c>
      <c r="AB1021" s="8"/>
    </row>
    <row r="1022" spans="9:28" x14ac:dyDescent="0.25">
      <c r="I1022" s="8"/>
      <c r="J1022" s="8"/>
      <c r="K1022" s="8"/>
      <c r="L1022" s="8"/>
      <c r="M1022" s="8"/>
      <c r="N1022" s="8"/>
      <c r="O1022" s="8"/>
      <c r="P1022" s="8"/>
      <c r="Q1022" s="8"/>
      <c r="R1022" s="8"/>
      <c r="S1022" s="23"/>
      <c r="T1022" s="25">
        <v>981</v>
      </c>
      <c r="U1022" s="26">
        <f t="shared" si="91"/>
        <v>16.350000000000001</v>
      </c>
      <c r="V1022" s="28">
        <f t="shared" si="92"/>
        <v>38.195888563617892</v>
      </c>
      <c r="W1022" s="28">
        <f t="shared" si="94"/>
        <v>0</v>
      </c>
      <c r="X1022" s="27" t="e">
        <f t="shared" si="95"/>
        <v>#VALUE!</v>
      </c>
      <c r="Y1022" s="28" t="e">
        <f t="shared" si="96"/>
        <v>#VALUE!</v>
      </c>
      <c r="Z1022" s="24"/>
      <c r="AA1022" s="36">
        <f t="shared" si="93"/>
        <v>16.350000000000001</v>
      </c>
      <c r="AB1022" s="8"/>
    </row>
    <row r="1023" spans="9:28" x14ac:dyDescent="0.25">
      <c r="I1023" s="8"/>
      <c r="J1023" s="8"/>
      <c r="K1023" s="8"/>
      <c r="L1023" s="8"/>
      <c r="M1023" s="8"/>
      <c r="N1023" s="8"/>
      <c r="O1023" s="8"/>
      <c r="P1023" s="8"/>
      <c r="Q1023" s="8"/>
      <c r="R1023" s="8"/>
      <c r="S1023" s="23"/>
      <c r="T1023" s="25">
        <v>982</v>
      </c>
      <c r="U1023" s="26">
        <f t="shared" si="91"/>
        <v>16.366666666666667</v>
      </c>
      <c r="V1023" s="28">
        <f t="shared" si="92"/>
        <v>38.202660519122482</v>
      </c>
      <c r="W1023" s="28">
        <f t="shared" si="94"/>
        <v>0</v>
      </c>
      <c r="X1023" s="27" t="e">
        <f t="shared" si="95"/>
        <v>#VALUE!</v>
      </c>
      <c r="Y1023" s="28" t="e">
        <f t="shared" si="96"/>
        <v>#VALUE!</v>
      </c>
      <c r="Z1023" s="24"/>
      <c r="AA1023" s="36">
        <f t="shared" si="93"/>
        <v>16.366666666666667</v>
      </c>
      <c r="AB1023" s="8"/>
    </row>
    <row r="1024" spans="9:28" x14ac:dyDescent="0.25">
      <c r="I1024" s="8"/>
      <c r="J1024" s="8"/>
      <c r="K1024" s="8"/>
      <c r="L1024" s="8"/>
      <c r="M1024" s="8"/>
      <c r="N1024" s="8"/>
      <c r="O1024" s="8"/>
      <c r="P1024" s="8"/>
      <c r="Q1024" s="8"/>
      <c r="R1024" s="8"/>
      <c r="S1024" s="23"/>
      <c r="T1024" s="25">
        <v>983</v>
      </c>
      <c r="U1024" s="26">
        <f t="shared" si="91"/>
        <v>16.383333333333333</v>
      </c>
      <c r="V1024" s="28">
        <f t="shared" si="92"/>
        <v>38.209426780854415</v>
      </c>
      <c r="W1024" s="28">
        <f t="shared" si="94"/>
        <v>0</v>
      </c>
      <c r="X1024" s="27" t="e">
        <f t="shared" si="95"/>
        <v>#VALUE!</v>
      </c>
      <c r="Y1024" s="28" t="e">
        <f t="shared" si="96"/>
        <v>#VALUE!</v>
      </c>
      <c r="Z1024" s="24"/>
      <c r="AA1024" s="36">
        <f t="shared" si="93"/>
        <v>16.383333333333333</v>
      </c>
      <c r="AB1024" s="8"/>
    </row>
    <row r="1025" spans="9:28" x14ac:dyDescent="0.25">
      <c r="I1025" s="8"/>
      <c r="J1025" s="8"/>
      <c r="K1025" s="8"/>
      <c r="L1025" s="8"/>
      <c r="M1025" s="8"/>
      <c r="N1025" s="8"/>
      <c r="O1025" s="8"/>
      <c r="P1025" s="8"/>
      <c r="Q1025" s="8"/>
      <c r="R1025" s="8"/>
      <c r="S1025" s="23"/>
      <c r="T1025" s="25">
        <v>984</v>
      </c>
      <c r="U1025" s="26">
        <f t="shared" si="91"/>
        <v>16.399999999999999</v>
      </c>
      <c r="V1025" s="28">
        <f t="shared" si="92"/>
        <v>38.216187359385877</v>
      </c>
      <c r="W1025" s="28">
        <f t="shared" si="94"/>
        <v>0</v>
      </c>
      <c r="X1025" s="27" t="e">
        <f t="shared" si="95"/>
        <v>#VALUE!</v>
      </c>
      <c r="Y1025" s="28" t="e">
        <f t="shared" si="96"/>
        <v>#VALUE!</v>
      </c>
      <c r="Z1025" s="24"/>
      <c r="AA1025" s="36">
        <f t="shared" si="93"/>
        <v>16.399999999999999</v>
      </c>
      <c r="AB1025" s="8"/>
    </row>
    <row r="1026" spans="9:28" x14ac:dyDescent="0.25">
      <c r="I1026" s="8"/>
      <c r="J1026" s="8"/>
      <c r="K1026" s="8"/>
      <c r="L1026" s="8"/>
      <c r="M1026" s="8"/>
      <c r="N1026" s="8"/>
      <c r="O1026" s="8"/>
      <c r="P1026" s="8"/>
      <c r="Q1026" s="8"/>
      <c r="R1026" s="8"/>
      <c r="S1026" s="23"/>
      <c r="T1026" s="25">
        <v>985</v>
      </c>
      <c r="U1026" s="26">
        <f t="shared" si="91"/>
        <v>16.416666666666668</v>
      </c>
      <c r="V1026" s="28">
        <f t="shared" si="92"/>
        <v>38.222942265258709</v>
      </c>
      <c r="W1026" s="28">
        <f t="shared" si="94"/>
        <v>0</v>
      </c>
      <c r="X1026" s="27" t="e">
        <f t="shared" si="95"/>
        <v>#VALUE!</v>
      </c>
      <c r="Y1026" s="28" t="e">
        <f t="shared" si="96"/>
        <v>#VALUE!</v>
      </c>
      <c r="Z1026" s="24"/>
      <c r="AA1026" s="36">
        <f t="shared" si="93"/>
        <v>16.416666666666668</v>
      </c>
      <c r="AB1026" s="8"/>
    </row>
    <row r="1027" spans="9:28" x14ac:dyDescent="0.25">
      <c r="I1027" s="8"/>
      <c r="J1027" s="8"/>
      <c r="K1027" s="8"/>
      <c r="L1027" s="8"/>
      <c r="M1027" s="8"/>
      <c r="N1027" s="8"/>
      <c r="O1027" s="8"/>
      <c r="P1027" s="8"/>
      <c r="Q1027" s="8"/>
      <c r="R1027" s="8"/>
      <c r="S1027" s="23"/>
      <c r="T1027" s="25">
        <v>986</v>
      </c>
      <c r="U1027" s="26">
        <f t="shared" ref="U1027:U1090" si="97">T1027/60</f>
        <v>16.433333333333334</v>
      </c>
      <c r="V1027" s="28">
        <f t="shared" si="92"/>
        <v>38.229691508984523</v>
      </c>
      <c r="W1027" s="28">
        <f t="shared" si="94"/>
        <v>0</v>
      </c>
      <c r="X1027" s="27" t="e">
        <f t="shared" si="95"/>
        <v>#VALUE!</v>
      </c>
      <c r="Y1027" s="28" t="e">
        <f t="shared" si="96"/>
        <v>#VALUE!</v>
      </c>
      <c r="Z1027" s="24"/>
      <c r="AA1027" s="36">
        <f t="shared" si="93"/>
        <v>16.433333333333334</v>
      </c>
      <c r="AB1027" s="8"/>
    </row>
    <row r="1028" spans="9:28" x14ac:dyDescent="0.25">
      <c r="I1028" s="8"/>
      <c r="J1028" s="8"/>
      <c r="K1028" s="8"/>
      <c r="L1028" s="8"/>
      <c r="M1028" s="8"/>
      <c r="N1028" s="8"/>
      <c r="O1028" s="8"/>
      <c r="P1028" s="8"/>
      <c r="Q1028" s="8"/>
      <c r="R1028" s="8"/>
      <c r="S1028" s="23"/>
      <c r="T1028" s="25">
        <v>987</v>
      </c>
      <c r="U1028" s="26">
        <f t="shared" si="97"/>
        <v>16.45</v>
      </c>
      <c r="V1028" s="28">
        <f t="shared" si="92"/>
        <v>38.236435101044819</v>
      </c>
      <c r="W1028" s="28">
        <f t="shared" si="94"/>
        <v>0</v>
      </c>
      <c r="X1028" s="27" t="e">
        <f t="shared" si="95"/>
        <v>#VALUE!</v>
      </c>
      <c r="Y1028" s="28" t="e">
        <f t="shared" si="96"/>
        <v>#VALUE!</v>
      </c>
      <c r="Z1028" s="24"/>
      <c r="AA1028" s="36">
        <f t="shared" si="93"/>
        <v>16.45</v>
      </c>
      <c r="AB1028" s="8"/>
    </row>
    <row r="1029" spans="9:28" x14ac:dyDescent="0.25">
      <c r="I1029" s="8"/>
      <c r="J1029" s="8"/>
      <c r="K1029" s="8"/>
      <c r="L1029" s="8"/>
      <c r="M1029" s="8"/>
      <c r="N1029" s="8"/>
      <c r="O1029" s="8"/>
      <c r="P1029" s="8"/>
      <c r="Q1029" s="8"/>
      <c r="R1029" s="8"/>
      <c r="S1029" s="23"/>
      <c r="T1029" s="25">
        <v>988</v>
      </c>
      <c r="U1029" s="26">
        <f t="shared" si="97"/>
        <v>16.466666666666665</v>
      </c>
      <c r="V1029" s="28">
        <f t="shared" si="92"/>
        <v>38.243173051891091</v>
      </c>
      <c r="W1029" s="28">
        <f t="shared" si="94"/>
        <v>0</v>
      </c>
      <c r="X1029" s="27" t="e">
        <f t="shared" si="95"/>
        <v>#VALUE!</v>
      </c>
      <c r="Y1029" s="28" t="e">
        <f t="shared" si="96"/>
        <v>#VALUE!</v>
      </c>
      <c r="Z1029" s="24"/>
      <c r="AA1029" s="36">
        <f t="shared" si="93"/>
        <v>16.466666666666665</v>
      </c>
      <c r="AB1029" s="8"/>
    </row>
    <row r="1030" spans="9:28" x14ac:dyDescent="0.25">
      <c r="I1030" s="8"/>
      <c r="J1030" s="8"/>
      <c r="K1030" s="8"/>
      <c r="L1030" s="8"/>
      <c r="M1030" s="8"/>
      <c r="N1030" s="8"/>
      <c r="O1030" s="8"/>
      <c r="P1030" s="8"/>
      <c r="Q1030" s="8"/>
      <c r="R1030" s="8"/>
      <c r="S1030" s="23"/>
      <c r="T1030" s="25">
        <v>989</v>
      </c>
      <c r="U1030" s="26">
        <f t="shared" si="97"/>
        <v>16.483333333333334</v>
      </c>
      <c r="V1030" s="28">
        <f t="shared" si="92"/>
        <v>38.249905371944955</v>
      </c>
      <c r="W1030" s="28">
        <f t="shared" si="94"/>
        <v>0</v>
      </c>
      <c r="X1030" s="27" t="e">
        <f t="shared" si="95"/>
        <v>#VALUE!</v>
      </c>
      <c r="Y1030" s="28" t="e">
        <f t="shared" si="96"/>
        <v>#VALUE!</v>
      </c>
      <c r="Z1030" s="24"/>
      <c r="AA1030" s="36">
        <f t="shared" si="93"/>
        <v>16.483333333333334</v>
      </c>
      <c r="AB1030" s="8"/>
    </row>
    <row r="1031" spans="9:28" x14ac:dyDescent="0.25">
      <c r="I1031" s="8"/>
      <c r="J1031" s="8"/>
      <c r="K1031" s="8"/>
      <c r="L1031" s="8"/>
      <c r="M1031" s="8"/>
      <c r="N1031" s="8"/>
      <c r="O1031" s="8"/>
      <c r="P1031" s="8"/>
      <c r="Q1031" s="8"/>
      <c r="R1031" s="8"/>
      <c r="S1031" s="23"/>
      <c r="T1031" s="25">
        <v>990</v>
      </c>
      <c r="U1031" s="26">
        <f t="shared" si="97"/>
        <v>16.5</v>
      </c>
      <c r="V1031" s="28">
        <f t="shared" si="92"/>
        <v>38.256632071598254</v>
      </c>
      <c r="W1031" s="28">
        <f t="shared" si="94"/>
        <v>0</v>
      </c>
      <c r="X1031" s="27" t="e">
        <f t="shared" si="95"/>
        <v>#VALUE!</v>
      </c>
      <c r="Y1031" s="28" t="e">
        <f t="shared" si="96"/>
        <v>#VALUE!</v>
      </c>
      <c r="Z1031" s="24"/>
      <c r="AA1031" s="36">
        <f t="shared" si="93"/>
        <v>16.5</v>
      </c>
      <c r="AB1031" s="8"/>
    </row>
    <row r="1032" spans="9:28" x14ac:dyDescent="0.25">
      <c r="I1032" s="8"/>
      <c r="J1032" s="8"/>
      <c r="K1032" s="8"/>
      <c r="L1032" s="8"/>
      <c r="M1032" s="8"/>
      <c r="N1032" s="8"/>
      <c r="O1032" s="8"/>
      <c r="P1032" s="8"/>
      <c r="Q1032" s="8"/>
      <c r="R1032" s="8"/>
      <c r="S1032" s="23"/>
      <c r="T1032" s="25">
        <v>991</v>
      </c>
      <c r="U1032" s="26">
        <f t="shared" si="97"/>
        <v>16.516666666666666</v>
      </c>
      <c r="V1032" s="28">
        <f t="shared" si="92"/>
        <v>38.263353161213196</v>
      </c>
      <c r="W1032" s="28">
        <f t="shared" si="94"/>
        <v>0</v>
      </c>
      <c r="X1032" s="27" t="e">
        <f t="shared" si="95"/>
        <v>#VALUE!</v>
      </c>
      <c r="Y1032" s="28" t="e">
        <f t="shared" si="96"/>
        <v>#VALUE!</v>
      </c>
      <c r="Z1032" s="24"/>
      <c r="AA1032" s="36">
        <f t="shared" si="93"/>
        <v>16.516666666666666</v>
      </c>
      <c r="AB1032" s="8"/>
    </row>
    <row r="1033" spans="9:28" x14ac:dyDescent="0.25">
      <c r="I1033" s="8"/>
      <c r="J1033" s="8"/>
      <c r="K1033" s="8"/>
      <c r="L1033" s="8"/>
      <c r="M1033" s="8"/>
      <c r="N1033" s="8"/>
      <c r="O1033" s="8"/>
      <c r="P1033" s="8"/>
      <c r="Q1033" s="8"/>
      <c r="R1033" s="8"/>
      <c r="S1033" s="23"/>
      <c r="T1033" s="25">
        <v>992</v>
      </c>
      <c r="U1033" s="26">
        <f t="shared" si="97"/>
        <v>16.533333333333335</v>
      </c>
      <c r="V1033" s="28">
        <f t="shared" si="92"/>
        <v>38.270068651122429</v>
      </c>
      <c r="W1033" s="28">
        <f t="shared" si="94"/>
        <v>0</v>
      </c>
      <c r="X1033" s="27" t="e">
        <f t="shared" si="95"/>
        <v>#VALUE!</v>
      </c>
      <c r="Y1033" s="28" t="e">
        <f t="shared" si="96"/>
        <v>#VALUE!</v>
      </c>
      <c r="Z1033" s="24"/>
      <c r="AA1033" s="36">
        <f t="shared" si="93"/>
        <v>16.533333333333335</v>
      </c>
      <c r="AB1033" s="8"/>
    </row>
    <row r="1034" spans="9:28" x14ac:dyDescent="0.25">
      <c r="I1034" s="8"/>
      <c r="J1034" s="8"/>
      <c r="K1034" s="8"/>
      <c r="L1034" s="8"/>
      <c r="M1034" s="8"/>
      <c r="N1034" s="8"/>
      <c r="O1034" s="8"/>
      <c r="P1034" s="8"/>
      <c r="Q1034" s="8"/>
      <c r="R1034" s="8"/>
      <c r="S1034" s="23"/>
      <c r="T1034" s="25">
        <v>993</v>
      </c>
      <c r="U1034" s="26">
        <f t="shared" si="97"/>
        <v>16.55</v>
      </c>
      <c r="V1034" s="28">
        <f t="shared" si="92"/>
        <v>38.276778551629199</v>
      </c>
      <c r="W1034" s="28">
        <f t="shared" si="94"/>
        <v>0</v>
      </c>
      <c r="X1034" s="27" t="e">
        <f t="shared" si="95"/>
        <v>#VALUE!</v>
      </c>
      <c r="Y1034" s="28" t="e">
        <f t="shared" si="96"/>
        <v>#VALUE!</v>
      </c>
      <c r="Z1034" s="24"/>
      <c r="AA1034" s="36">
        <f t="shared" si="93"/>
        <v>16.55</v>
      </c>
      <c r="AB1034" s="8"/>
    </row>
    <row r="1035" spans="9:28" x14ac:dyDescent="0.25">
      <c r="I1035" s="8"/>
      <c r="J1035" s="8"/>
      <c r="K1035" s="8"/>
      <c r="L1035" s="8"/>
      <c r="M1035" s="8"/>
      <c r="N1035" s="8"/>
      <c r="O1035" s="8"/>
      <c r="P1035" s="8"/>
      <c r="Q1035" s="8"/>
      <c r="R1035" s="8"/>
      <c r="S1035" s="23"/>
      <c r="T1035" s="25">
        <v>994</v>
      </c>
      <c r="U1035" s="26">
        <f t="shared" si="97"/>
        <v>16.566666666666666</v>
      </c>
      <c r="V1035" s="28">
        <f t="shared" si="92"/>
        <v>38.283482873007422</v>
      </c>
      <c r="W1035" s="28">
        <f t="shared" si="94"/>
        <v>0</v>
      </c>
      <c r="X1035" s="27" t="e">
        <f t="shared" si="95"/>
        <v>#VALUE!</v>
      </c>
      <c r="Y1035" s="28" t="e">
        <f t="shared" si="96"/>
        <v>#VALUE!</v>
      </c>
      <c r="Z1035" s="24"/>
      <c r="AA1035" s="36">
        <f t="shared" si="93"/>
        <v>16.566666666666666</v>
      </c>
      <c r="AB1035" s="8"/>
    </row>
    <row r="1036" spans="9:28" x14ac:dyDescent="0.25">
      <c r="I1036" s="8"/>
      <c r="J1036" s="8"/>
      <c r="K1036" s="8"/>
      <c r="L1036" s="8"/>
      <c r="M1036" s="8"/>
      <c r="N1036" s="8"/>
      <c r="O1036" s="8"/>
      <c r="P1036" s="8"/>
      <c r="Q1036" s="8"/>
      <c r="R1036" s="8"/>
      <c r="S1036" s="23"/>
      <c r="T1036" s="25">
        <v>995</v>
      </c>
      <c r="U1036" s="26">
        <f t="shared" si="97"/>
        <v>16.583333333333332</v>
      </c>
      <c r="V1036" s="28">
        <f t="shared" si="92"/>
        <v>38.290181625501837</v>
      </c>
      <c r="W1036" s="28">
        <f t="shared" si="94"/>
        <v>0</v>
      </c>
      <c r="X1036" s="27" t="e">
        <f t="shared" si="95"/>
        <v>#VALUE!</v>
      </c>
      <c r="Y1036" s="28" t="e">
        <f t="shared" si="96"/>
        <v>#VALUE!</v>
      </c>
      <c r="Z1036" s="24"/>
      <c r="AA1036" s="36">
        <f t="shared" si="93"/>
        <v>16.583333333333332</v>
      </c>
      <c r="AB1036" s="8"/>
    </row>
    <row r="1037" spans="9:28" x14ac:dyDescent="0.25">
      <c r="I1037" s="8"/>
      <c r="J1037" s="8"/>
      <c r="K1037" s="8"/>
      <c r="L1037" s="8"/>
      <c r="M1037" s="8"/>
      <c r="N1037" s="8"/>
      <c r="O1037" s="8"/>
      <c r="P1037" s="8"/>
      <c r="Q1037" s="8"/>
      <c r="R1037" s="8"/>
      <c r="S1037" s="23"/>
      <c r="T1037" s="25">
        <v>996</v>
      </c>
      <c r="U1037" s="26">
        <f t="shared" si="97"/>
        <v>16.600000000000001</v>
      </c>
      <c r="V1037" s="28">
        <f t="shared" si="92"/>
        <v>38.296874819328082</v>
      </c>
      <c r="W1037" s="28">
        <f t="shared" si="94"/>
        <v>0</v>
      </c>
      <c r="X1037" s="27" t="e">
        <f t="shared" si="95"/>
        <v>#VALUE!</v>
      </c>
      <c r="Y1037" s="28" t="e">
        <f t="shared" si="96"/>
        <v>#VALUE!</v>
      </c>
      <c r="Z1037" s="24"/>
      <c r="AA1037" s="36">
        <f t="shared" si="93"/>
        <v>16.600000000000001</v>
      </c>
      <c r="AB1037" s="8"/>
    </row>
    <row r="1038" spans="9:28" x14ac:dyDescent="0.25">
      <c r="I1038" s="8"/>
      <c r="J1038" s="8"/>
      <c r="K1038" s="8"/>
      <c r="L1038" s="8"/>
      <c r="M1038" s="8"/>
      <c r="N1038" s="8"/>
      <c r="O1038" s="8"/>
      <c r="P1038" s="8"/>
      <c r="Q1038" s="8"/>
      <c r="R1038" s="8"/>
      <c r="S1038" s="23"/>
      <c r="T1038" s="25">
        <v>997</v>
      </c>
      <c r="U1038" s="26">
        <f t="shared" si="97"/>
        <v>16.616666666666667</v>
      </c>
      <c r="V1038" s="28">
        <f t="shared" si="92"/>
        <v>38.303562464672822</v>
      </c>
      <c r="W1038" s="28">
        <f t="shared" si="94"/>
        <v>0</v>
      </c>
      <c r="X1038" s="27" t="e">
        <f t="shared" si="95"/>
        <v>#VALUE!</v>
      </c>
      <c r="Y1038" s="28" t="e">
        <f t="shared" si="96"/>
        <v>#VALUE!</v>
      </c>
      <c r="Z1038" s="24"/>
      <c r="AA1038" s="36">
        <f t="shared" si="93"/>
        <v>16.616666666666667</v>
      </c>
      <c r="AB1038" s="8"/>
    </row>
    <row r="1039" spans="9:28" x14ac:dyDescent="0.25">
      <c r="I1039" s="8"/>
      <c r="J1039" s="8"/>
      <c r="K1039" s="8"/>
      <c r="L1039" s="8"/>
      <c r="M1039" s="8"/>
      <c r="N1039" s="8"/>
      <c r="O1039" s="8"/>
      <c r="P1039" s="8"/>
      <c r="Q1039" s="8"/>
      <c r="R1039" s="8"/>
      <c r="S1039" s="23"/>
      <c r="T1039" s="25">
        <v>998</v>
      </c>
      <c r="U1039" s="26">
        <f t="shared" si="97"/>
        <v>16.633333333333333</v>
      </c>
      <c r="V1039" s="28">
        <f t="shared" si="92"/>
        <v>38.310244571693879</v>
      </c>
      <c r="W1039" s="28">
        <f t="shared" si="94"/>
        <v>0</v>
      </c>
      <c r="X1039" s="27" t="e">
        <f t="shared" si="95"/>
        <v>#VALUE!</v>
      </c>
      <c r="Y1039" s="28" t="e">
        <f t="shared" si="96"/>
        <v>#VALUE!</v>
      </c>
      <c r="Z1039" s="24"/>
      <c r="AA1039" s="36">
        <f t="shared" si="93"/>
        <v>16.633333333333333</v>
      </c>
      <c r="AB1039" s="8"/>
    </row>
    <row r="1040" spans="9:28" x14ac:dyDescent="0.25">
      <c r="I1040" s="8"/>
      <c r="J1040" s="8"/>
      <c r="K1040" s="8"/>
      <c r="L1040" s="8"/>
      <c r="M1040" s="8"/>
      <c r="N1040" s="8"/>
      <c r="O1040" s="8"/>
      <c r="P1040" s="8"/>
      <c r="Q1040" s="8"/>
      <c r="R1040" s="8"/>
      <c r="S1040" s="23"/>
      <c r="T1040" s="25">
        <v>999</v>
      </c>
      <c r="U1040" s="26">
        <f t="shared" si="97"/>
        <v>16.649999999999999</v>
      </c>
      <c r="V1040" s="28">
        <f t="shared" si="92"/>
        <v>38.316921150520294</v>
      </c>
      <c r="W1040" s="28">
        <f t="shared" si="94"/>
        <v>0</v>
      </c>
      <c r="X1040" s="27" t="e">
        <f t="shared" si="95"/>
        <v>#VALUE!</v>
      </c>
      <c r="Y1040" s="28" t="e">
        <f t="shared" si="96"/>
        <v>#VALUE!</v>
      </c>
      <c r="Z1040" s="24"/>
      <c r="AA1040" s="36">
        <f t="shared" si="93"/>
        <v>16.649999999999999</v>
      </c>
      <c r="AB1040" s="8"/>
    </row>
    <row r="1041" spans="9:28" x14ac:dyDescent="0.25">
      <c r="I1041" s="8"/>
      <c r="J1041" s="8"/>
      <c r="K1041" s="8"/>
      <c r="L1041" s="8"/>
      <c r="M1041" s="8"/>
      <c r="N1041" s="8"/>
      <c r="O1041" s="8"/>
      <c r="P1041" s="8"/>
      <c r="Q1041" s="8"/>
      <c r="R1041" s="8"/>
      <c r="S1041" s="23"/>
      <c r="T1041" s="25">
        <v>1000</v>
      </c>
      <c r="U1041" s="26">
        <f t="shared" si="97"/>
        <v>16.666666666666668</v>
      </c>
      <c r="V1041" s="28">
        <f t="shared" si="92"/>
        <v>38.323592211252496</v>
      </c>
      <c r="W1041" s="28">
        <f t="shared" si="94"/>
        <v>0</v>
      </c>
      <c r="X1041" s="27" t="e">
        <f t="shared" si="95"/>
        <v>#VALUE!</v>
      </c>
      <c r="Y1041" s="28" t="e">
        <f t="shared" si="96"/>
        <v>#VALUE!</v>
      </c>
      <c r="Z1041" s="24"/>
      <c r="AA1041" s="36">
        <f t="shared" si="93"/>
        <v>16.666666666666668</v>
      </c>
      <c r="AB1041" s="8"/>
    </row>
    <row r="1042" spans="9:28" x14ac:dyDescent="0.25">
      <c r="I1042" s="8"/>
      <c r="J1042" s="8"/>
      <c r="K1042" s="8"/>
      <c r="L1042" s="8"/>
      <c r="M1042" s="8"/>
      <c r="N1042" s="8"/>
      <c r="O1042" s="8"/>
      <c r="P1042" s="8"/>
      <c r="Q1042" s="8"/>
      <c r="R1042" s="8"/>
      <c r="S1042" s="23"/>
      <c r="T1042" s="25">
        <v>1001</v>
      </c>
      <c r="U1042" s="26">
        <f t="shared" si="97"/>
        <v>16.683333333333334</v>
      </c>
      <c r="V1042" s="28">
        <f t="shared" ref="V1042:V1105" si="98">$G$12*U1042^(1-$G$13)</f>
        <v>38.330257763962365</v>
      </c>
      <c r="W1042" s="28">
        <f t="shared" si="94"/>
        <v>0</v>
      </c>
      <c r="X1042" s="27" t="e">
        <f t="shared" si="95"/>
        <v>#VALUE!</v>
      </c>
      <c r="Y1042" s="28" t="e">
        <f t="shared" si="96"/>
        <v>#VALUE!</v>
      </c>
      <c r="Z1042" s="24"/>
      <c r="AA1042" s="36">
        <f t="shared" si="93"/>
        <v>16.683333333333334</v>
      </c>
      <c r="AB1042" s="8"/>
    </row>
    <row r="1043" spans="9:28" x14ac:dyDescent="0.25">
      <c r="I1043" s="8"/>
      <c r="J1043" s="8"/>
      <c r="K1043" s="8"/>
      <c r="L1043" s="8"/>
      <c r="M1043" s="8"/>
      <c r="N1043" s="8"/>
      <c r="O1043" s="8"/>
      <c r="P1043" s="8"/>
      <c r="Q1043" s="8"/>
      <c r="R1043" s="8"/>
      <c r="S1043" s="23"/>
      <c r="T1043" s="25">
        <v>1002</v>
      </c>
      <c r="U1043" s="26">
        <f t="shared" si="97"/>
        <v>16.7</v>
      </c>
      <c r="V1043" s="28">
        <f t="shared" si="98"/>
        <v>38.336917818693351</v>
      </c>
      <c r="W1043" s="28">
        <f t="shared" si="94"/>
        <v>0</v>
      </c>
      <c r="X1043" s="27" t="e">
        <f t="shared" si="95"/>
        <v>#VALUE!</v>
      </c>
      <c r="Y1043" s="28" t="e">
        <f t="shared" si="96"/>
        <v>#VALUE!</v>
      </c>
      <c r="Z1043" s="24"/>
      <c r="AA1043" s="36">
        <f t="shared" si="93"/>
        <v>16.7</v>
      </c>
      <c r="AB1043" s="8"/>
    </row>
    <row r="1044" spans="9:28" x14ac:dyDescent="0.25">
      <c r="I1044" s="8"/>
      <c r="J1044" s="8"/>
      <c r="K1044" s="8"/>
      <c r="L1044" s="8"/>
      <c r="M1044" s="8"/>
      <c r="N1044" s="8"/>
      <c r="O1044" s="8"/>
      <c r="P1044" s="8"/>
      <c r="Q1044" s="8"/>
      <c r="R1044" s="8"/>
      <c r="S1044" s="23"/>
      <c r="T1044" s="25">
        <v>1003</v>
      </c>
      <c r="U1044" s="26">
        <f t="shared" si="97"/>
        <v>16.716666666666665</v>
      </c>
      <c r="V1044" s="28">
        <f t="shared" si="98"/>
        <v>38.343572385460611</v>
      </c>
      <c r="W1044" s="28">
        <f t="shared" si="94"/>
        <v>0</v>
      </c>
      <c r="X1044" s="27" t="e">
        <f t="shared" si="95"/>
        <v>#VALUE!</v>
      </c>
      <c r="Y1044" s="28" t="e">
        <f t="shared" si="96"/>
        <v>#VALUE!</v>
      </c>
      <c r="Z1044" s="24"/>
      <c r="AA1044" s="36">
        <f t="shared" si="93"/>
        <v>16.716666666666665</v>
      </c>
      <c r="AB1044" s="8"/>
    </row>
    <row r="1045" spans="9:28" x14ac:dyDescent="0.25">
      <c r="I1045" s="8"/>
      <c r="J1045" s="8"/>
      <c r="K1045" s="8"/>
      <c r="L1045" s="8"/>
      <c r="M1045" s="8"/>
      <c r="N1045" s="8"/>
      <c r="O1045" s="8"/>
      <c r="P1045" s="8"/>
      <c r="Q1045" s="8"/>
      <c r="R1045" s="8"/>
      <c r="S1045" s="23"/>
      <c r="T1045" s="25">
        <v>1004</v>
      </c>
      <c r="U1045" s="26">
        <f t="shared" si="97"/>
        <v>16.733333333333334</v>
      </c>
      <c r="V1045" s="28">
        <f t="shared" si="98"/>
        <v>38.350221474251079</v>
      </c>
      <c r="W1045" s="28">
        <f t="shared" si="94"/>
        <v>0</v>
      </c>
      <c r="X1045" s="27" t="e">
        <f t="shared" si="95"/>
        <v>#VALUE!</v>
      </c>
      <c r="Y1045" s="28" t="e">
        <f t="shared" si="96"/>
        <v>#VALUE!</v>
      </c>
      <c r="Z1045" s="24"/>
      <c r="AA1045" s="36">
        <f t="shared" si="93"/>
        <v>16.733333333333334</v>
      </c>
      <c r="AB1045" s="8"/>
    </row>
    <row r="1046" spans="9:28" x14ac:dyDescent="0.25">
      <c r="I1046" s="8"/>
      <c r="J1046" s="8"/>
      <c r="K1046" s="8"/>
      <c r="L1046" s="8"/>
      <c r="M1046" s="8"/>
      <c r="N1046" s="8"/>
      <c r="O1046" s="8"/>
      <c r="P1046" s="8"/>
      <c r="Q1046" s="8"/>
      <c r="R1046" s="8"/>
      <c r="S1046" s="23"/>
      <c r="T1046" s="25">
        <v>1005</v>
      </c>
      <c r="U1046" s="26">
        <f t="shared" si="97"/>
        <v>16.75</v>
      </c>
      <c r="V1046" s="28">
        <f t="shared" si="98"/>
        <v>38.356865095023593</v>
      </c>
      <c r="W1046" s="28">
        <f t="shared" si="94"/>
        <v>0</v>
      </c>
      <c r="X1046" s="27" t="e">
        <f t="shared" si="95"/>
        <v>#VALUE!</v>
      </c>
      <c r="Y1046" s="28" t="e">
        <f t="shared" si="96"/>
        <v>#VALUE!</v>
      </c>
      <c r="Z1046" s="24"/>
      <c r="AA1046" s="36">
        <f t="shared" si="93"/>
        <v>16.75</v>
      </c>
      <c r="AB1046" s="8"/>
    </row>
    <row r="1047" spans="9:28" x14ac:dyDescent="0.25">
      <c r="I1047" s="8"/>
      <c r="J1047" s="8"/>
      <c r="K1047" s="8"/>
      <c r="L1047" s="8"/>
      <c r="M1047" s="8"/>
      <c r="N1047" s="8"/>
      <c r="O1047" s="8"/>
      <c r="P1047" s="8"/>
      <c r="Q1047" s="8"/>
      <c r="R1047" s="8"/>
      <c r="S1047" s="23"/>
      <c r="T1047" s="25">
        <v>1006</v>
      </c>
      <c r="U1047" s="26">
        <f t="shared" si="97"/>
        <v>16.766666666666666</v>
      </c>
      <c r="V1047" s="28">
        <f t="shared" si="98"/>
        <v>38.363503257709013</v>
      </c>
      <c r="W1047" s="28">
        <f t="shared" si="94"/>
        <v>0</v>
      </c>
      <c r="X1047" s="27" t="e">
        <f t="shared" si="95"/>
        <v>#VALUE!</v>
      </c>
      <c r="Y1047" s="28" t="e">
        <f t="shared" si="96"/>
        <v>#VALUE!</v>
      </c>
      <c r="Z1047" s="24"/>
      <c r="AA1047" s="36">
        <f t="shared" si="93"/>
        <v>16.766666666666666</v>
      </c>
      <c r="AB1047" s="8"/>
    </row>
    <row r="1048" spans="9:28" x14ac:dyDescent="0.25">
      <c r="I1048" s="8"/>
      <c r="J1048" s="8"/>
      <c r="K1048" s="8"/>
      <c r="L1048" s="8"/>
      <c r="M1048" s="8"/>
      <c r="N1048" s="8"/>
      <c r="O1048" s="8"/>
      <c r="P1048" s="8"/>
      <c r="Q1048" s="8"/>
      <c r="R1048" s="8"/>
      <c r="S1048" s="23"/>
      <c r="T1048" s="25">
        <v>1007</v>
      </c>
      <c r="U1048" s="26">
        <f t="shared" si="97"/>
        <v>16.783333333333335</v>
      </c>
      <c r="V1048" s="28">
        <f t="shared" si="98"/>
        <v>38.370135972210292</v>
      </c>
      <c r="W1048" s="28">
        <f t="shared" si="94"/>
        <v>0</v>
      </c>
      <c r="X1048" s="27" t="e">
        <f t="shared" si="95"/>
        <v>#VALUE!</v>
      </c>
      <c r="Y1048" s="28" t="e">
        <f t="shared" si="96"/>
        <v>#VALUE!</v>
      </c>
      <c r="Z1048" s="24"/>
      <c r="AA1048" s="36">
        <f t="shared" si="93"/>
        <v>16.783333333333335</v>
      </c>
      <c r="AB1048" s="8"/>
    </row>
    <row r="1049" spans="9:28" x14ac:dyDescent="0.25">
      <c r="I1049" s="8"/>
      <c r="J1049" s="8"/>
      <c r="K1049" s="8"/>
      <c r="L1049" s="8"/>
      <c r="M1049" s="8"/>
      <c r="N1049" s="8"/>
      <c r="O1049" s="8"/>
      <c r="P1049" s="8"/>
      <c r="Q1049" s="8"/>
      <c r="R1049" s="8"/>
      <c r="S1049" s="23"/>
      <c r="T1049" s="25">
        <v>1008</v>
      </c>
      <c r="U1049" s="26">
        <f t="shared" si="97"/>
        <v>16.8</v>
      </c>
      <c r="V1049" s="28">
        <f t="shared" si="98"/>
        <v>38.376763248402611</v>
      </c>
      <c r="W1049" s="28">
        <f t="shared" si="94"/>
        <v>0</v>
      </c>
      <c r="X1049" s="27" t="e">
        <f t="shared" si="95"/>
        <v>#VALUE!</v>
      </c>
      <c r="Y1049" s="28" t="e">
        <f t="shared" si="96"/>
        <v>#VALUE!</v>
      </c>
      <c r="Z1049" s="24"/>
      <c r="AA1049" s="36">
        <f t="shared" si="93"/>
        <v>16.8</v>
      </c>
      <c r="AB1049" s="8"/>
    </row>
    <row r="1050" spans="9:28" x14ac:dyDescent="0.25">
      <c r="I1050" s="8"/>
      <c r="J1050" s="8"/>
      <c r="K1050" s="8"/>
      <c r="L1050" s="8"/>
      <c r="M1050" s="8"/>
      <c r="N1050" s="8"/>
      <c r="O1050" s="8"/>
      <c r="P1050" s="8"/>
      <c r="Q1050" s="8"/>
      <c r="R1050" s="8"/>
      <c r="S1050" s="23"/>
      <c r="T1050" s="25">
        <v>1009</v>
      </c>
      <c r="U1050" s="26">
        <f t="shared" si="97"/>
        <v>16.816666666666666</v>
      </c>
      <c r="V1050" s="28">
        <f t="shared" si="98"/>
        <v>38.383385096133466</v>
      </c>
      <c r="W1050" s="28">
        <f t="shared" si="94"/>
        <v>0</v>
      </c>
      <c r="X1050" s="27" t="e">
        <f t="shared" si="95"/>
        <v>#VALUE!</v>
      </c>
      <c r="Y1050" s="28" t="e">
        <f t="shared" si="96"/>
        <v>#VALUE!</v>
      </c>
      <c r="Z1050" s="24"/>
      <c r="AA1050" s="36">
        <f t="shared" si="93"/>
        <v>16.816666666666666</v>
      </c>
      <c r="AB1050" s="8"/>
    </row>
    <row r="1051" spans="9:28" x14ac:dyDescent="0.25">
      <c r="I1051" s="8"/>
      <c r="J1051" s="8"/>
      <c r="K1051" s="8"/>
      <c r="L1051" s="8"/>
      <c r="M1051" s="8"/>
      <c r="N1051" s="8"/>
      <c r="O1051" s="8"/>
      <c r="P1051" s="8"/>
      <c r="Q1051" s="8"/>
      <c r="R1051" s="8"/>
      <c r="S1051" s="23"/>
      <c r="T1051" s="25">
        <v>1010</v>
      </c>
      <c r="U1051" s="26">
        <f t="shared" si="97"/>
        <v>16.833333333333332</v>
      </c>
      <c r="V1051" s="28">
        <f t="shared" si="98"/>
        <v>38.390001525222829</v>
      </c>
      <c r="W1051" s="28">
        <f t="shared" si="94"/>
        <v>0</v>
      </c>
      <c r="X1051" s="27" t="e">
        <f t="shared" si="95"/>
        <v>#VALUE!</v>
      </c>
      <c r="Y1051" s="28" t="e">
        <f t="shared" si="96"/>
        <v>#VALUE!</v>
      </c>
      <c r="Z1051" s="24"/>
      <c r="AA1051" s="36">
        <f t="shared" si="93"/>
        <v>16.833333333333332</v>
      </c>
      <c r="AB1051" s="8"/>
    </row>
    <row r="1052" spans="9:28" x14ac:dyDescent="0.25">
      <c r="I1052" s="8"/>
      <c r="J1052" s="8"/>
      <c r="K1052" s="8"/>
      <c r="L1052" s="8"/>
      <c r="M1052" s="8"/>
      <c r="N1052" s="8"/>
      <c r="O1052" s="8"/>
      <c r="P1052" s="8"/>
      <c r="Q1052" s="8"/>
      <c r="R1052" s="8"/>
      <c r="S1052" s="23"/>
      <c r="T1052" s="25">
        <v>1011</v>
      </c>
      <c r="U1052" s="26">
        <f t="shared" si="97"/>
        <v>16.850000000000001</v>
      </c>
      <c r="V1052" s="28">
        <f t="shared" si="98"/>
        <v>38.396612545463135</v>
      </c>
      <c r="W1052" s="28">
        <f t="shared" si="94"/>
        <v>0</v>
      </c>
      <c r="X1052" s="27" t="e">
        <f t="shared" si="95"/>
        <v>#VALUE!</v>
      </c>
      <c r="Y1052" s="28" t="e">
        <f t="shared" si="96"/>
        <v>#VALUE!</v>
      </c>
      <c r="Z1052" s="24"/>
      <c r="AA1052" s="36">
        <f t="shared" si="93"/>
        <v>16.850000000000001</v>
      </c>
      <c r="AB1052" s="8"/>
    </row>
    <row r="1053" spans="9:28" x14ac:dyDescent="0.25">
      <c r="I1053" s="8"/>
      <c r="J1053" s="8"/>
      <c r="K1053" s="8"/>
      <c r="L1053" s="8"/>
      <c r="M1053" s="8"/>
      <c r="N1053" s="8"/>
      <c r="O1053" s="8"/>
      <c r="P1053" s="8"/>
      <c r="Q1053" s="8"/>
      <c r="R1053" s="8"/>
      <c r="S1053" s="23"/>
      <c r="T1053" s="25">
        <v>1012</v>
      </c>
      <c r="U1053" s="26">
        <f t="shared" si="97"/>
        <v>16.866666666666667</v>
      </c>
      <c r="V1053" s="28">
        <f t="shared" si="98"/>
        <v>38.403218166619524</v>
      </c>
      <c r="W1053" s="28">
        <f t="shared" si="94"/>
        <v>0</v>
      </c>
      <c r="X1053" s="27" t="e">
        <f t="shared" si="95"/>
        <v>#VALUE!</v>
      </c>
      <c r="Y1053" s="28" t="e">
        <f t="shared" si="96"/>
        <v>#VALUE!</v>
      </c>
      <c r="Z1053" s="24"/>
      <c r="AA1053" s="36">
        <f t="shared" si="93"/>
        <v>16.866666666666667</v>
      </c>
      <c r="AB1053" s="8"/>
    </row>
    <row r="1054" spans="9:28" x14ac:dyDescent="0.25">
      <c r="I1054" s="8"/>
      <c r="J1054" s="8"/>
      <c r="K1054" s="8"/>
      <c r="L1054" s="8"/>
      <c r="M1054" s="8"/>
      <c r="N1054" s="8"/>
      <c r="O1054" s="8"/>
      <c r="P1054" s="8"/>
      <c r="Q1054" s="8"/>
      <c r="R1054" s="8"/>
      <c r="S1054" s="23"/>
      <c r="T1054" s="25">
        <v>1013</v>
      </c>
      <c r="U1054" s="26">
        <f t="shared" si="97"/>
        <v>16.883333333333333</v>
      </c>
      <c r="V1054" s="28">
        <f t="shared" si="98"/>
        <v>38.409818398429842</v>
      </c>
      <c r="W1054" s="28">
        <f t="shared" si="94"/>
        <v>0</v>
      </c>
      <c r="X1054" s="27" t="e">
        <f t="shared" si="95"/>
        <v>#VALUE!</v>
      </c>
      <c r="Y1054" s="28" t="e">
        <f t="shared" si="96"/>
        <v>#VALUE!</v>
      </c>
      <c r="Z1054" s="24"/>
      <c r="AA1054" s="36">
        <f t="shared" si="93"/>
        <v>16.883333333333333</v>
      </c>
      <c r="AB1054" s="8"/>
    </row>
    <row r="1055" spans="9:28" x14ac:dyDescent="0.25">
      <c r="I1055" s="8"/>
      <c r="J1055" s="8"/>
      <c r="K1055" s="8"/>
      <c r="L1055" s="8"/>
      <c r="M1055" s="8"/>
      <c r="N1055" s="8"/>
      <c r="O1055" s="8"/>
      <c r="P1055" s="8"/>
      <c r="Q1055" s="8"/>
      <c r="R1055" s="8"/>
      <c r="S1055" s="23"/>
      <c r="T1055" s="25">
        <v>1014</v>
      </c>
      <c r="U1055" s="26">
        <f t="shared" si="97"/>
        <v>16.899999999999999</v>
      </c>
      <c r="V1055" s="28">
        <f t="shared" si="98"/>
        <v>38.416413250604769</v>
      </c>
      <c r="W1055" s="28">
        <f t="shared" si="94"/>
        <v>0</v>
      </c>
      <c r="X1055" s="27" t="e">
        <f t="shared" si="95"/>
        <v>#VALUE!</v>
      </c>
      <c r="Y1055" s="28" t="e">
        <f t="shared" si="96"/>
        <v>#VALUE!</v>
      </c>
      <c r="Z1055" s="24"/>
      <c r="AA1055" s="36">
        <f t="shared" si="93"/>
        <v>16.899999999999999</v>
      </c>
      <c r="AB1055" s="8"/>
    </row>
    <row r="1056" spans="9:28" x14ac:dyDescent="0.25">
      <c r="I1056" s="8"/>
      <c r="J1056" s="8"/>
      <c r="K1056" s="8"/>
      <c r="L1056" s="8"/>
      <c r="M1056" s="8"/>
      <c r="N1056" s="8"/>
      <c r="O1056" s="8"/>
      <c r="P1056" s="8"/>
      <c r="Q1056" s="8"/>
      <c r="R1056" s="8"/>
      <c r="S1056" s="23"/>
      <c r="T1056" s="25">
        <v>1015</v>
      </c>
      <c r="U1056" s="26">
        <f t="shared" si="97"/>
        <v>16.916666666666668</v>
      </c>
      <c r="V1056" s="28">
        <f t="shared" si="98"/>
        <v>38.423002732827989</v>
      </c>
      <c r="W1056" s="28">
        <f t="shared" si="94"/>
        <v>0</v>
      </c>
      <c r="X1056" s="27" t="e">
        <f t="shared" si="95"/>
        <v>#VALUE!</v>
      </c>
      <c r="Y1056" s="28" t="e">
        <f t="shared" si="96"/>
        <v>#VALUE!</v>
      </c>
      <c r="Z1056" s="24"/>
      <c r="AA1056" s="36">
        <f t="shared" si="93"/>
        <v>16.916666666666668</v>
      </c>
      <c r="AB1056" s="8"/>
    </row>
    <row r="1057" spans="9:28" x14ac:dyDescent="0.25">
      <c r="I1057" s="8"/>
      <c r="J1057" s="8"/>
      <c r="K1057" s="8"/>
      <c r="L1057" s="8"/>
      <c r="M1057" s="8"/>
      <c r="N1057" s="8"/>
      <c r="O1057" s="8"/>
      <c r="P1057" s="8"/>
      <c r="Q1057" s="8"/>
      <c r="R1057" s="8"/>
      <c r="S1057" s="23"/>
      <c r="T1057" s="25">
        <v>1016</v>
      </c>
      <c r="U1057" s="26">
        <f t="shared" si="97"/>
        <v>16.933333333333334</v>
      </c>
      <c r="V1057" s="28">
        <f t="shared" si="98"/>
        <v>38.42958685475616</v>
      </c>
      <c r="W1057" s="28">
        <f t="shared" si="94"/>
        <v>0</v>
      </c>
      <c r="X1057" s="27" t="e">
        <f t="shared" si="95"/>
        <v>#VALUE!</v>
      </c>
      <c r="Y1057" s="28" t="e">
        <f t="shared" si="96"/>
        <v>#VALUE!</v>
      </c>
      <c r="Z1057" s="24"/>
      <c r="AA1057" s="36">
        <f t="shared" si="93"/>
        <v>16.933333333333334</v>
      </c>
      <c r="AB1057" s="8"/>
    </row>
    <row r="1058" spans="9:28" x14ac:dyDescent="0.25">
      <c r="I1058" s="8"/>
      <c r="J1058" s="8"/>
      <c r="K1058" s="8"/>
      <c r="L1058" s="8"/>
      <c r="M1058" s="8"/>
      <c r="N1058" s="8"/>
      <c r="O1058" s="8"/>
      <c r="P1058" s="8"/>
      <c r="Q1058" s="8"/>
      <c r="R1058" s="8"/>
      <c r="S1058" s="23"/>
      <c r="T1058" s="25">
        <v>1017</v>
      </c>
      <c r="U1058" s="26">
        <f t="shared" si="97"/>
        <v>16.95</v>
      </c>
      <c r="V1058" s="28">
        <f t="shared" si="98"/>
        <v>38.436165626019147</v>
      </c>
      <c r="W1058" s="28">
        <f t="shared" si="94"/>
        <v>0</v>
      </c>
      <c r="X1058" s="27" t="e">
        <f t="shared" si="95"/>
        <v>#VALUE!</v>
      </c>
      <c r="Y1058" s="28" t="e">
        <f t="shared" si="96"/>
        <v>#VALUE!</v>
      </c>
      <c r="Z1058" s="24"/>
      <c r="AA1058" s="36">
        <f t="shared" si="93"/>
        <v>16.95</v>
      </c>
      <c r="AB1058" s="8"/>
    </row>
    <row r="1059" spans="9:28" x14ac:dyDescent="0.25">
      <c r="I1059" s="8"/>
      <c r="J1059" s="8"/>
      <c r="K1059" s="8"/>
      <c r="L1059" s="8"/>
      <c r="M1059" s="8"/>
      <c r="N1059" s="8"/>
      <c r="O1059" s="8"/>
      <c r="P1059" s="8"/>
      <c r="Q1059" s="8"/>
      <c r="R1059" s="8"/>
      <c r="S1059" s="23"/>
      <c r="T1059" s="25">
        <v>1018</v>
      </c>
      <c r="U1059" s="26">
        <f t="shared" si="97"/>
        <v>16.966666666666665</v>
      </c>
      <c r="V1059" s="28">
        <f t="shared" si="98"/>
        <v>38.442739056220056</v>
      </c>
      <c r="W1059" s="28">
        <f t="shared" si="94"/>
        <v>0</v>
      </c>
      <c r="X1059" s="27" t="e">
        <f t="shared" si="95"/>
        <v>#VALUE!</v>
      </c>
      <c r="Y1059" s="28" t="e">
        <f t="shared" si="96"/>
        <v>#VALUE!</v>
      </c>
      <c r="Z1059" s="24"/>
      <c r="AA1059" s="36">
        <f t="shared" si="93"/>
        <v>16.966666666666665</v>
      </c>
      <c r="AB1059" s="8"/>
    </row>
    <row r="1060" spans="9:28" x14ac:dyDescent="0.25">
      <c r="I1060" s="8"/>
      <c r="J1060" s="8"/>
      <c r="K1060" s="8"/>
      <c r="L1060" s="8"/>
      <c r="M1060" s="8"/>
      <c r="N1060" s="8"/>
      <c r="O1060" s="8"/>
      <c r="P1060" s="8"/>
      <c r="Q1060" s="8"/>
      <c r="R1060" s="8"/>
      <c r="S1060" s="23"/>
      <c r="T1060" s="25">
        <v>1019</v>
      </c>
      <c r="U1060" s="26">
        <f t="shared" si="97"/>
        <v>16.983333333333334</v>
      </c>
      <c r="V1060" s="28">
        <f t="shared" si="98"/>
        <v>38.449307154935326</v>
      </c>
      <c r="W1060" s="28">
        <f t="shared" si="94"/>
        <v>0</v>
      </c>
      <c r="X1060" s="27" t="e">
        <f t="shared" si="95"/>
        <v>#VALUE!</v>
      </c>
      <c r="Y1060" s="28" t="e">
        <f t="shared" si="96"/>
        <v>#VALUE!</v>
      </c>
      <c r="Z1060" s="24"/>
      <c r="AA1060" s="36">
        <f t="shared" si="93"/>
        <v>16.983333333333334</v>
      </c>
      <c r="AB1060" s="8"/>
    </row>
    <row r="1061" spans="9:28" x14ac:dyDescent="0.25">
      <c r="I1061" s="8"/>
      <c r="J1061" s="8"/>
      <c r="K1061" s="8"/>
      <c r="L1061" s="8"/>
      <c r="M1061" s="8"/>
      <c r="N1061" s="8"/>
      <c r="O1061" s="8"/>
      <c r="P1061" s="8"/>
      <c r="Q1061" s="8"/>
      <c r="R1061" s="8"/>
      <c r="S1061" s="23"/>
      <c r="T1061" s="25">
        <v>1020</v>
      </c>
      <c r="U1061" s="26">
        <f t="shared" si="97"/>
        <v>17</v>
      </c>
      <c r="V1061" s="28">
        <f t="shared" si="98"/>
        <v>38.455869931714858</v>
      </c>
      <c r="W1061" s="28">
        <f t="shared" si="94"/>
        <v>0</v>
      </c>
      <c r="X1061" s="27" t="e">
        <f t="shared" si="95"/>
        <v>#VALUE!</v>
      </c>
      <c r="Y1061" s="28" t="e">
        <f t="shared" si="96"/>
        <v>#VALUE!</v>
      </c>
      <c r="Z1061" s="24"/>
      <c r="AA1061" s="36">
        <f t="shared" si="93"/>
        <v>17</v>
      </c>
      <c r="AB1061" s="8"/>
    </row>
    <row r="1062" spans="9:28" x14ac:dyDescent="0.25">
      <c r="I1062" s="8"/>
      <c r="J1062" s="8"/>
      <c r="K1062" s="8"/>
      <c r="L1062" s="8"/>
      <c r="M1062" s="8"/>
      <c r="N1062" s="8"/>
      <c r="O1062" s="8"/>
      <c r="P1062" s="8"/>
      <c r="Q1062" s="8"/>
      <c r="R1062" s="8"/>
      <c r="S1062" s="23"/>
      <c r="T1062" s="25">
        <v>1021</v>
      </c>
      <c r="U1062" s="26">
        <f t="shared" si="97"/>
        <v>17.016666666666666</v>
      </c>
      <c r="V1062" s="28">
        <f t="shared" si="98"/>
        <v>38.462427396082113</v>
      </c>
      <c r="W1062" s="28">
        <f t="shared" si="94"/>
        <v>0</v>
      </c>
      <c r="X1062" s="27" t="e">
        <f t="shared" si="95"/>
        <v>#VALUE!</v>
      </c>
      <c r="Y1062" s="28" t="e">
        <f t="shared" si="96"/>
        <v>#VALUE!</v>
      </c>
      <c r="Z1062" s="24"/>
      <c r="AA1062" s="36">
        <f t="shared" si="93"/>
        <v>17.016666666666666</v>
      </c>
      <c r="AB1062" s="8"/>
    </row>
    <row r="1063" spans="9:28" x14ac:dyDescent="0.25">
      <c r="I1063" s="8"/>
      <c r="J1063" s="8"/>
      <c r="K1063" s="8"/>
      <c r="L1063" s="8"/>
      <c r="M1063" s="8"/>
      <c r="N1063" s="8"/>
      <c r="O1063" s="8"/>
      <c r="P1063" s="8"/>
      <c r="Q1063" s="8"/>
      <c r="R1063" s="8"/>
      <c r="S1063" s="23"/>
      <c r="T1063" s="25">
        <v>1022</v>
      </c>
      <c r="U1063" s="26">
        <f t="shared" si="97"/>
        <v>17.033333333333335</v>
      </c>
      <c r="V1063" s="28">
        <f t="shared" si="98"/>
        <v>38.468979557534198</v>
      </c>
      <c r="W1063" s="28">
        <f t="shared" si="94"/>
        <v>0</v>
      </c>
      <c r="X1063" s="27" t="e">
        <f t="shared" si="95"/>
        <v>#VALUE!</v>
      </c>
      <c r="Y1063" s="28" t="e">
        <f t="shared" si="96"/>
        <v>#VALUE!</v>
      </c>
      <c r="Z1063" s="24"/>
      <c r="AA1063" s="36">
        <f t="shared" si="93"/>
        <v>17.033333333333335</v>
      </c>
      <c r="AB1063" s="8"/>
    </row>
    <row r="1064" spans="9:28" x14ac:dyDescent="0.25">
      <c r="I1064" s="8"/>
      <c r="J1064" s="8"/>
      <c r="K1064" s="8"/>
      <c r="L1064" s="8"/>
      <c r="M1064" s="8"/>
      <c r="N1064" s="8"/>
      <c r="O1064" s="8"/>
      <c r="P1064" s="8"/>
      <c r="Q1064" s="8"/>
      <c r="R1064" s="8"/>
      <c r="S1064" s="23"/>
      <c r="T1064" s="25">
        <v>1023</v>
      </c>
      <c r="U1064" s="26">
        <f t="shared" si="97"/>
        <v>17.05</v>
      </c>
      <c r="V1064" s="28">
        <f t="shared" si="98"/>
        <v>38.475526425541965</v>
      </c>
      <c r="W1064" s="28">
        <f t="shared" si="94"/>
        <v>0</v>
      </c>
      <c r="X1064" s="27" t="e">
        <f t="shared" si="95"/>
        <v>#VALUE!</v>
      </c>
      <c r="Y1064" s="28" t="e">
        <f t="shared" si="96"/>
        <v>#VALUE!</v>
      </c>
      <c r="Z1064" s="24"/>
      <c r="AA1064" s="36">
        <f t="shared" si="93"/>
        <v>17.05</v>
      </c>
      <c r="AB1064" s="8"/>
    </row>
    <row r="1065" spans="9:28" x14ac:dyDescent="0.25">
      <c r="I1065" s="8"/>
      <c r="J1065" s="8"/>
      <c r="K1065" s="8"/>
      <c r="L1065" s="8"/>
      <c r="M1065" s="8"/>
      <c r="N1065" s="8"/>
      <c r="O1065" s="8"/>
      <c r="P1065" s="8"/>
      <c r="Q1065" s="8"/>
      <c r="R1065" s="8"/>
      <c r="S1065" s="23"/>
      <c r="T1065" s="25">
        <v>1024</v>
      </c>
      <c r="U1065" s="26">
        <f t="shared" si="97"/>
        <v>17.066666666666666</v>
      </c>
      <c r="V1065" s="28">
        <f t="shared" si="98"/>
        <v>38.482068009550112</v>
      </c>
      <c r="W1065" s="28">
        <f t="shared" si="94"/>
        <v>0</v>
      </c>
      <c r="X1065" s="27" t="e">
        <f t="shared" si="95"/>
        <v>#VALUE!</v>
      </c>
      <c r="Y1065" s="28" t="e">
        <f t="shared" si="96"/>
        <v>#VALUE!</v>
      </c>
      <c r="Z1065" s="24"/>
      <c r="AA1065" s="36">
        <f t="shared" ref="AA1065:AA1128" si="99">U1065</f>
        <v>17.066666666666666</v>
      </c>
      <c r="AB1065" s="8"/>
    </row>
    <row r="1066" spans="9:28" x14ac:dyDescent="0.25">
      <c r="I1066" s="8"/>
      <c r="J1066" s="8"/>
      <c r="K1066" s="8"/>
      <c r="L1066" s="8"/>
      <c r="M1066" s="8"/>
      <c r="N1066" s="8"/>
      <c r="O1066" s="8"/>
      <c r="P1066" s="8"/>
      <c r="Q1066" s="8"/>
      <c r="R1066" s="8"/>
      <c r="S1066" s="23"/>
      <c r="T1066" s="25">
        <v>1025</v>
      </c>
      <c r="U1066" s="26">
        <f t="shared" si="97"/>
        <v>17.083333333333332</v>
      </c>
      <c r="V1066" s="28">
        <f t="shared" si="98"/>
        <v>38.488604318977302</v>
      </c>
      <c r="W1066" s="28">
        <f t="shared" ref="W1066:W1129" si="100">V1066*0.001*$G$4</f>
        <v>0</v>
      </c>
      <c r="X1066" s="27" t="e">
        <f t="shared" ref="X1066:X1129" si="101">($G$5/1000)*U1066*3600</f>
        <v>#VALUE!</v>
      </c>
      <c r="Y1066" s="28" t="e">
        <f t="shared" si="96"/>
        <v>#VALUE!</v>
      </c>
      <c r="Z1066" s="24"/>
      <c r="AA1066" s="36">
        <f t="shared" si="99"/>
        <v>17.083333333333332</v>
      </c>
      <c r="AB1066" s="8"/>
    </row>
    <row r="1067" spans="9:28" x14ac:dyDescent="0.25">
      <c r="I1067" s="8"/>
      <c r="J1067" s="8"/>
      <c r="K1067" s="8"/>
      <c r="L1067" s="8"/>
      <c r="M1067" s="8"/>
      <c r="N1067" s="8"/>
      <c r="O1067" s="8"/>
      <c r="P1067" s="8"/>
      <c r="Q1067" s="8"/>
      <c r="R1067" s="8"/>
      <c r="S1067" s="23"/>
      <c r="T1067" s="25">
        <v>1026</v>
      </c>
      <c r="U1067" s="26">
        <f t="shared" si="97"/>
        <v>17.100000000000001</v>
      </c>
      <c r="V1067" s="28">
        <f t="shared" si="98"/>
        <v>38.495135363216207</v>
      </c>
      <c r="W1067" s="28">
        <f t="shared" si="100"/>
        <v>0</v>
      </c>
      <c r="X1067" s="27" t="e">
        <f t="shared" si="101"/>
        <v>#VALUE!</v>
      </c>
      <c r="Y1067" s="28" t="e">
        <f t="shared" ref="Y1067:Y1130" si="102">MAX(0,W1067-X1067)</f>
        <v>#VALUE!</v>
      </c>
      <c r="Z1067" s="24"/>
      <c r="AA1067" s="36">
        <f t="shared" si="99"/>
        <v>17.100000000000001</v>
      </c>
      <c r="AB1067" s="8"/>
    </row>
    <row r="1068" spans="9:28" x14ac:dyDescent="0.25">
      <c r="I1068" s="8"/>
      <c r="J1068" s="8"/>
      <c r="K1068" s="8"/>
      <c r="L1068" s="8"/>
      <c r="M1068" s="8"/>
      <c r="N1068" s="8"/>
      <c r="O1068" s="8"/>
      <c r="P1068" s="8"/>
      <c r="Q1068" s="8"/>
      <c r="R1068" s="8"/>
      <c r="S1068" s="23"/>
      <c r="T1068" s="25">
        <v>1027</v>
      </c>
      <c r="U1068" s="26">
        <f t="shared" si="97"/>
        <v>17.116666666666667</v>
      </c>
      <c r="V1068" s="28">
        <f t="shared" si="98"/>
        <v>38.501661151633677</v>
      </c>
      <c r="W1068" s="28">
        <f t="shared" si="100"/>
        <v>0</v>
      </c>
      <c r="X1068" s="27" t="e">
        <f t="shared" si="101"/>
        <v>#VALUE!</v>
      </c>
      <c r="Y1068" s="28" t="e">
        <f t="shared" si="102"/>
        <v>#VALUE!</v>
      </c>
      <c r="Z1068" s="24"/>
      <c r="AA1068" s="36">
        <f t="shared" si="99"/>
        <v>17.116666666666667</v>
      </c>
      <c r="AB1068" s="8"/>
    </row>
    <row r="1069" spans="9:28" x14ac:dyDescent="0.25">
      <c r="I1069" s="8"/>
      <c r="J1069" s="8"/>
      <c r="K1069" s="8"/>
      <c r="L1069" s="8"/>
      <c r="M1069" s="8"/>
      <c r="N1069" s="8"/>
      <c r="O1069" s="8"/>
      <c r="P1069" s="8"/>
      <c r="Q1069" s="8"/>
      <c r="R1069" s="8"/>
      <c r="S1069" s="23"/>
      <c r="T1069" s="25">
        <v>1028</v>
      </c>
      <c r="U1069" s="26">
        <f t="shared" si="97"/>
        <v>17.133333333333333</v>
      </c>
      <c r="V1069" s="28">
        <f t="shared" si="98"/>
        <v>38.508181693570762</v>
      </c>
      <c r="W1069" s="28">
        <f t="shared" si="100"/>
        <v>0</v>
      </c>
      <c r="X1069" s="27" t="e">
        <f t="shared" si="101"/>
        <v>#VALUE!</v>
      </c>
      <c r="Y1069" s="28" t="e">
        <f t="shared" si="102"/>
        <v>#VALUE!</v>
      </c>
      <c r="Z1069" s="24"/>
      <c r="AA1069" s="36">
        <f t="shared" si="99"/>
        <v>17.133333333333333</v>
      </c>
      <c r="AB1069" s="8"/>
    </row>
    <row r="1070" spans="9:28" x14ac:dyDescent="0.25">
      <c r="I1070" s="8"/>
      <c r="J1070" s="8"/>
      <c r="K1070" s="8"/>
      <c r="L1070" s="8"/>
      <c r="M1070" s="8"/>
      <c r="N1070" s="8"/>
      <c r="O1070" s="8"/>
      <c r="P1070" s="8"/>
      <c r="Q1070" s="8"/>
      <c r="R1070" s="8"/>
      <c r="S1070" s="23"/>
      <c r="T1070" s="25">
        <v>1029</v>
      </c>
      <c r="U1070" s="26">
        <f t="shared" si="97"/>
        <v>17.149999999999999</v>
      </c>
      <c r="V1070" s="28">
        <f t="shared" si="98"/>
        <v>38.51469699834287</v>
      </c>
      <c r="W1070" s="28">
        <f t="shared" si="100"/>
        <v>0</v>
      </c>
      <c r="X1070" s="27" t="e">
        <f t="shared" si="101"/>
        <v>#VALUE!</v>
      </c>
      <c r="Y1070" s="28" t="e">
        <f t="shared" si="102"/>
        <v>#VALUE!</v>
      </c>
      <c r="Z1070" s="24"/>
      <c r="AA1070" s="36">
        <f t="shared" si="99"/>
        <v>17.149999999999999</v>
      </c>
      <c r="AB1070" s="8"/>
    </row>
    <row r="1071" spans="9:28" x14ac:dyDescent="0.25">
      <c r="I1071" s="8"/>
      <c r="J1071" s="8"/>
      <c r="K1071" s="8"/>
      <c r="L1071" s="8"/>
      <c r="M1071" s="8"/>
      <c r="N1071" s="8"/>
      <c r="O1071" s="8"/>
      <c r="P1071" s="8"/>
      <c r="Q1071" s="8"/>
      <c r="R1071" s="8"/>
      <c r="S1071" s="23"/>
      <c r="T1071" s="25">
        <v>1030</v>
      </c>
      <c r="U1071" s="26">
        <f t="shared" si="97"/>
        <v>17.166666666666668</v>
      </c>
      <c r="V1071" s="28">
        <f t="shared" si="98"/>
        <v>38.521207075239822</v>
      </c>
      <c r="W1071" s="28">
        <f t="shared" si="100"/>
        <v>0</v>
      </c>
      <c r="X1071" s="27" t="e">
        <f t="shared" si="101"/>
        <v>#VALUE!</v>
      </c>
      <c r="Y1071" s="28" t="e">
        <f t="shared" si="102"/>
        <v>#VALUE!</v>
      </c>
      <c r="Z1071" s="24"/>
      <c r="AA1071" s="36">
        <f t="shared" si="99"/>
        <v>17.166666666666668</v>
      </c>
      <c r="AB1071" s="8"/>
    </row>
    <row r="1072" spans="9:28" x14ac:dyDescent="0.25">
      <c r="I1072" s="8"/>
      <c r="J1072" s="8"/>
      <c r="K1072" s="8"/>
      <c r="L1072" s="8"/>
      <c r="M1072" s="8"/>
      <c r="N1072" s="8"/>
      <c r="O1072" s="8"/>
      <c r="P1072" s="8"/>
      <c r="Q1072" s="8"/>
      <c r="R1072" s="8"/>
      <c r="S1072" s="23"/>
      <c r="T1072" s="25">
        <v>1031</v>
      </c>
      <c r="U1072" s="26">
        <f t="shared" si="97"/>
        <v>17.183333333333334</v>
      </c>
      <c r="V1072" s="28">
        <f t="shared" si="98"/>
        <v>38.527711933525957</v>
      </c>
      <c r="W1072" s="28">
        <f t="shared" si="100"/>
        <v>0</v>
      </c>
      <c r="X1072" s="27" t="e">
        <f t="shared" si="101"/>
        <v>#VALUE!</v>
      </c>
      <c r="Y1072" s="28" t="e">
        <f t="shared" si="102"/>
        <v>#VALUE!</v>
      </c>
      <c r="Z1072" s="24"/>
      <c r="AA1072" s="36">
        <f t="shared" si="99"/>
        <v>17.183333333333334</v>
      </c>
      <c r="AB1072" s="8"/>
    </row>
    <row r="1073" spans="9:28" x14ac:dyDescent="0.25">
      <c r="I1073" s="8"/>
      <c r="J1073" s="8"/>
      <c r="K1073" s="8"/>
      <c r="L1073" s="8"/>
      <c r="M1073" s="8"/>
      <c r="N1073" s="8"/>
      <c r="O1073" s="8"/>
      <c r="P1073" s="8"/>
      <c r="Q1073" s="8"/>
      <c r="R1073" s="8"/>
      <c r="S1073" s="23"/>
      <c r="T1073" s="25">
        <v>1032</v>
      </c>
      <c r="U1073" s="26">
        <f t="shared" si="97"/>
        <v>17.2</v>
      </c>
      <c r="V1073" s="28">
        <f t="shared" si="98"/>
        <v>38.534211582440243</v>
      </c>
      <c r="W1073" s="28">
        <f t="shared" si="100"/>
        <v>0</v>
      </c>
      <c r="X1073" s="27" t="e">
        <f t="shared" si="101"/>
        <v>#VALUE!</v>
      </c>
      <c r="Y1073" s="28" t="e">
        <f t="shared" si="102"/>
        <v>#VALUE!</v>
      </c>
      <c r="Z1073" s="24"/>
      <c r="AA1073" s="36">
        <f t="shared" si="99"/>
        <v>17.2</v>
      </c>
      <c r="AB1073" s="8"/>
    </row>
    <row r="1074" spans="9:28" x14ac:dyDescent="0.25">
      <c r="I1074" s="8"/>
      <c r="J1074" s="8"/>
      <c r="K1074" s="8"/>
      <c r="L1074" s="8"/>
      <c r="M1074" s="8"/>
      <c r="N1074" s="8"/>
      <c r="O1074" s="8"/>
      <c r="P1074" s="8"/>
      <c r="Q1074" s="8"/>
      <c r="R1074" s="8"/>
      <c r="S1074" s="23"/>
      <c r="T1074" s="25">
        <v>1033</v>
      </c>
      <c r="U1074" s="26">
        <f t="shared" si="97"/>
        <v>17.216666666666665</v>
      </c>
      <c r="V1074" s="28">
        <f t="shared" si="98"/>
        <v>38.540706031196358</v>
      </c>
      <c r="W1074" s="28">
        <f t="shared" si="100"/>
        <v>0</v>
      </c>
      <c r="X1074" s="27" t="e">
        <f t="shared" si="101"/>
        <v>#VALUE!</v>
      </c>
      <c r="Y1074" s="28" t="e">
        <f t="shared" si="102"/>
        <v>#VALUE!</v>
      </c>
      <c r="Z1074" s="24"/>
      <c r="AA1074" s="36">
        <f t="shared" si="99"/>
        <v>17.216666666666665</v>
      </c>
      <c r="AB1074" s="8"/>
    </row>
    <row r="1075" spans="9:28" x14ac:dyDescent="0.25">
      <c r="I1075" s="8"/>
      <c r="J1075" s="8"/>
      <c r="K1075" s="8"/>
      <c r="L1075" s="8"/>
      <c r="M1075" s="8"/>
      <c r="N1075" s="8"/>
      <c r="O1075" s="8"/>
      <c r="P1075" s="8"/>
      <c r="Q1075" s="8"/>
      <c r="R1075" s="8"/>
      <c r="S1075" s="23"/>
      <c r="T1075" s="25">
        <v>1034</v>
      </c>
      <c r="U1075" s="26">
        <f t="shared" si="97"/>
        <v>17.233333333333334</v>
      </c>
      <c r="V1075" s="28">
        <f t="shared" si="98"/>
        <v>38.547195288982763</v>
      </c>
      <c r="W1075" s="28">
        <f t="shared" si="100"/>
        <v>0</v>
      </c>
      <c r="X1075" s="27" t="e">
        <f t="shared" si="101"/>
        <v>#VALUE!</v>
      </c>
      <c r="Y1075" s="28" t="e">
        <f t="shared" si="102"/>
        <v>#VALUE!</v>
      </c>
      <c r="Z1075" s="24"/>
      <c r="AA1075" s="36">
        <f t="shared" si="99"/>
        <v>17.233333333333334</v>
      </c>
      <c r="AB1075" s="8"/>
    </row>
    <row r="1076" spans="9:28" x14ac:dyDescent="0.25">
      <c r="I1076" s="8"/>
      <c r="J1076" s="8"/>
      <c r="K1076" s="8"/>
      <c r="L1076" s="8"/>
      <c r="M1076" s="8"/>
      <c r="N1076" s="8"/>
      <c r="O1076" s="8"/>
      <c r="P1076" s="8"/>
      <c r="Q1076" s="8"/>
      <c r="R1076" s="8"/>
      <c r="S1076" s="23"/>
      <c r="T1076" s="25">
        <v>1035</v>
      </c>
      <c r="U1076" s="26">
        <f t="shared" si="97"/>
        <v>17.25</v>
      </c>
      <c r="V1076" s="28">
        <f t="shared" si="98"/>
        <v>38.553679364962854</v>
      </c>
      <c r="W1076" s="28">
        <f t="shared" si="100"/>
        <v>0</v>
      </c>
      <c r="X1076" s="27" t="e">
        <f t="shared" si="101"/>
        <v>#VALUE!</v>
      </c>
      <c r="Y1076" s="28" t="e">
        <f t="shared" si="102"/>
        <v>#VALUE!</v>
      </c>
      <c r="Z1076" s="24"/>
      <c r="AA1076" s="36">
        <f t="shared" si="99"/>
        <v>17.25</v>
      </c>
      <c r="AB1076" s="8"/>
    </row>
    <row r="1077" spans="9:28" x14ac:dyDescent="0.25">
      <c r="I1077" s="8"/>
      <c r="J1077" s="8"/>
      <c r="K1077" s="8"/>
      <c r="L1077" s="8"/>
      <c r="M1077" s="8"/>
      <c r="N1077" s="8"/>
      <c r="O1077" s="8"/>
      <c r="P1077" s="8"/>
      <c r="Q1077" s="8"/>
      <c r="R1077" s="8"/>
      <c r="S1077" s="23"/>
      <c r="T1077" s="25">
        <v>1036</v>
      </c>
      <c r="U1077" s="26">
        <f t="shared" si="97"/>
        <v>17.266666666666666</v>
      </c>
      <c r="V1077" s="28">
        <f t="shared" si="98"/>
        <v>38.560158268274982</v>
      </c>
      <c r="W1077" s="28">
        <f t="shared" si="100"/>
        <v>0</v>
      </c>
      <c r="X1077" s="27" t="e">
        <f t="shared" si="101"/>
        <v>#VALUE!</v>
      </c>
      <c r="Y1077" s="28" t="e">
        <f t="shared" si="102"/>
        <v>#VALUE!</v>
      </c>
      <c r="Z1077" s="24"/>
      <c r="AA1077" s="36">
        <f t="shared" si="99"/>
        <v>17.266666666666666</v>
      </c>
      <c r="AB1077" s="8"/>
    </row>
    <row r="1078" spans="9:28" x14ac:dyDescent="0.25">
      <c r="I1078" s="8"/>
      <c r="J1078" s="8"/>
      <c r="K1078" s="8"/>
      <c r="L1078" s="8"/>
      <c r="M1078" s="8"/>
      <c r="N1078" s="8"/>
      <c r="O1078" s="8"/>
      <c r="P1078" s="8"/>
      <c r="Q1078" s="8"/>
      <c r="R1078" s="8"/>
      <c r="S1078" s="23"/>
      <c r="T1078" s="25">
        <v>1037</v>
      </c>
      <c r="U1078" s="26">
        <f t="shared" si="97"/>
        <v>17.283333333333335</v>
      </c>
      <c r="V1078" s="28">
        <f t="shared" si="98"/>
        <v>38.566632008032585</v>
      </c>
      <c r="W1078" s="28">
        <f t="shared" si="100"/>
        <v>0</v>
      </c>
      <c r="X1078" s="27" t="e">
        <f t="shared" si="101"/>
        <v>#VALUE!</v>
      </c>
      <c r="Y1078" s="28" t="e">
        <f t="shared" si="102"/>
        <v>#VALUE!</v>
      </c>
      <c r="Z1078" s="24"/>
      <c r="AA1078" s="36">
        <f t="shared" si="99"/>
        <v>17.283333333333335</v>
      </c>
      <c r="AB1078" s="8"/>
    </row>
    <row r="1079" spans="9:28" x14ac:dyDescent="0.25">
      <c r="I1079" s="8"/>
      <c r="J1079" s="8"/>
      <c r="K1079" s="8"/>
      <c r="L1079" s="8"/>
      <c r="M1079" s="8"/>
      <c r="N1079" s="8"/>
      <c r="O1079" s="8"/>
      <c r="P1079" s="8"/>
      <c r="Q1079" s="8"/>
      <c r="R1079" s="8"/>
      <c r="S1079" s="23"/>
      <c r="T1079" s="25">
        <v>1038</v>
      </c>
      <c r="U1079" s="26">
        <f t="shared" si="97"/>
        <v>17.3</v>
      </c>
      <c r="V1079" s="28">
        <f t="shared" si="98"/>
        <v>38.573100593324298</v>
      </c>
      <c r="W1079" s="28">
        <f t="shared" si="100"/>
        <v>0</v>
      </c>
      <c r="X1079" s="27" t="e">
        <f t="shared" si="101"/>
        <v>#VALUE!</v>
      </c>
      <c r="Y1079" s="28" t="e">
        <f t="shared" si="102"/>
        <v>#VALUE!</v>
      </c>
      <c r="Z1079" s="24"/>
      <c r="AA1079" s="36">
        <f t="shared" si="99"/>
        <v>17.3</v>
      </c>
      <c r="AB1079" s="8"/>
    </row>
    <row r="1080" spans="9:28" x14ac:dyDescent="0.25">
      <c r="I1080" s="8"/>
      <c r="J1080" s="8"/>
      <c r="K1080" s="8"/>
      <c r="L1080" s="8"/>
      <c r="M1080" s="8"/>
      <c r="N1080" s="8"/>
      <c r="O1080" s="8"/>
      <c r="P1080" s="8"/>
      <c r="Q1080" s="8"/>
      <c r="R1080" s="8"/>
      <c r="S1080" s="23"/>
      <c r="T1080" s="25">
        <v>1039</v>
      </c>
      <c r="U1080" s="26">
        <f t="shared" si="97"/>
        <v>17.316666666666666</v>
      </c>
      <c r="V1080" s="28">
        <f t="shared" si="98"/>
        <v>38.579564033214005</v>
      </c>
      <c r="W1080" s="28">
        <f t="shared" si="100"/>
        <v>0</v>
      </c>
      <c r="X1080" s="27" t="e">
        <f t="shared" si="101"/>
        <v>#VALUE!</v>
      </c>
      <c r="Y1080" s="28" t="e">
        <f t="shared" si="102"/>
        <v>#VALUE!</v>
      </c>
      <c r="Z1080" s="24"/>
      <c r="AA1080" s="36">
        <f t="shared" si="99"/>
        <v>17.316666666666666</v>
      </c>
      <c r="AB1080" s="8"/>
    </row>
    <row r="1081" spans="9:28" x14ac:dyDescent="0.25">
      <c r="I1081" s="8"/>
      <c r="J1081" s="8"/>
      <c r="K1081" s="8"/>
      <c r="L1081" s="8"/>
      <c r="M1081" s="8"/>
      <c r="N1081" s="8"/>
      <c r="O1081" s="8"/>
      <c r="P1081" s="8"/>
      <c r="Q1081" s="8"/>
      <c r="R1081" s="8"/>
      <c r="S1081" s="23"/>
      <c r="T1081" s="25">
        <v>1040</v>
      </c>
      <c r="U1081" s="26">
        <f t="shared" si="97"/>
        <v>17.333333333333332</v>
      </c>
      <c r="V1081" s="28">
        <f t="shared" si="98"/>
        <v>38.586022336740946</v>
      </c>
      <c r="W1081" s="28">
        <f t="shared" si="100"/>
        <v>0</v>
      </c>
      <c r="X1081" s="27" t="e">
        <f t="shared" si="101"/>
        <v>#VALUE!</v>
      </c>
      <c r="Y1081" s="28" t="e">
        <f t="shared" si="102"/>
        <v>#VALUE!</v>
      </c>
      <c r="Z1081" s="24"/>
      <c r="AA1081" s="36">
        <f t="shared" si="99"/>
        <v>17.333333333333332</v>
      </c>
      <c r="AB1081" s="8"/>
    </row>
    <row r="1082" spans="9:28" x14ac:dyDescent="0.25">
      <c r="I1082" s="8"/>
      <c r="J1082" s="8"/>
      <c r="K1082" s="8"/>
      <c r="L1082" s="8"/>
      <c r="M1082" s="8"/>
      <c r="N1082" s="8"/>
      <c r="O1082" s="8"/>
      <c r="P1082" s="8"/>
      <c r="Q1082" s="8"/>
      <c r="R1082" s="8"/>
      <c r="S1082" s="23"/>
      <c r="T1082" s="25">
        <v>1041</v>
      </c>
      <c r="U1082" s="26">
        <f t="shared" si="97"/>
        <v>17.350000000000001</v>
      </c>
      <c r="V1082" s="28">
        <f t="shared" si="98"/>
        <v>38.592475512919805</v>
      </c>
      <c r="W1082" s="28">
        <f t="shared" si="100"/>
        <v>0</v>
      </c>
      <c r="X1082" s="27" t="e">
        <f t="shared" si="101"/>
        <v>#VALUE!</v>
      </c>
      <c r="Y1082" s="28" t="e">
        <f t="shared" si="102"/>
        <v>#VALUE!</v>
      </c>
      <c r="Z1082" s="24"/>
      <c r="AA1082" s="36">
        <f t="shared" si="99"/>
        <v>17.350000000000001</v>
      </c>
      <c r="AB1082" s="8"/>
    </row>
    <row r="1083" spans="9:28" x14ac:dyDescent="0.25">
      <c r="I1083" s="8"/>
      <c r="J1083" s="8"/>
      <c r="K1083" s="8"/>
      <c r="L1083" s="8"/>
      <c r="M1083" s="8"/>
      <c r="N1083" s="8"/>
      <c r="O1083" s="8"/>
      <c r="P1083" s="8"/>
      <c r="Q1083" s="8"/>
      <c r="R1083" s="8"/>
      <c r="S1083" s="23"/>
      <c r="T1083" s="25">
        <v>1042</v>
      </c>
      <c r="U1083" s="26">
        <f t="shared" si="97"/>
        <v>17.366666666666667</v>
      </c>
      <c r="V1083" s="28">
        <f t="shared" si="98"/>
        <v>38.598923570740823</v>
      </c>
      <c r="W1083" s="28">
        <f t="shared" si="100"/>
        <v>0</v>
      </c>
      <c r="X1083" s="27" t="e">
        <f t="shared" si="101"/>
        <v>#VALUE!</v>
      </c>
      <c r="Y1083" s="28" t="e">
        <f t="shared" si="102"/>
        <v>#VALUE!</v>
      </c>
      <c r="Z1083" s="24"/>
      <c r="AA1083" s="36">
        <f t="shared" si="99"/>
        <v>17.366666666666667</v>
      </c>
      <c r="AB1083" s="8"/>
    </row>
    <row r="1084" spans="9:28" x14ac:dyDescent="0.25">
      <c r="I1084" s="8"/>
      <c r="J1084" s="8"/>
      <c r="K1084" s="8"/>
      <c r="L1084" s="8"/>
      <c r="M1084" s="8"/>
      <c r="N1084" s="8"/>
      <c r="O1084" s="8"/>
      <c r="P1084" s="8"/>
      <c r="Q1084" s="8"/>
      <c r="R1084" s="8"/>
      <c r="S1084" s="23"/>
      <c r="T1084" s="25">
        <v>1043</v>
      </c>
      <c r="U1084" s="26">
        <f t="shared" si="97"/>
        <v>17.383333333333333</v>
      </c>
      <c r="V1084" s="28">
        <f t="shared" si="98"/>
        <v>38.605366519169841</v>
      </c>
      <c r="W1084" s="28">
        <f t="shared" si="100"/>
        <v>0</v>
      </c>
      <c r="X1084" s="27" t="e">
        <f t="shared" si="101"/>
        <v>#VALUE!</v>
      </c>
      <c r="Y1084" s="28" t="e">
        <f t="shared" si="102"/>
        <v>#VALUE!</v>
      </c>
      <c r="Z1084" s="24"/>
      <c r="AA1084" s="36">
        <f t="shared" si="99"/>
        <v>17.383333333333333</v>
      </c>
      <c r="AB1084" s="8"/>
    </row>
    <row r="1085" spans="9:28" x14ac:dyDescent="0.25">
      <c r="I1085" s="8"/>
      <c r="J1085" s="8"/>
      <c r="K1085" s="8"/>
      <c r="L1085" s="8"/>
      <c r="M1085" s="8"/>
      <c r="N1085" s="8"/>
      <c r="O1085" s="8"/>
      <c r="P1085" s="8"/>
      <c r="Q1085" s="8"/>
      <c r="R1085" s="8"/>
      <c r="S1085" s="23"/>
      <c r="T1085" s="25">
        <v>1044</v>
      </c>
      <c r="U1085" s="26">
        <f t="shared" si="97"/>
        <v>17.399999999999999</v>
      </c>
      <c r="V1085" s="28">
        <f t="shared" si="98"/>
        <v>38.611804367148437</v>
      </c>
      <c r="W1085" s="28">
        <f t="shared" si="100"/>
        <v>0</v>
      </c>
      <c r="X1085" s="27" t="e">
        <f t="shared" si="101"/>
        <v>#VALUE!</v>
      </c>
      <c r="Y1085" s="28" t="e">
        <f t="shared" si="102"/>
        <v>#VALUE!</v>
      </c>
      <c r="Z1085" s="24"/>
      <c r="AA1085" s="36">
        <f t="shared" si="99"/>
        <v>17.399999999999999</v>
      </c>
      <c r="AB1085" s="8"/>
    </row>
    <row r="1086" spans="9:28" x14ac:dyDescent="0.25">
      <c r="I1086" s="8"/>
      <c r="J1086" s="8"/>
      <c r="K1086" s="8"/>
      <c r="L1086" s="8"/>
      <c r="M1086" s="8"/>
      <c r="N1086" s="8"/>
      <c r="O1086" s="8"/>
      <c r="P1086" s="8"/>
      <c r="Q1086" s="8"/>
      <c r="R1086" s="8"/>
      <c r="S1086" s="23"/>
      <c r="T1086" s="25">
        <v>1045</v>
      </c>
      <c r="U1086" s="26">
        <f t="shared" si="97"/>
        <v>17.416666666666668</v>
      </c>
      <c r="V1086" s="28">
        <f t="shared" si="98"/>
        <v>38.618237123593985</v>
      </c>
      <c r="W1086" s="28">
        <f t="shared" si="100"/>
        <v>0</v>
      </c>
      <c r="X1086" s="27" t="e">
        <f t="shared" si="101"/>
        <v>#VALUE!</v>
      </c>
      <c r="Y1086" s="28" t="e">
        <f t="shared" si="102"/>
        <v>#VALUE!</v>
      </c>
      <c r="Z1086" s="24"/>
      <c r="AA1086" s="36">
        <f t="shared" si="99"/>
        <v>17.416666666666668</v>
      </c>
      <c r="AB1086" s="8"/>
    </row>
    <row r="1087" spans="9:28" x14ac:dyDescent="0.25">
      <c r="I1087" s="8"/>
      <c r="J1087" s="8"/>
      <c r="K1087" s="8"/>
      <c r="L1087" s="8"/>
      <c r="M1087" s="8"/>
      <c r="N1087" s="8"/>
      <c r="O1087" s="8"/>
      <c r="P1087" s="8"/>
      <c r="Q1087" s="8"/>
      <c r="R1087" s="8"/>
      <c r="S1087" s="23"/>
      <c r="T1087" s="25">
        <v>1046</v>
      </c>
      <c r="U1087" s="26">
        <f t="shared" si="97"/>
        <v>17.433333333333334</v>
      </c>
      <c r="V1087" s="28">
        <f t="shared" si="98"/>
        <v>38.624664797399774</v>
      </c>
      <c r="W1087" s="28">
        <f t="shared" si="100"/>
        <v>0</v>
      </c>
      <c r="X1087" s="27" t="e">
        <f t="shared" si="101"/>
        <v>#VALUE!</v>
      </c>
      <c r="Y1087" s="28" t="e">
        <f t="shared" si="102"/>
        <v>#VALUE!</v>
      </c>
      <c r="Z1087" s="24"/>
      <c r="AA1087" s="36">
        <f t="shared" si="99"/>
        <v>17.433333333333334</v>
      </c>
      <c r="AB1087" s="8"/>
    </row>
    <row r="1088" spans="9:28" x14ac:dyDescent="0.25">
      <c r="I1088" s="8"/>
      <c r="J1088" s="8"/>
      <c r="K1088" s="8"/>
      <c r="L1088" s="8"/>
      <c r="M1088" s="8"/>
      <c r="N1088" s="8"/>
      <c r="O1088" s="8"/>
      <c r="P1088" s="8"/>
      <c r="Q1088" s="8"/>
      <c r="R1088" s="8"/>
      <c r="S1088" s="23"/>
      <c r="T1088" s="25">
        <v>1047</v>
      </c>
      <c r="U1088" s="26">
        <f t="shared" si="97"/>
        <v>17.45</v>
      </c>
      <c r="V1088" s="28">
        <f t="shared" si="98"/>
        <v>38.631087397435039</v>
      </c>
      <c r="W1088" s="28">
        <f t="shared" si="100"/>
        <v>0</v>
      </c>
      <c r="X1088" s="27" t="e">
        <f t="shared" si="101"/>
        <v>#VALUE!</v>
      </c>
      <c r="Y1088" s="28" t="e">
        <f t="shared" si="102"/>
        <v>#VALUE!</v>
      </c>
      <c r="Z1088" s="24"/>
      <c r="AA1088" s="36">
        <f t="shared" si="99"/>
        <v>17.45</v>
      </c>
      <c r="AB1088" s="8"/>
    </row>
    <row r="1089" spans="9:28" x14ac:dyDescent="0.25">
      <c r="I1089" s="8"/>
      <c r="J1089" s="8"/>
      <c r="K1089" s="8"/>
      <c r="L1089" s="8"/>
      <c r="M1089" s="8"/>
      <c r="N1089" s="8"/>
      <c r="O1089" s="8"/>
      <c r="P1089" s="8"/>
      <c r="Q1089" s="8"/>
      <c r="R1089" s="8"/>
      <c r="S1089" s="23"/>
      <c r="T1089" s="25">
        <v>1048</v>
      </c>
      <c r="U1089" s="26">
        <f t="shared" si="97"/>
        <v>17.466666666666665</v>
      </c>
      <c r="V1089" s="28">
        <f t="shared" si="98"/>
        <v>38.637504932545099</v>
      </c>
      <c r="W1089" s="28">
        <f t="shared" si="100"/>
        <v>0</v>
      </c>
      <c r="X1089" s="27" t="e">
        <f t="shared" si="101"/>
        <v>#VALUE!</v>
      </c>
      <c r="Y1089" s="28" t="e">
        <f t="shared" si="102"/>
        <v>#VALUE!</v>
      </c>
      <c r="Z1089" s="24"/>
      <c r="AA1089" s="36">
        <f t="shared" si="99"/>
        <v>17.466666666666665</v>
      </c>
      <c r="AB1089" s="8"/>
    </row>
    <row r="1090" spans="9:28" x14ac:dyDescent="0.25">
      <c r="I1090" s="8"/>
      <c r="J1090" s="8"/>
      <c r="K1090" s="8"/>
      <c r="L1090" s="8"/>
      <c r="M1090" s="8"/>
      <c r="N1090" s="8"/>
      <c r="O1090" s="8"/>
      <c r="P1090" s="8"/>
      <c r="Q1090" s="8"/>
      <c r="R1090" s="8"/>
      <c r="S1090" s="23"/>
      <c r="T1090" s="25">
        <v>1049</v>
      </c>
      <c r="U1090" s="26">
        <f t="shared" si="97"/>
        <v>17.483333333333334</v>
      </c>
      <c r="V1090" s="28">
        <f t="shared" si="98"/>
        <v>38.643917411551456</v>
      </c>
      <c r="W1090" s="28">
        <f t="shared" si="100"/>
        <v>0</v>
      </c>
      <c r="X1090" s="27" t="e">
        <f t="shared" si="101"/>
        <v>#VALUE!</v>
      </c>
      <c r="Y1090" s="28" t="e">
        <f t="shared" si="102"/>
        <v>#VALUE!</v>
      </c>
      <c r="Z1090" s="24"/>
      <c r="AA1090" s="36">
        <f t="shared" si="99"/>
        <v>17.483333333333334</v>
      </c>
      <c r="AB1090" s="8"/>
    </row>
    <row r="1091" spans="9:28" x14ac:dyDescent="0.25">
      <c r="I1091" s="8"/>
      <c r="J1091" s="8"/>
      <c r="K1091" s="8"/>
      <c r="L1091" s="8"/>
      <c r="M1091" s="8"/>
      <c r="N1091" s="8"/>
      <c r="O1091" s="8"/>
      <c r="P1091" s="8"/>
      <c r="Q1091" s="8"/>
      <c r="R1091" s="8"/>
      <c r="S1091" s="23"/>
      <c r="T1091" s="25">
        <v>1050</v>
      </c>
      <c r="U1091" s="26">
        <f t="shared" ref="U1091:U1154" si="103">T1091/60</f>
        <v>17.5</v>
      </c>
      <c r="V1091" s="28">
        <f t="shared" si="98"/>
        <v>38.650324843251816</v>
      </c>
      <c r="W1091" s="28">
        <f t="shared" si="100"/>
        <v>0</v>
      </c>
      <c r="X1091" s="27" t="e">
        <f t="shared" si="101"/>
        <v>#VALUE!</v>
      </c>
      <c r="Y1091" s="28" t="e">
        <f t="shared" si="102"/>
        <v>#VALUE!</v>
      </c>
      <c r="Z1091" s="24"/>
      <c r="AA1091" s="36">
        <f t="shared" si="99"/>
        <v>17.5</v>
      </c>
      <c r="AB1091" s="8"/>
    </row>
    <row r="1092" spans="9:28" x14ac:dyDescent="0.25">
      <c r="I1092" s="8"/>
      <c r="J1092" s="8"/>
      <c r="K1092" s="8"/>
      <c r="L1092" s="8"/>
      <c r="M1092" s="8"/>
      <c r="N1092" s="8"/>
      <c r="O1092" s="8"/>
      <c r="P1092" s="8"/>
      <c r="Q1092" s="8"/>
      <c r="R1092" s="8"/>
      <c r="S1092" s="23"/>
      <c r="T1092" s="25">
        <v>1051</v>
      </c>
      <c r="U1092" s="26">
        <f t="shared" si="103"/>
        <v>17.516666666666666</v>
      </c>
      <c r="V1092" s="28">
        <f t="shared" si="98"/>
        <v>38.656727236420252</v>
      </c>
      <c r="W1092" s="28">
        <f t="shared" si="100"/>
        <v>0</v>
      </c>
      <c r="X1092" s="27" t="e">
        <f t="shared" si="101"/>
        <v>#VALUE!</v>
      </c>
      <c r="Y1092" s="28" t="e">
        <f t="shared" si="102"/>
        <v>#VALUE!</v>
      </c>
      <c r="Z1092" s="24"/>
      <c r="AA1092" s="36">
        <f t="shared" si="99"/>
        <v>17.516666666666666</v>
      </c>
      <c r="AB1092" s="8"/>
    </row>
    <row r="1093" spans="9:28" x14ac:dyDescent="0.25">
      <c r="I1093" s="8"/>
      <c r="J1093" s="8"/>
      <c r="K1093" s="8"/>
      <c r="L1093" s="8"/>
      <c r="M1093" s="8"/>
      <c r="N1093" s="8"/>
      <c r="O1093" s="8"/>
      <c r="P1093" s="8"/>
      <c r="Q1093" s="8"/>
      <c r="R1093" s="8"/>
      <c r="S1093" s="23"/>
      <c r="T1093" s="25">
        <v>1052</v>
      </c>
      <c r="U1093" s="26">
        <f t="shared" si="103"/>
        <v>17.533333333333335</v>
      </c>
      <c r="V1093" s="28">
        <f t="shared" si="98"/>
        <v>38.663124599807226</v>
      </c>
      <c r="W1093" s="28">
        <f t="shared" si="100"/>
        <v>0</v>
      </c>
      <c r="X1093" s="27" t="e">
        <f t="shared" si="101"/>
        <v>#VALUE!</v>
      </c>
      <c r="Y1093" s="28" t="e">
        <f t="shared" si="102"/>
        <v>#VALUE!</v>
      </c>
      <c r="Z1093" s="24"/>
      <c r="AA1093" s="36">
        <f t="shared" si="99"/>
        <v>17.533333333333335</v>
      </c>
      <c r="AB1093" s="8"/>
    </row>
    <row r="1094" spans="9:28" x14ac:dyDescent="0.25">
      <c r="I1094" s="8"/>
      <c r="J1094" s="8"/>
      <c r="K1094" s="8"/>
      <c r="L1094" s="8"/>
      <c r="M1094" s="8"/>
      <c r="N1094" s="8"/>
      <c r="O1094" s="8"/>
      <c r="P1094" s="8"/>
      <c r="Q1094" s="8"/>
      <c r="R1094" s="8"/>
      <c r="S1094" s="23"/>
      <c r="T1094" s="25">
        <v>1053</v>
      </c>
      <c r="U1094" s="26">
        <f t="shared" si="103"/>
        <v>17.55</v>
      </c>
      <c r="V1094" s="28">
        <f t="shared" si="98"/>
        <v>38.669516942139722</v>
      </c>
      <c r="W1094" s="28">
        <f t="shared" si="100"/>
        <v>0</v>
      </c>
      <c r="X1094" s="27" t="e">
        <f t="shared" si="101"/>
        <v>#VALUE!</v>
      </c>
      <c r="Y1094" s="28" t="e">
        <f t="shared" si="102"/>
        <v>#VALUE!</v>
      </c>
      <c r="Z1094" s="24"/>
      <c r="AA1094" s="36">
        <f t="shared" si="99"/>
        <v>17.55</v>
      </c>
      <c r="AB1094" s="8"/>
    </row>
    <row r="1095" spans="9:28" x14ac:dyDescent="0.25">
      <c r="I1095" s="8"/>
      <c r="J1095" s="8"/>
      <c r="K1095" s="8"/>
      <c r="L1095" s="8"/>
      <c r="M1095" s="8"/>
      <c r="N1095" s="8"/>
      <c r="O1095" s="8"/>
      <c r="P1095" s="8"/>
      <c r="Q1095" s="8"/>
      <c r="R1095" s="8"/>
      <c r="S1095" s="23"/>
      <c r="T1095" s="25">
        <v>1054</v>
      </c>
      <c r="U1095" s="26">
        <f t="shared" si="103"/>
        <v>17.566666666666666</v>
      </c>
      <c r="V1095" s="28">
        <f t="shared" si="98"/>
        <v>38.675904272121301</v>
      </c>
      <c r="W1095" s="28">
        <f t="shared" si="100"/>
        <v>0</v>
      </c>
      <c r="X1095" s="27" t="e">
        <f t="shared" si="101"/>
        <v>#VALUE!</v>
      </c>
      <c r="Y1095" s="28" t="e">
        <f t="shared" si="102"/>
        <v>#VALUE!</v>
      </c>
      <c r="Z1095" s="24"/>
      <c r="AA1095" s="36">
        <f t="shared" si="99"/>
        <v>17.566666666666666</v>
      </c>
      <c r="AB1095" s="8"/>
    </row>
    <row r="1096" spans="9:28" x14ac:dyDescent="0.25">
      <c r="I1096" s="8"/>
      <c r="J1096" s="8"/>
      <c r="K1096" s="8"/>
      <c r="L1096" s="8"/>
      <c r="M1096" s="8"/>
      <c r="N1096" s="8"/>
      <c r="O1096" s="8"/>
      <c r="P1096" s="8"/>
      <c r="Q1096" s="8"/>
      <c r="R1096" s="8"/>
      <c r="S1096" s="23"/>
      <c r="T1096" s="25">
        <v>1055</v>
      </c>
      <c r="U1096" s="26">
        <f t="shared" si="103"/>
        <v>17.583333333333332</v>
      </c>
      <c r="V1096" s="28">
        <f t="shared" si="98"/>
        <v>38.682286598432199</v>
      </c>
      <c r="W1096" s="28">
        <f t="shared" si="100"/>
        <v>0</v>
      </c>
      <c r="X1096" s="27" t="e">
        <f t="shared" si="101"/>
        <v>#VALUE!</v>
      </c>
      <c r="Y1096" s="28" t="e">
        <f t="shared" si="102"/>
        <v>#VALUE!</v>
      </c>
      <c r="Z1096" s="24"/>
      <c r="AA1096" s="36">
        <f t="shared" si="99"/>
        <v>17.583333333333332</v>
      </c>
      <c r="AB1096" s="8"/>
    </row>
    <row r="1097" spans="9:28" x14ac:dyDescent="0.25">
      <c r="I1097" s="8"/>
      <c r="J1097" s="8"/>
      <c r="K1097" s="8"/>
      <c r="L1097" s="8"/>
      <c r="M1097" s="8"/>
      <c r="N1097" s="8"/>
      <c r="O1097" s="8"/>
      <c r="P1097" s="8"/>
      <c r="Q1097" s="8"/>
      <c r="R1097" s="8"/>
      <c r="S1097" s="23"/>
      <c r="T1097" s="25">
        <v>1056</v>
      </c>
      <c r="U1097" s="26">
        <f t="shared" si="103"/>
        <v>17.600000000000001</v>
      </c>
      <c r="V1097" s="28">
        <f t="shared" si="98"/>
        <v>38.688663929729408</v>
      </c>
      <c r="W1097" s="28">
        <f t="shared" si="100"/>
        <v>0</v>
      </c>
      <c r="X1097" s="27" t="e">
        <f t="shared" si="101"/>
        <v>#VALUE!</v>
      </c>
      <c r="Y1097" s="28" t="e">
        <f t="shared" si="102"/>
        <v>#VALUE!</v>
      </c>
      <c r="Z1097" s="24"/>
      <c r="AA1097" s="36">
        <f t="shared" si="99"/>
        <v>17.600000000000001</v>
      </c>
      <c r="AB1097" s="8"/>
    </row>
    <row r="1098" spans="9:28" x14ac:dyDescent="0.25">
      <c r="I1098" s="8"/>
      <c r="J1098" s="8"/>
      <c r="K1098" s="8"/>
      <c r="L1098" s="8"/>
      <c r="M1098" s="8"/>
      <c r="N1098" s="8"/>
      <c r="O1098" s="8"/>
      <c r="P1098" s="8"/>
      <c r="Q1098" s="8"/>
      <c r="R1098" s="8"/>
      <c r="S1098" s="23"/>
      <c r="T1098" s="25">
        <v>1057</v>
      </c>
      <c r="U1098" s="26">
        <f t="shared" si="103"/>
        <v>17.616666666666667</v>
      </c>
      <c r="V1098" s="28">
        <f t="shared" si="98"/>
        <v>38.695036274646768</v>
      </c>
      <c r="W1098" s="28">
        <f t="shared" si="100"/>
        <v>0</v>
      </c>
      <c r="X1098" s="27" t="e">
        <f t="shared" si="101"/>
        <v>#VALUE!</v>
      </c>
      <c r="Y1098" s="28" t="e">
        <f t="shared" si="102"/>
        <v>#VALUE!</v>
      </c>
      <c r="Z1098" s="24"/>
      <c r="AA1098" s="36">
        <f t="shared" si="99"/>
        <v>17.616666666666667</v>
      </c>
      <c r="AB1098" s="8"/>
    </row>
    <row r="1099" spans="9:28" x14ac:dyDescent="0.25">
      <c r="I1099" s="8"/>
      <c r="J1099" s="8"/>
      <c r="K1099" s="8"/>
      <c r="L1099" s="8"/>
      <c r="M1099" s="8"/>
      <c r="N1099" s="8"/>
      <c r="O1099" s="8"/>
      <c r="P1099" s="8"/>
      <c r="Q1099" s="8"/>
      <c r="R1099" s="8"/>
      <c r="S1099" s="23"/>
      <c r="T1099" s="25">
        <v>1058</v>
      </c>
      <c r="U1099" s="26">
        <f t="shared" si="103"/>
        <v>17.633333333333333</v>
      </c>
      <c r="V1099" s="28">
        <f t="shared" si="98"/>
        <v>38.701403641795039</v>
      </c>
      <c r="W1099" s="28">
        <f t="shared" si="100"/>
        <v>0</v>
      </c>
      <c r="X1099" s="27" t="e">
        <f t="shared" si="101"/>
        <v>#VALUE!</v>
      </c>
      <c r="Y1099" s="28" t="e">
        <f t="shared" si="102"/>
        <v>#VALUE!</v>
      </c>
      <c r="Z1099" s="24"/>
      <c r="AA1099" s="36">
        <f t="shared" si="99"/>
        <v>17.633333333333333</v>
      </c>
      <c r="AB1099" s="8"/>
    </row>
    <row r="1100" spans="9:28" x14ac:dyDescent="0.25">
      <c r="I1100" s="8"/>
      <c r="J1100" s="8"/>
      <c r="K1100" s="8"/>
      <c r="L1100" s="8"/>
      <c r="M1100" s="8"/>
      <c r="N1100" s="8"/>
      <c r="O1100" s="8"/>
      <c r="P1100" s="8"/>
      <c r="Q1100" s="8"/>
      <c r="R1100" s="8"/>
      <c r="S1100" s="23"/>
      <c r="T1100" s="25">
        <v>1059</v>
      </c>
      <c r="U1100" s="26">
        <f t="shared" si="103"/>
        <v>17.649999999999999</v>
      </c>
      <c r="V1100" s="28">
        <f t="shared" si="98"/>
        <v>38.707766039761999</v>
      </c>
      <c r="W1100" s="28">
        <f t="shared" si="100"/>
        <v>0</v>
      </c>
      <c r="X1100" s="27" t="e">
        <f t="shared" si="101"/>
        <v>#VALUE!</v>
      </c>
      <c r="Y1100" s="28" t="e">
        <f t="shared" si="102"/>
        <v>#VALUE!</v>
      </c>
      <c r="Z1100" s="24"/>
      <c r="AA1100" s="36">
        <f t="shared" si="99"/>
        <v>17.649999999999999</v>
      </c>
      <c r="AB1100" s="8"/>
    </row>
    <row r="1101" spans="9:28" x14ac:dyDescent="0.25">
      <c r="I1101" s="8"/>
      <c r="J1101" s="8"/>
      <c r="K1101" s="8"/>
      <c r="L1101" s="8"/>
      <c r="M1101" s="8"/>
      <c r="N1101" s="8"/>
      <c r="O1101" s="8"/>
      <c r="P1101" s="8"/>
      <c r="Q1101" s="8"/>
      <c r="R1101" s="8"/>
      <c r="S1101" s="23"/>
      <c r="T1101" s="25">
        <v>1060</v>
      </c>
      <c r="U1101" s="26">
        <f t="shared" si="103"/>
        <v>17.666666666666668</v>
      </c>
      <c r="V1101" s="28">
        <f t="shared" si="98"/>
        <v>38.714123477112516</v>
      </c>
      <c r="W1101" s="28">
        <f t="shared" si="100"/>
        <v>0</v>
      </c>
      <c r="X1101" s="27" t="e">
        <f t="shared" si="101"/>
        <v>#VALUE!</v>
      </c>
      <c r="Y1101" s="28" t="e">
        <f t="shared" si="102"/>
        <v>#VALUE!</v>
      </c>
      <c r="Z1101" s="24"/>
      <c r="AA1101" s="36">
        <f t="shared" si="99"/>
        <v>17.666666666666668</v>
      </c>
      <c r="AB1101" s="8"/>
    </row>
    <row r="1102" spans="9:28" x14ac:dyDescent="0.25">
      <c r="I1102" s="8"/>
      <c r="J1102" s="8"/>
      <c r="K1102" s="8"/>
      <c r="L1102" s="8"/>
      <c r="M1102" s="8"/>
      <c r="N1102" s="8"/>
      <c r="O1102" s="8"/>
      <c r="P1102" s="8"/>
      <c r="Q1102" s="8"/>
      <c r="R1102" s="8"/>
      <c r="S1102" s="23"/>
      <c r="T1102" s="25">
        <v>1061</v>
      </c>
      <c r="U1102" s="26">
        <f t="shared" si="103"/>
        <v>17.683333333333334</v>
      </c>
      <c r="V1102" s="28">
        <f t="shared" si="98"/>
        <v>38.720475962388605</v>
      </c>
      <c r="W1102" s="28">
        <f t="shared" si="100"/>
        <v>0</v>
      </c>
      <c r="X1102" s="27" t="e">
        <f t="shared" si="101"/>
        <v>#VALUE!</v>
      </c>
      <c r="Y1102" s="28" t="e">
        <f t="shared" si="102"/>
        <v>#VALUE!</v>
      </c>
      <c r="Z1102" s="24"/>
      <c r="AA1102" s="36">
        <f t="shared" si="99"/>
        <v>17.683333333333334</v>
      </c>
      <c r="AB1102" s="8"/>
    </row>
    <row r="1103" spans="9:28" x14ac:dyDescent="0.25">
      <c r="I1103" s="8"/>
      <c r="J1103" s="8"/>
      <c r="K1103" s="8"/>
      <c r="L1103" s="8"/>
      <c r="M1103" s="8"/>
      <c r="N1103" s="8"/>
      <c r="O1103" s="8"/>
      <c r="P1103" s="8"/>
      <c r="Q1103" s="8"/>
      <c r="R1103" s="8"/>
      <c r="S1103" s="23"/>
      <c r="T1103" s="25">
        <v>1062</v>
      </c>
      <c r="U1103" s="26">
        <f t="shared" si="103"/>
        <v>17.7</v>
      </c>
      <c r="V1103" s="28">
        <f t="shared" si="98"/>
        <v>38.726823504109575</v>
      </c>
      <c r="W1103" s="28">
        <f t="shared" si="100"/>
        <v>0</v>
      </c>
      <c r="X1103" s="27" t="e">
        <f t="shared" si="101"/>
        <v>#VALUE!</v>
      </c>
      <c r="Y1103" s="28" t="e">
        <f t="shared" si="102"/>
        <v>#VALUE!</v>
      </c>
      <c r="Z1103" s="24"/>
      <c r="AA1103" s="36">
        <f t="shared" si="99"/>
        <v>17.7</v>
      </c>
      <c r="AB1103" s="8"/>
    </row>
    <row r="1104" spans="9:28" x14ac:dyDescent="0.25">
      <c r="I1104" s="8"/>
      <c r="J1104" s="8"/>
      <c r="K1104" s="8"/>
      <c r="L1104" s="8"/>
      <c r="M1104" s="8"/>
      <c r="N1104" s="8"/>
      <c r="O1104" s="8"/>
      <c r="P1104" s="8"/>
      <c r="Q1104" s="8"/>
      <c r="R1104" s="8"/>
      <c r="S1104" s="23"/>
      <c r="T1104" s="25">
        <v>1063</v>
      </c>
      <c r="U1104" s="26">
        <f t="shared" si="103"/>
        <v>17.716666666666665</v>
      </c>
      <c r="V1104" s="28">
        <f t="shared" si="98"/>
        <v>38.733166110772068</v>
      </c>
      <c r="W1104" s="28">
        <f t="shared" si="100"/>
        <v>0</v>
      </c>
      <c r="X1104" s="27" t="e">
        <f t="shared" si="101"/>
        <v>#VALUE!</v>
      </c>
      <c r="Y1104" s="28" t="e">
        <f t="shared" si="102"/>
        <v>#VALUE!</v>
      </c>
      <c r="Z1104" s="24"/>
      <c r="AA1104" s="36">
        <f t="shared" si="99"/>
        <v>17.716666666666665</v>
      </c>
      <c r="AB1104" s="8"/>
    </row>
    <row r="1105" spans="9:28" x14ac:dyDescent="0.25">
      <c r="I1105" s="8"/>
      <c r="J1105" s="8"/>
      <c r="K1105" s="8"/>
      <c r="L1105" s="8"/>
      <c r="M1105" s="8"/>
      <c r="N1105" s="8"/>
      <c r="O1105" s="8"/>
      <c r="P1105" s="8"/>
      <c r="Q1105" s="8"/>
      <c r="R1105" s="8"/>
      <c r="S1105" s="23"/>
      <c r="T1105" s="25">
        <v>1064</v>
      </c>
      <c r="U1105" s="26">
        <f t="shared" si="103"/>
        <v>17.733333333333334</v>
      </c>
      <c r="V1105" s="28">
        <f t="shared" si="98"/>
        <v>38.739503790850122</v>
      </c>
      <c r="W1105" s="28">
        <f t="shared" si="100"/>
        <v>0</v>
      </c>
      <c r="X1105" s="27" t="e">
        <f t="shared" si="101"/>
        <v>#VALUE!</v>
      </c>
      <c r="Y1105" s="28" t="e">
        <f t="shared" si="102"/>
        <v>#VALUE!</v>
      </c>
      <c r="Z1105" s="24"/>
      <c r="AA1105" s="36">
        <f t="shared" si="99"/>
        <v>17.733333333333334</v>
      </c>
      <c r="AB1105" s="8"/>
    </row>
    <row r="1106" spans="9:28" x14ac:dyDescent="0.25">
      <c r="I1106" s="8"/>
      <c r="J1106" s="8"/>
      <c r="K1106" s="8"/>
      <c r="L1106" s="8"/>
      <c r="M1106" s="8"/>
      <c r="N1106" s="8"/>
      <c r="O1106" s="8"/>
      <c r="P1106" s="8"/>
      <c r="Q1106" s="8"/>
      <c r="R1106" s="8"/>
      <c r="S1106" s="23"/>
      <c r="T1106" s="25">
        <v>1065</v>
      </c>
      <c r="U1106" s="26">
        <f t="shared" si="103"/>
        <v>17.75</v>
      </c>
      <c r="V1106" s="28">
        <f t="shared" ref="V1106:V1169" si="104">$G$12*U1106^(1-$G$13)</f>
        <v>38.745836552795296</v>
      </c>
      <c r="W1106" s="28">
        <f t="shared" si="100"/>
        <v>0</v>
      </c>
      <c r="X1106" s="27" t="e">
        <f t="shared" si="101"/>
        <v>#VALUE!</v>
      </c>
      <c r="Y1106" s="28" t="e">
        <f t="shared" si="102"/>
        <v>#VALUE!</v>
      </c>
      <c r="Z1106" s="24"/>
      <c r="AA1106" s="36">
        <f t="shared" si="99"/>
        <v>17.75</v>
      </c>
      <c r="AB1106" s="8"/>
    </row>
    <row r="1107" spans="9:28" x14ac:dyDescent="0.25">
      <c r="I1107" s="8"/>
      <c r="J1107" s="8"/>
      <c r="K1107" s="8"/>
      <c r="L1107" s="8"/>
      <c r="M1107" s="8"/>
      <c r="N1107" s="8"/>
      <c r="O1107" s="8"/>
      <c r="P1107" s="8"/>
      <c r="Q1107" s="8"/>
      <c r="R1107" s="8"/>
      <c r="S1107" s="23"/>
      <c r="T1107" s="25">
        <v>1066</v>
      </c>
      <c r="U1107" s="26">
        <f t="shared" si="103"/>
        <v>17.766666666666666</v>
      </c>
      <c r="V1107" s="28">
        <f t="shared" si="104"/>
        <v>38.752164405036737</v>
      </c>
      <c r="W1107" s="28">
        <f t="shared" si="100"/>
        <v>0</v>
      </c>
      <c r="X1107" s="27" t="e">
        <f t="shared" si="101"/>
        <v>#VALUE!</v>
      </c>
      <c r="Y1107" s="28" t="e">
        <f t="shared" si="102"/>
        <v>#VALUE!</v>
      </c>
      <c r="Z1107" s="24"/>
      <c r="AA1107" s="36">
        <f t="shared" si="99"/>
        <v>17.766666666666666</v>
      </c>
      <c r="AB1107" s="8"/>
    </row>
    <row r="1108" spans="9:28" x14ac:dyDescent="0.25">
      <c r="I1108" s="8"/>
      <c r="J1108" s="8"/>
      <c r="K1108" s="8"/>
      <c r="L1108" s="8"/>
      <c r="M1108" s="8"/>
      <c r="N1108" s="8"/>
      <c r="O1108" s="8"/>
      <c r="P1108" s="8"/>
      <c r="Q1108" s="8"/>
      <c r="R1108" s="8"/>
      <c r="S1108" s="23"/>
      <c r="T1108" s="25">
        <v>1067</v>
      </c>
      <c r="U1108" s="26">
        <f t="shared" si="103"/>
        <v>17.783333333333335</v>
      </c>
      <c r="V1108" s="28">
        <f t="shared" si="104"/>
        <v>38.758487355981238</v>
      </c>
      <c r="W1108" s="28">
        <f t="shared" si="100"/>
        <v>0</v>
      </c>
      <c r="X1108" s="27" t="e">
        <f t="shared" si="101"/>
        <v>#VALUE!</v>
      </c>
      <c r="Y1108" s="28" t="e">
        <f t="shared" si="102"/>
        <v>#VALUE!</v>
      </c>
      <c r="Z1108" s="24"/>
      <c r="AA1108" s="36">
        <f t="shared" si="99"/>
        <v>17.783333333333335</v>
      </c>
      <c r="AB1108" s="8"/>
    </row>
    <row r="1109" spans="9:28" x14ac:dyDescent="0.25">
      <c r="I1109" s="8"/>
      <c r="J1109" s="8"/>
      <c r="K1109" s="8"/>
      <c r="L1109" s="8"/>
      <c r="M1109" s="8"/>
      <c r="N1109" s="8"/>
      <c r="O1109" s="8"/>
      <c r="P1109" s="8"/>
      <c r="Q1109" s="8"/>
      <c r="R1109" s="8"/>
      <c r="S1109" s="23"/>
      <c r="T1109" s="25">
        <v>1068</v>
      </c>
      <c r="U1109" s="26">
        <f t="shared" si="103"/>
        <v>17.8</v>
      </c>
      <c r="V1109" s="28">
        <f t="shared" si="104"/>
        <v>38.764805414013338</v>
      </c>
      <c r="W1109" s="28">
        <f t="shared" si="100"/>
        <v>0</v>
      </c>
      <c r="X1109" s="27" t="e">
        <f t="shared" si="101"/>
        <v>#VALUE!</v>
      </c>
      <c r="Y1109" s="28" t="e">
        <f t="shared" si="102"/>
        <v>#VALUE!</v>
      </c>
      <c r="Z1109" s="24"/>
      <c r="AA1109" s="36">
        <f t="shared" si="99"/>
        <v>17.8</v>
      </c>
      <c r="AB1109" s="8"/>
    </row>
    <row r="1110" spans="9:28" x14ac:dyDescent="0.25">
      <c r="I1110" s="8"/>
      <c r="J1110" s="8"/>
      <c r="K1110" s="8"/>
      <c r="L1110" s="8"/>
      <c r="M1110" s="8"/>
      <c r="N1110" s="8"/>
      <c r="O1110" s="8"/>
      <c r="P1110" s="8"/>
      <c r="Q1110" s="8"/>
      <c r="R1110" s="8"/>
      <c r="S1110" s="23"/>
      <c r="T1110" s="25">
        <v>1069</v>
      </c>
      <c r="U1110" s="26">
        <f t="shared" si="103"/>
        <v>17.816666666666666</v>
      </c>
      <c r="V1110" s="28">
        <f t="shared" si="104"/>
        <v>38.771118587495415</v>
      </c>
      <c r="W1110" s="28">
        <f t="shared" si="100"/>
        <v>0</v>
      </c>
      <c r="X1110" s="27" t="e">
        <f t="shared" si="101"/>
        <v>#VALUE!</v>
      </c>
      <c r="Y1110" s="28" t="e">
        <f t="shared" si="102"/>
        <v>#VALUE!</v>
      </c>
      <c r="Z1110" s="24"/>
      <c r="AA1110" s="36">
        <f t="shared" si="99"/>
        <v>17.816666666666666</v>
      </c>
      <c r="AB1110" s="8"/>
    </row>
    <row r="1111" spans="9:28" x14ac:dyDescent="0.25">
      <c r="I1111" s="8"/>
      <c r="J1111" s="8"/>
      <c r="K1111" s="8"/>
      <c r="L1111" s="8"/>
      <c r="M1111" s="8"/>
      <c r="N1111" s="8"/>
      <c r="O1111" s="8"/>
      <c r="P1111" s="8"/>
      <c r="Q1111" s="8"/>
      <c r="R1111" s="8"/>
      <c r="S1111" s="23"/>
      <c r="T1111" s="25">
        <v>1070</v>
      </c>
      <c r="U1111" s="26">
        <f t="shared" si="103"/>
        <v>17.833333333333332</v>
      </c>
      <c r="V1111" s="28">
        <f t="shared" si="104"/>
        <v>38.777426884767721</v>
      </c>
      <c r="W1111" s="28">
        <f t="shared" si="100"/>
        <v>0</v>
      </c>
      <c r="X1111" s="27" t="e">
        <f t="shared" si="101"/>
        <v>#VALUE!</v>
      </c>
      <c r="Y1111" s="28" t="e">
        <f t="shared" si="102"/>
        <v>#VALUE!</v>
      </c>
      <c r="Z1111" s="24"/>
      <c r="AA1111" s="36">
        <f t="shared" si="99"/>
        <v>17.833333333333332</v>
      </c>
      <c r="AB1111" s="8"/>
    </row>
    <row r="1112" spans="9:28" x14ac:dyDescent="0.25">
      <c r="I1112" s="8"/>
      <c r="J1112" s="8"/>
      <c r="K1112" s="8"/>
      <c r="L1112" s="8"/>
      <c r="M1112" s="8"/>
      <c r="N1112" s="8"/>
      <c r="O1112" s="8"/>
      <c r="P1112" s="8"/>
      <c r="Q1112" s="8"/>
      <c r="R1112" s="8"/>
      <c r="S1112" s="23"/>
      <c r="T1112" s="25">
        <v>1071</v>
      </c>
      <c r="U1112" s="26">
        <f t="shared" si="103"/>
        <v>17.850000000000001</v>
      </c>
      <c r="V1112" s="28">
        <f t="shared" si="104"/>
        <v>38.783730314148521</v>
      </c>
      <c r="W1112" s="28">
        <f t="shared" si="100"/>
        <v>0</v>
      </c>
      <c r="X1112" s="27" t="e">
        <f t="shared" si="101"/>
        <v>#VALUE!</v>
      </c>
      <c r="Y1112" s="28" t="e">
        <f t="shared" si="102"/>
        <v>#VALUE!</v>
      </c>
      <c r="Z1112" s="24"/>
      <c r="AA1112" s="36">
        <f t="shared" si="99"/>
        <v>17.850000000000001</v>
      </c>
      <c r="AB1112" s="8"/>
    </row>
    <row r="1113" spans="9:28" x14ac:dyDescent="0.25">
      <c r="I1113" s="8"/>
      <c r="J1113" s="8"/>
      <c r="K1113" s="8"/>
      <c r="L1113" s="8"/>
      <c r="M1113" s="8"/>
      <c r="N1113" s="8"/>
      <c r="O1113" s="8"/>
      <c r="P1113" s="8"/>
      <c r="Q1113" s="8"/>
      <c r="R1113" s="8"/>
      <c r="S1113" s="23"/>
      <c r="T1113" s="25">
        <v>1072</v>
      </c>
      <c r="U1113" s="26">
        <f t="shared" si="103"/>
        <v>17.866666666666667</v>
      </c>
      <c r="V1113" s="28">
        <f t="shared" si="104"/>
        <v>38.790028883934099</v>
      </c>
      <c r="W1113" s="28">
        <f t="shared" si="100"/>
        <v>0</v>
      </c>
      <c r="X1113" s="27" t="e">
        <f t="shared" si="101"/>
        <v>#VALUE!</v>
      </c>
      <c r="Y1113" s="28" t="e">
        <f t="shared" si="102"/>
        <v>#VALUE!</v>
      </c>
      <c r="Z1113" s="24"/>
      <c r="AA1113" s="36">
        <f t="shared" si="99"/>
        <v>17.866666666666667</v>
      </c>
      <c r="AB1113" s="8"/>
    </row>
    <row r="1114" spans="9:28" x14ac:dyDescent="0.25">
      <c r="I1114" s="8"/>
      <c r="J1114" s="8"/>
      <c r="K1114" s="8"/>
      <c r="L1114" s="8"/>
      <c r="M1114" s="8"/>
      <c r="N1114" s="8"/>
      <c r="O1114" s="8"/>
      <c r="P1114" s="8"/>
      <c r="Q1114" s="8"/>
      <c r="R1114" s="8"/>
      <c r="S1114" s="23"/>
      <c r="T1114" s="25">
        <v>1073</v>
      </c>
      <c r="U1114" s="26">
        <f t="shared" si="103"/>
        <v>17.883333333333333</v>
      </c>
      <c r="V1114" s="28">
        <f t="shared" si="104"/>
        <v>38.796322602398938</v>
      </c>
      <c r="W1114" s="28">
        <f t="shared" si="100"/>
        <v>0</v>
      </c>
      <c r="X1114" s="27" t="e">
        <f t="shared" si="101"/>
        <v>#VALUE!</v>
      </c>
      <c r="Y1114" s="28" t="e">
        <f t="shared" si="102"/>
        <v>#VALUE!</v>
      </c>
      <c r="Z1114" s="24"/>
      <c r="AA1114" s="36">
        <f t="shared" si="99"/>
        <v>17.883333333333333</v>
      </c>
      <c r="AB1114" s="8"/>
    </row>
    <row r="1115" spans="9:28" x14ac:dyDescent="0.25">
      <c r="I1115" s="8"/>
      <c r="J1115" s="8"/>
      <c r="K1115" s="8"/>
      <c r="L1115" s="8"/>
      <c r="M1115" s="8"/>
      <c r="N1115" s="8"/>
      <c r="O1115" s="8"/>
      <c r="P1115" s="8"/>
      <c r="Q1115" s="8"/>
      <c r="R1115" s="8"/>
      <c r="S1115" s="23"/>
      <c r="T1115" s="25">
        <v>1074</v>
      </c>
      <c r="U1115" s="26">
        <f t="shared" si="103"/>
        <v>17.899999999999999</v>
      </c>
      <c r="V1115" s="28">
        <f t="shared" si="104"/>
        <v>38.802611477795658</v>
      </c>
      <c r="W1115" s="28">
        <f t="shared" si="100"/>
        <v>0</v>
      </c>
      <c r="X1115" s="27" t="e">
        <f t="shared" si="101"/>
        <v>#VALUE!</v>
      </c>
      <c r="Y1115" s="28" t="e">
        <f t="shared" si="102"/>
        <v>#VALUE!</v>
      </c>
      <c r="Z1115" s="24"/>
      <c r="AA1115" s="36">
        <f t="shared" si="99"/>
        <v>17.899999999999999</v>
      </c>
      <c r="AB1115" s="8"/>
    </row>
    <row r="1116" spans="9:28" x14ac:dyDescent="0.25">
      <c r="I1116" s="8"/>
      <c r="J1116" s="8"/>
      <c r="K1116" s="8"/>
      <c r="L1116" s="8"/>
      <c r="M1116" s="8"/>
      <c r="N1116" s="8"/>
      <c r="O1116" s="8"/>
      <c r="P1116" s="8"/>
      <c r="Q1116" s="8"/>
      <c r="R1116" s="8"/>
      <c r="S1116" s="23"/>
      <c r="T1116" s="25">
        <v>1075</v>
      </c>
      <c r="U1116" s="26">
        <f t="shared" si="103"/>
        <v>17.916666666666668</v>
      </c>
      <c r="V1116" s="28">
        <f t="shared" si="104"/>
        <v>38.808895518355243</v>
      </c>
      <c r="W1116" s="28">
        <f t="shared" si="100"/>
        <v>0</v>
      </c>
      <c r="X1116" s="27" t="e">
        <f t="shared" si="101"/>
        <v>#VALUE!</v>
      </c>
      <c r="Y1116" s="28" t="e">
        <f t="shared" si="102"/>
        <v>#VALUE!</v>
      </c>
      <c r="Z1116" s="24"/>
      <c r="AA1116" s="36">
        <f t="shared" si="99"/>
        <v>17.916666666666668</v>
      </c>
      <c r="AB1116" s="8"/>
    </row>
    <row r="1117" spans="9:28" x14ac:dyDescent="0.25">
      <c r="I1117" s="8"/>
      <c r="J1117" s="8"/>
      <c r="K1117" s="8"/>
      <c r="L1117" s="8"/>
      <c r="M1117" s="8"/>
      <c r="N1117" s="8"/>
      <c r="O1117" s="8"/>
      <c r="P1117" s="8"/>
      <c r="Q1117" s="8"/>
      <c r="R1117" s="8"/>
      <c r="S1117" s="23"/>
      <c r="T1117" s="25">
        <v>1076</v>
      </c>
      <c r="U1117" s="26">
        <f t="shared" si="103"/>
        <v>17.933333333333334</v>
      </c>
      <c r="V1117" s="28">
        <f t="shared" si="104"/>
        <v>38.815174732287005</v>
      </c>
      <c r="W1117" s="28">
        <f t="shared" si="100"/>
        <v>0</v>
      </c>
      <c r="X1117" s="27" t="e">
        <f t="shared" si="101"/>
        <v>#VALUE!</v>
      </c>
      <c r="Y1117" s="28" t="e">
        <f t="shared" si="102"/>
        <v>#VALUE!</v>
      </c>
      <c r="Z1117" s="24"/>
      <c r="AA1117" s="36">
        <f t="shared" si="99"/>
        <v>17.933333333333334</v>
      </c>
      <c r="AB1117" s="8"/>
    </row>
    <row r="1118" spans="9:28" x14ac:dyDescent="0.25">
      <c r="I1118" s="8"/>
      <c r="J1118" s="8"/>
      <c r="K1118" s="8"/>
      <c r="L1118" s="8"/>
      <c r="M1118" s="8"/>
      <c r="N1118" s="8"/>
      <c r="O1118" s="8"/>
      <c r="P1118" s="8"/>
      <c r="Q1118" s="8"/>
      <c r="R1118" s="8"/>
      <c r="S1118" s="23"/>
      <c r="T1118" s="25">
        <v>1077</v>
      </c>
      <c r="U1118" s="26">
        <f t="shared" si="103"/>
        <v>17.95</v>
      </c>
      <c r="V1118" s="28">
        <f t="shared" si="104"/>
        <v>38.82144912777872</v>
      </c>
      <c r="W1118" s="28">
        <f t="shared" si="100"/>
        <v>0</v>
      </c>
      <c r="X1118" s="27" t="e">
        <f t="shared" si="101"/>
        <v>#VALUE!</v>
      </c>
      <c r="Y1118" s="28" t="e">
        <f t="shared" si="102"/>
        <v>#VALUE!</v>
      </c>
      <c r="Z1118" s="24"/>
      <c r="AA1118" s="36">
        <f t="shared" si="99"/>
        <v>17.95</v>
      </c>
      <c r="AB1118" s="8"/>
    </row>
    <row r="1119" spans="9:28" x14ac:dyDescent="0.25">
      <c r="I1119" s="8"/>
      <c r="J1119" s="8"/>
      <c r="K1119" s="8"/>
      <c r="L1119" s="8"/>
      <c r="M1119" s="8"/>
      <c r="N1119" s="8"/>
      <c r="O1119" s="8"/>
      <c r="P1119" s="8"/>
      <c r="Q1119" s="8"/>
      <c r="R1119" s="8"/>
      <c r="S1119" s="23"/>
      <c r="T1119" s="25">
        <v>1078</v>
      </c>
      <c r="U1119" s="26">
        <f t="shared" si="103"/>
        <v>17.966666666666665</v>
      </c>
      <c r="V1119" s="28">
        <f t="shared" si="104"/>
        <v>38.827718712996678</v>
      </c>
      <c r="W1119" s="28">
        <f t="shared" si="100"/>
        <v>0</v>
      </c>
      <c r="X1119" s="27" t="e">
        <f t="shared" si="101"/>
        <v>#VALUE!</v>
      </c>
      <c r="Y1119" s="28" t="e">
        <f t="shared" si="102"/>
        <v>#VALUE!</v>
      </c>
      <c r="Z1119" s="24"/>
      <c r="AA1119" s="36">
        <f t="shared" si="99"/>
        <v>17.966666666666665</v>
      </c>
      <c r="AB1119" s="8"/>
    </row>
    <row r="1120" spans="9:28" x14ac:dyDescent="0.25">
      <c r="I1120" s="8"/>
      <c r="J1120" s="8"/>
      <c r="K1120" s="8"/>
      <c r="L1120" s="8"/>
      <c r="M1120" s="8"/>
      <c r="N1120" s="8"/>
      <c r="O1120" s="8"/>
      <c r="P1120" s="8"/>
      <c r="Q1120" s="8"/>
      <c r="R1120" s="8"/>
      <c r="S1120" s="23"/>
      <c r="T1120" s="25">
        <v>1079</v>
      </c>
      <c r="U1120" s="26">
        <f t="shared" si="103"/>
        <v>17.983333333333334</v>
      </c>
      <c r="V1120" s="28">
        <f t="shared" si="104"/>
        <v>38.833983496085793</v>
      </c>
      <c r="W1120" s="28">
        <f t="shared" si="100"/>
        <v>0</v>
      </c>
      <c r="X1120" s="27" t="e">
        <f t="shared" si="101"/>
        <v>#VALUE!</v>
      </c>
      <c r="Y1120" s="28" t="e">
        <f t="shared" si="102"/>
        <v>#VALUE!</v>
      </c>
      <c r="Z1120" s="24"/>
      <c r="AA1120" s="36">
        <f t="shared" si="99"/>
        <v>17.983333333333334</v>
      </c>
      <c r="AB1120" s="8"/>
    </row>
    <row r="1121" spans="9:28" x14ac:dyDescent="0.25">
      <c r="I1121" s="8"/>
      <c r="J1121" s="8"/>
      <c r="K1121" s="8"/>
      <c r="L1121" s="8"/>
      <c r="M1121" s="8"/>
      <c r="N1121" s="8"/>
      <c r="O1121" s="8"/>
      <c r="P1121" s="8"/>
      <c r="Q1121" s="8"/>
      <c r="R1121" s="8"/>
      <c r="S1121" s="23"/>
      <c r="T1121" s="25">
        <v>1080</v>
      </c>
      <c r="U1121" s="26">
        <f t="shared" si="103"/>
        <v>18</v>
      </c>
      <c r="V1121" s="28">
        <f t="shared" si="104"/>
        <v>38.840243485169609</v>
      </c>
      <c r="W1121" s="28">
        <f t="shared" si="100"/>
        <v>0</v>
      </c>
      <c r="X1121" s="27" t="e">
        <f t="shared" si="101"/>
        <v>#VALUE!</v>
      </c>
      <c r="Y1121" s="28" t="e">
        <f t="shared" si="102"/>
        <v>#VALUE!</v>
      </c>
      <c r="Z1121" s="24"/>
      <c r="AA1121" s="36">
        <f t="shared" si="99"/>
        <v>18</v>
      </c>
      <c r="AB1121" s="8"/>
    </row>
    <row r="1122" spans="9:28" x14ac:dyDescent="0.25">
      <c r="I1122" s="8"/>
      <c r="J1122" s="8"/>
      <c r="K1122" s="8"/>
      <c r="L1122" s="8"/>
      <c r="M1122" s="8"/>
      <c r="N1122" s="8"/>
      <c r="O1122" s="8"/>
      <c r="P1122" s="8"/>
      <c r="Q1122" s="8"/>
      <c r="R1122" s="8"/>
      <c r="S1122" s="23"/>
      <c r="T1122" s="25">
        <v>1081</v>
      </c>
      <c r="U1122" s="26">
        <f t="shared" si="103"/>
        <v>18.016666666666666</v>
      </c>
      <c r="V1122" s="28">
        <f t="shared" si="104"/>
        <v>38.846498688350472</v>
      </c>
      <c r="W1122" s="28">
        <f t="shared" si="100"/>
        <v>0</v>
      </c>
      <c r="X1122" s="27" t="e">
        <f t="shared" si="101"/>
        <v>#VALUE!</v>
      </c>
      <c r="Y1122" s="28" t="e">
        <f t="shared" si="102"/>
        <v>#VALUE!</v>
      </c>
      <c r="Z1122" s="24"/>
      <c r="AA1122" s="36">
        <f t="shared" si="99"/>
        <v>18.016666666666666</v>
      </c>
      <c r="AB1122" s="8"/>
    </row>
    <row r="1123" spans="9:28" x14ac:dyDescent="0.25">
      <c r="I1123" s="8"/>
      <c r="J1123" s="8"/>
      <c r="K1123" s="8"/>
      <c r="L1123" s="8"/>
      <c r="M1123" s="8"/>
      <c r="N1123" s="8"/>
      <c r="O1123" s="8"/>
      <c r="P1123" s="8"/>
      <c r="Q1123" s="8"/>
      <c r="R1123" s="8"/>
      <c r="S1123" s="23"/>
      <c r="T1123" s="25">
        <v>1082</v>
      </c>
      <c r="U1123" s="26">
        <f t="shared" si="103"/>
        <v>18.033333333333335</v>
      </c>
      <c r="V1123" s="28">
        <f t="shared" si="104"/>
        <v>38.852749113709528</v>
      </c>
      <c r="W1123" s="28">
        <f t="shared" si="100"/>
        <v>0</v>
      </c>
      <c r="X1123" s="27" t="e">
        <f t="shared" si="101"/>
        <v>#VALUE!</v>
      </c>
      <c r="Y1123" s="28" t="e">
        <f t="shared" si="102"/>
        <v>#VALUE!</v>
      </c>
      <c r="Z1123" s="24"/>
      <c r="AA1123" s="36">
        <f t="shared" si="99"/>
        <v>18.033333333333335</v>
      </c>
      <c r="AB1123" s="8"/>
    </row>
    <row r="1124" spans="9:28" x14ac:dyDescent="0.25">
      <c r="I1124" s="8"/>
      <c r="J1124" s="8"/>
      <c r="K1124" s="8"/>
      <c r="L1124" s="8"/>
      <c r="M1124" s="8"/>
      <c r="N1124" s="8"/>
      <c r="O1124" s="8"/>
      <c r="P1124" s="8"/>
      <c r="Q1124" s="8"/>
      <c r="R1124" s="8"/>
      <c r="S1124" s="23"/>
      <c r="T1124" s="25">
        <v>1083</v>
      </c>
      <c r="U1124" s="26">
        <f t="shared" si="103"/>
        <v>18.05</v>
      </c>
      <c r="V1124" s="28">
        <f t="shared" si="104"/>
        <v>38.858994769306818</v>
      </c>
      <c r="W1124" s="28">
        <f t="shared" si="100"/>
        <v>0</v>
      </c>
      <c r="X1124" s="27" t="e">
        <f t="shared" si="101"/>
        <v>#VALUE!</v>
      </c>
      <c r="Y1124" s="28" t="e">
        <f t="shared" si="102"/>
        <v>#VALUE!</v>
      </c>
      <c r="Z1124" s="24"/>
      <c r="AA1124" s="36">
        <f t="shared" si="99"/>
        <v>18.05</v>
      </c>
      <c r="AB1124" s="8"/>
    </row>
    <row r="1125" spans="9:28" x14ac:dyDescent="0.25">
      <c r="I1125" s="8"/>
      <c r="J1125" s="8"/>
      <c r="K1125" s="8"/>
      <c r="L1125" s="8"/>
      <c r="M1125" s="8"/>
      <c r="N1125" s="8"/>
      <c r="O1125" s="8"/>
      <c r="P1125" s="8"/>
      <c r="Q1125" s="8"/>
      <c r="R1125" s="8"/>
      <c r="S1125" s="23"/>
      <c r="T1125" s="25">
        <v>1084</v>
      </c>
      <c r="U1125" s="26">
        <f t="shared" si="103"/>
        <v>18.066666666666666</v>
      </c>
      <c r="V1125" s="28">
        <f t="shared" si="104"/>
        <v>38.865235663181387</v>
      </c>
      <c r="W1125" s="28">
        <f t="shared" si="100"/>
        <v>0</v>
      </c>
      <c r="X1125" s="27" t="e">
        <f t="shared" si="101"/>
        <v>#VALUE!</v>
      </c>
      <c r="Y1125" s="28" t="e">
        <f t="shared" si="102"/>
        <v>#VALUE!</v>
      </c>
      <c r="Z1125" s="24"/>
      <c r="AA1125" s="36">
        <f t="shared" si="99"/>
        <v>18.066666666666666</v>
      </c>
      <c r="AB1125" s="8"/>
    </row>
    <row r="1126" spans="9:28" x14ac:dyDescent="0.25">
      <c r="I1126" s="8"/>
      <c r="J1126" s="8"/>
      <c r="K1126" s="8"/>
      <c r="L1126" s="8"/>
      <c r="M1126" s="8"/>
      <c r="N1126" s="8"/>
      <c r="O1126" s="8"/>
      <c r="P1126" s="8"/>
      <c r="Q1126" s="8"/>
      <c r="R1126" s="8"/>
      <c r="S1126" s="23"/>
      <c r="T1126" s="25">
        <v>1085</v>
      </c>
      <c r="U1126" s="26">
        <f t="shared" si="103"/>
        <v>18.083333333333332</v>
      </c>
      <c r="V1126" s="28">
        <f t="shared" si="104"/>
        <v>38.871471803351291</v>
      </c>
      <c r="W1126" s="28">
        <f t="shared" si="100"/>
        <v>0</v>
      </c>
      <c r="X1126" s="27" t="e">
        <f t="shared" si="101"/>
        <v>#VALUE!</v>
      </c>
      <c r="Y1126" s="28" t="e">
        <f t="shared" si="102"/>
        <v>#VALUE!</v>
      </c>
      <c r="Z1126" s="24"/>
      <c r="AA1126" s="36">
        <f t="shared" si="99"/>
        <v>18.083333333333332</v>
      </c>
      <c r="AB1126" s="8"/>
    </row>
    <row r="1127" spans="9:28" x14ac:dyDescent="0.25">
      <c r="I1127" s="8"/>
      <c r="J1127" s="8"/>
      <c r="K1127" s="8"/>
      <c r="L1127" s="8"/>
      <c r="M1127" s="8"/>
      <c r="N1127" s="8"/>
      <c r="O1127" s="8"/>
      <c r="P1127" s="8"/>
      <c r="Q1127" s="8"/>
      <c r="R1127" s="8"/>
      <c r="S1127" s="23"/>
      <c r="T1127" s="25">
        <v>1086</v>
      </c>
      <c r="U1127" s="26">
        <f t="shared" si="103"/>
        <v>18.100000000000001</v>
      </c>
      <c r="V1127" s="28">
        <f t="shared" si="104"/>
        <v>38.877703197813752</v>
      </c>
      <c r="W1127" s="28">
        <f t="shared" si="100"/>
        <v>0</v>
      </c>
      <c r="X1127" s="27" t="e">
        <f t="shared" si="101"/>
        <v>#VALUE!</v>
      </c>
      <c r="Y1127" s="28" t="e">
        <f t="shared" si="102"/>
        <v>#VALUE!</v>
      </c>
      <c r="Z1127" s="24"/>
      <c r="AA1127" s="36">
        <f t="shared" si="99"/>
        <v>18.100000000000001</v>
      </c>
      <c r="AB1127" s="8"/>
    </row>
    <row r="1128" spans="9:28" x14ac:dyDescent="0.25">
      <c r="I1128" s="8"/>
      <c r="J1128" s="8"/>
      <c r="K1128" s="8"/>
      <c r="L1128" s="8"/>
      <c r="M1128" s="8"/>
      <c r="N1128" s="8"/>
      <c r="O1128" s="8"/>
      <c r="P1128" s="8"/>
      <c r="Q1128" s="8"/>
      <c r="R1128" s="8"/>
      <c r="S1128" s="23"/>
      <c r="T1128" s="25">
        <v>1087</v>
      </c>
      <c r="U1128" s="26">
        <f t="shared" si="103"/>
        <v>18.116666666666667</v>
      </c>
      <c r="V1128" s="28">
        <f t="shared" si="104"/>
        <v>38.883929854545158</v>
      </c>
      <c r="W1128" s="28">
        <f t="shared" si="100"/>
        <v>0</v>
      </c>
      <c r="X1128" s="27" t="e">
        <f t="shared" si="101"/>
        <v>#VALUE!</v>
      </c>
      <c r="Y1128" s="28" t="e">
        <f t="shared" si="102"/>
        <v>#VALUE!</v>
      </c>
      <c r="Z1128" s="24"/>
      <c r="AA1128" s="36">
        <f t="shared" si="99"/>
        <v>18.116666666666667</v>
      </c>
      <c r="AB1128" s="8"/>
    </row>
    <row r="1129" spans="9:28" x14ac:dyDescent="0.25">
      <c r="I1129" s="8"/>
      <c r="J1129" s="8"/>
      <c r="K1129" s="8"/>
      <c r="L1129" s="8"/>
      <c r="M1129" s="8"/>
      <c r="N1129" s="8"/>
      <c r="O1129" s="8"/>
      <c r="P1129" s="8"/>
      <c r="Q1129" s="8"/>
      <c r="R1129" s="8"/>
      <c r="S1129" s="23"/>
      <c r="T1129" s="25">
        <v>1088</v>
      </c>
      <c r="U1129" s="26">
        <f t="shared" si="103"/>
        <v>18.133333333333333</v>
      </c>
      <c r="V1129" s="28">
        <f t="shared" si="104"/>
        <v>38.890151781501181</v>
      </c>
      <c r="W1129" s="28">
        <f t="shared" si="100"/>
        <v>0</v>
      </c>
      <c r="X1129" s="27" t="e">
        <f t="shared" si="101"/>
        <v>#VALUE!</v>
      </c>
      <c r="Y1129" s="28" t="e">
        <f t="shared" si="102"/>
        <v>#VALUE!</v>
      </c>
      <c r="Z1129" s="24"/>
      <c r="AA1129" s="36">
        <f t="shared" ref="AA1129:AA1192" si="105">U1129</f>
        <v>18.133333333333333</v>
      </c>
      <c r="AB1129" s="8"/>
    </row>
    <row r="1130" spans="9:28" x14ac:dyDescent="0.25">
      <c r="I1130" s="8"/>
      <c r="J1130" s="8"/>
      <c r="K1130" s="8"/>
      <c r="L1130" s="8"/>
      <c r="M1130" s="8"/>
      <c r="N1130" s="8"/>
      <c r="O1130" s="8"/>
      <c r="P1130" s="8"/>
      <c r="Q1130" s="8"/>
      <c r="R1130" s="8"/>
      <c r="S1130" s="23"/>
      <c r="T1130" s="25">
        <v>1089</v>
      </c>
      <c r="U1130" s="26">
        <f t="shared" si="103"/>
        <v>18.149999999999999</v>
      </c>
      <c r="V1130" s="28">
        <f t="shared" si="104"/>
        <v>38.896368986616835</v>
      </c>
      <c r="W1130" s="28">
        <f t="shared" ref="W1130:W1193" si="106">V1130*0.001*$G$4</f>
        <v>0</v>
      </c>
      <c r="X1130" s="27" t="e">
        <f t="shared" ref="X1130:X1193" si="107">($G$5/1000)*U1130*3600</f>
        <v>#VALUE!</v>
      </c>
      <c r="Y1130" s="28" t="e">
        <f t="shared" si="102"/>
        <v>#VALUE!</v>
      </c>
      <c r="Z1130" s="24"/>
      <c r="AA1130" s="36">
        <f t="shared" si="105"/>
        <v>18.149999999999999</v>
      </c>
      <c r="AB1130" s="8"/>
    </row>
    <row r="1131" spans="9:28" x14ac:dyDescent="0.25">
      <c r="I1131" s="8"/>
      <c r="J1131" s="8"/>
      <c r="K1131" s="8"/>
      <c r="L1131" s="8"/>
      <c r="M1131" s="8"/>
      <c r="N1131" s="8"/>
      <c r="O1131" s="8"/>
      <c r="P1131" s="8"/>
      <c r="Q1131" s="8"/>
      <c r="R1131" s="8"/>
      <c r="S1131" s="23"/>
      <c r="T1131" s="25">
        <v>1090</v>
      </c>
      <c r="U1131" s="26">
        <f t="shared" si="103"/>
        <v>18.166666666666668</v>
      </c>
      <c r="V1131" s="28">
        <f t="shared" si="104"/>
        <v>38.902581477806557</v>
      </c>
      <c r="W1131" s="28">
        <f t="shared" si="106"/>
        <v>0</v>
      </c>
      <c r="X1131" s="27" t="e">
        <f t="shared" si="107"/>
        <v>#VALUE!</v>
      </c>
      <c r="Y1131" s="28" t="e">
        <f t="shared" ref="Y1131:Y1194" si="108">MAX(0,W1131-X1131)</f>
        <v>#VALUE!</v>
      </c>
      <c r="Z1131" s="24"/>
      <c r="AA1131" s="36">
        <f t="shared" si="105"/>
        <v>18.166666666666668</v>
      </c>
      <c r="AB1131" s="8"/>
    </row>
    <row r="1132" spans="9:28" x14ac:dyDescent="0.25">
      <c r="I1132" s="8"/>
      <c r="J1132" s="8"/>
      <c r="K1132" s="8"/>
      <c r="L1132" s="8"/>
      <c r="M1132" s="8"/>
      <c r="N1132" s="8"/>
      <c r="O1132" s="8"/>
      <c r="P1132" s="8"/>
      <c r="Q1132" s="8"/>
      <c r="R1132" s="8"/>
      <c r="S1132" s="23"/>
      <c r="T1132" s="25">
        <v>1091</v>
      </c>
      <c r="U1132" s="26">
        <f t="shared" si="103"/>
        <v>18.183333333333334</v>
      </c>
      <c r="V1132" s="28">
        <f t="shared" si="104"/>
        <v>38.908789262964255</v>
      </c>
      <c r="W1132" s="28">
        <f t="shared" si="106"/>
        <v>0</v>
      </c>
      <c r="X1132" s="27" t="e">
        <f t="shared" si="107"/>
        <v>#VALUE!</v>
      </c>
      <c r="Y1132" s="28" t="e">
        <f t="shared" si="108"/>
        <v>#VALUE!</v>
      </c>
      <c r="Z1132" s="24"/>
      <c r="AA1132" s="36">
        <f t="shared" si="105"/>
        <v>18.183333333333334</v>
      </c>
      <c r="AB1132" s="8"/>
    </row>
    <row r="1133" spans="9:28" x14ac:dyDescent="0.25">
      <c r="I1133" s="8"/>
      <c r="J1133" s="8"/>
      <c r="K1133" s="8"/>
      <c r="L1133" s="8"/>
      <c r="M1133" s="8"/>
      <c r="N1133" s="8"/>
      <c r="O1133" s="8"/>
      <c r="P1133" s="8"/>
      <c r="Q1133" s="8"/>
      <c r="R1133" s="8"/>
      <c r="S1133" s="23"/>
      <c r="T1133" s="25">
        <v>1092</v>
      </c>
      <c r="U1133" s="26">
        <f t="shared" si="103"/>
        <v>18.2</v>
      </c>
      <c r="V1133" s="28">
        <f t="shared" si="104"/>
        <v>38.914992349963406</v>
      </c>
      <c r="W1133" s="28">
        <f t="shared" si="106"/>
        <v>0</v>
      </c>
      <c r="X1133" s="27" t="e">
        <f t="shared" si="107"/>
        <v>#VALUE!</v>
      </c>
      <c r="Y1133" s="28" t="e">
        <f t="shared" si="108"/>
        <v>#VALUE!</v>
      </c>
      <c r="Z1133" s="24"/>
      <c r="AA1133" s="36">
        <f t="shared" si="105"/>
        <v>18.2</v>
      </c>
      <c r="AB1133" s="8"/>
    </row>
    <row r="1134" spans="9:28" x14ac:dyDescent="0.25">
      <c r="I1134" s="8"/>
      <c r="J1134" s="8"/>
      <c r="K1134" s="8"/>
      <c r="L1134" s="8"/>
      <c r="M1134" s="8"/>
      <c r="N1134" s="8"/>
      <c r="O1134" s="8"/>
      <c r="P1134" s="8"/>
      <c r="Q1134" s="8"/>
      <c r="R1134" s="8"/>
      <c r="S1134" s="23"/>
      <c r="T1134" s="25">
        <v>1093</v>
      </c>
      <c r="U1134" s="26">
        <f t="shared" si="103"/>
        <v>18.216666666666665</v>
      </c>
      <c r="V1134" s="28">
        <f t="shared" si="104"/>
        <v>38.921190746657125</v>
      </c>
      <c r="W1134" s="28">
        <f t="shared" si="106"/>
        <v>0</v>
      </c>
      <c r="X1134" s="27" t="e">
        <f t="shared" si="107"/>
        <v>#VALUE!</v>
      </c>
      <c r="Y1134" s="28" t="e">
        <f t="shared" si="108"/>
        <v>#VALUE!</v>
      </c>
      <c r="Z1134" s="24"/>
      <c r="AA1134" s="36">
        <f t="shared" si="105"/>
        <v>18.216666666666665</v>
      </c>
      <c r="AB1134" s="8"/>
    </row>
    <row r="1135" spans="9:28" x14ac:dyDescent="0.25">
      <c r="I1135" s="8"/>
      <c r="J1135" s="8"/>
      <c r="K1135" s="8"/>
      <c r="L1135" s="8"/>
      <c r="M1135" s="8"/>
      <c r="N1135" s="8"/>
      <c r="O1135" s="8"/>
      <c r="P1135" s="8"/>
      <c r="Q1135" s="8"/>
      <c r="R1135" s="8"/>
      <c r="S1135" s="23"/>
      <c r="T1135" s="25">
        <v>1094</v>
      </c>
      <c r="U1135" s="26">
        <f t="shared" si="103"/>
        <v>18.233333333333334</v>
      </c>
      <c r="V1135" s="28">
        <f t="shared" si="104"/>
        <v>38.92738446087823</v>
      </c>
      <c r="W1135" s="28">
        <f t="shared" si="106"/>
        <v>0</v>
      </c>
      <c r="X1135" s="27" t="e">
        <f t="shared" si="107"/>
        <v>#VALUE!</v>
      </c>
      <c r="Y1135" s="28" t="e">
        <f t="shared" si="108"/>
        <v>#VALUE!</v>
      </c>
      <c r="Z1135" s="24"/>
      <c r="AA1135" s="36">
        <f t="shared" si="105"/>
        <v>18.233333333333334</v>
      </c>
      <c r="AB1135" s="8"/>
    </row>
    <row r="1136" spans="9:28" x14ac:dyDescent="0.25">
      <c r="I1136" s="8"/>
      <c r="J1136" s="8"/>
      <c r="K1136" s="8"/>
      <c r="L1136" s="8"/>
      <c r="M1136" s="8"/>
      <c r="N1136" s="8"/>
      <c r="O1136" s="8"/>
      <c r="P1136" s="8"/>
      <c r="Q1136" s="8"/>
      <c r="R1136" s="8"/>
      <c r="S1136" s="23"/>
      <c r="T1136" s="25">
        <v>1095</v>
      </c>
      <c r="U1136" s="26">
        <f t="shared" si="103"/>
        <v>18.25</v>
      </c>
      <c r="V1136" s="28">
        <f t="shared" si="104"/>
        <v>38.933573500439302</v>
      </c>
      <c r="W1136" s="28">
        <f t="shared" si="106"/>
        <v>0</v>
      </c>
      <c r="X1136" s="27" t="e">
        <f t="shared" si="107"/>
        <v>#VALUE!</v>
      </c>
      <c r="Y1136" s="28" t="e">
        <f t="shared" si="108"/>
        <v>#VALUE!</v>
      </c>
      <c r="Z1136" s="24"/>
      <c r="AA1136" s="36">
        <f t="shared" si="105"/>
        <v>18.25</v>
      </c>
      <c r="AB1136" s="8"/>
    </row>
    <row r="1137" spans="9:28" x14ac:dyDescent="0.25">
      <c r="I1137" s="8"/>
      <c r="J1137" s="8"/>
      <c r="K1137" s="8"/>
      <c r="L1137" s="8"/>
      <c r="M1137" s="8"/>
      <c r="N1137" s="8"/>
      <c r="O1137" s="8"/>
      <c r="P1137" s="8"/>
      <c r="Q1137" s="8"/>
      <c r="R1137" s="8"/>
      <c r="S1137" s="23"/>
      <c r="T1137" s="25">
        <v>1096</v>
      </c>
      <c r="U1137" s="26">
        <f t="shared" si="103"/>
        <v>18.266666666666666</v>
      </c>
      <c r="V1137" s="28">
        <f t="shared" si="104"/>
        <v>38.93975787313277</v>
      </c>
      <c r="W1137" s="28">
        <f t="shared" si="106"/>
        <v>0</v>
      </c>
      <c r="X1137" s="27" t="e">
        <f t="shared" si="107"/>
        <v>#VALUE!</v>
      </c>
      <c r="Y1137" s="28" t="e">
        <f t="shared" si="108"/>
        <v>#VALUE!</v>
      </c>
      <c r="Z1137" s="24"/>
      <c r="AA1137" s="36">
        <f t="shared" si="105"/>
        <v>18.266666666666666</v>
      </c>
      <c r="AB1137" s="8"/>
    </row>
    <row r="1138" spans="9:28" x14ac:dyDescent="0.25">
      <c r="I1138" s="8"/>
      <c r="J1138" s="8"/>
      <c r="K1138" s="8"/>
      <c r="L1138" s="8"/>
      <c r="M1138" s="8"/>
      <c r="N1138" s="8"/>
      <c r="O1138" s="8"/>
      <c r="P1138" s="8"/>
      <c r="Q1138" s="8"/>
      <c r="R1138" s="8"/>
      <c r="S1138" s="23"/>
      <c r="T1138" s="25">
        <v>1097</v>
      </c>
      <c r="U1138" s="26">
        <f t="shared" si="103"/>
        <v>18.283333333333335</v>
      </c>
      <c r="V1138" s="28">
        <f t="shared" si="104"/>
        <v>38.945937586730984</v>
      </c>
      <c r="W1138" s="28">
        <f t="shared" si="106"/>
        <v>0</v>
      </c>
      <c r="X1138" s="27" t="e">
        <f t="shared" si="107"/>
        <v>#VALUE!</v>
      </c>
      <c r="Y1138" s="28" t="e">
        <f t="shared" si="108"/>
        <v>#VALUE!</v>
      </c>
      <c r="Z1138" s="24"/>
      <c r="AA1138" s="36">
        <f t="shared" si="105"/>
        <v>18.283333333333335</v>
      </c>
      <c r="AB1138" s="8"/>
    </row>
    <row r="1139" spans="9:28" x14ac:dyDescent="0.25">
      <c r="I1139" s="8"/>
      <c r="J1139" s="8"/>
      <c r="K1139" s="8"/>
      <c r="L1139" s="8"/>
      <c r="M1139" s="8"/>
      <c r="N1139" s="8"/>
      <c r="O1139" s="8"/>
      <c r="P1139" s="8"/>
      <c r="Q1139" s="8"/>
      <c r="R1139" s="8"/>
      <c r="S1139" s="23"/>
      <c r="T1139" s="25">
        <v>1098</v>
      </c>
      <c r="U1139" s="26">
        <f t="shared" si="103"/>
        <v>18.3</v>
      </c>
      <c r="V1139" s="28">
        <f t="shared" si="104"/>
        <v>38.952112648986279</v>
      </c>
      <c r="W1139" s="28">
        <f t="shared" si="106"/>
        <v>0</v>
      </c>
      <c r="X1139" s="27" t="e">
        <f t="shared" si="107"/>
        <v>#VALUE!</v>
      </c>
      <c r="Y1139" s="28" t="e">
        <f t="shared" si="108"/>
        <v>#VALUE!</v>
      </c>
      <c r="Z1139" s="24"/>
      <c r="AA1139" s="36">
        <f t="shared" si="105"/>
        <v>18.3</v>
      </c>
      <c r="AB1139" s="8"/>
    </row>
    <row r="1140" spans="9:28" x14ac:dyDescent="0.25">
      <c r="I1140" s="8"/>
      <c r="J1140" s="8"/>
      <c r="K1140" s="8"/>
      <c r="L1140" s="8"/>
      <c r="M1140" s="8"/>
      <c r="N1140" s="8"/>
      <c r="O1140" s="8"/>
      <c r="P1140" s="8"/>
      <c r="Q1140" s="8"/>
      <c r="R1140" s="8"/>
      <c r="S1140" s="23"/>
      <c r="T1140" s="25">
        <v>1099</v>
      </c>
      <c r="U1140" s="26">
        <f t="shared" si="103"/>
        <v>18.316666666666666</v>
      </c>
      <c r="V1140" s="28">
        <f t="shared" si="104"/>
        <v>38.958283067631037</v>
      </c>
      <c r="W1140" s="28">
        <f t="shared" si="106"/>
        <v>0</v>
      </c>
      <c r="X1140" s="27" t="e">
        <f t="shared" si="107"/>
        <v>#VALUE!</v>
      </c>
      <c r="Y1140" s="28" t="e">
        <f t="shared" si="108"/>
        <v>#VALUE!</v>
      </c>
      <c r="Z1140" s="24"/>
      <c r="AA1140" s="36">
        <f t="shared" si="105"/>
        <v>18.316666666666666</v>
      </c>
      <c r="AB1140" s="8"/>
    </row>
    <row r="1141" spans="9:28" x14ac:dyDescent="0.25">
      <c r="I1141" s="8"/>
      <c r="J1141" s="8"/>
      <c r="K1141" s="8"/>
      <c r="L1141" s="8"/>
      <c r="M1141" s="8"/>
      <c r="N1141" s="8"/>
      <c r="O1141" s="8"/>
      <c r="P1141" s="8"/>
      <c r="Q1141" s="8"/>
      <c r="R1141" s="8"/>
      <c r="S1141" s="23"/>
      <c r="T1141" s="25">
        <v>1100</v>
      </c>
      <c r="U1141" s="26">
        <f t="shared" si="103"/>
        <v>18.333333333333332</v>
      </c>
      <c r="V1141" s="28">
        <f t="shared" si="104"/>
        <v>38.964448850377771</v>
      </c>
      <c r="W1141" s="28">
        <f t="shared" si="106"/>
        <v>0</v>
      </c>
      <c r="X1141" s="27" t="e">
        <f t="shared" si="107"/>
        <v>#VALUE!</v>
      </c>
      <c r="Y1141" s="28" t="e">
        <f t="shared" si="108"/>
        <v>#VALUE!</v>
      </c>
      <c r="Z1141" s="24"/>
      <c r="AA1141" s="36">
        <f t="shared" si="105"/>
        <v>18.333333333333332</v>
      </c>
      <c r="AB1141" s="8"/>
    </row>
    <row r="1142" spans="9:28" x14ac:dyDescent="0.25">
      <c r="I1142" s="8"/>
      <c r="J1142" s="8"/>
      <c r="K1142" s="8"/>
      <c r="L1142" s="8"/>
      <c r="M1142" s="8"/>
      <c r="N1142" s="8"/>
      <c r="O1142" s="8"/>
      <c r="P1142" s="8"/>
      <c r="Q1142" s="8"/>
      <c r="R1142" s="8"/>
      <c r="S1142" s="23"/>
      <c r="T1142" s="25">
        <v>1101</v>
      </c>
      <c r="U1142" s="26">
        <f t="shared" si="103"/>
        <v>18.350000000000001</v>
      </c>
      <c r="V1142" s="28">
        <f t="shared" si="104"/>
        <v>38.970610004919195</v>
      </c>
      <c r="W1142" s="28">
        <f t="shared" si="106"/>
        <v>0</v>
      </c>
      <c r="X1142" s="27" t="e">
        <f t="shared" si="107"/>
        <v>#VALUE!</v>
      </c>
      <c r="Y1142" s="28" t="e">
        <f t="shared" si="108"/>
        <v>#VALUE!</v>
      </c>
      <c r="Z1142" s="24"/>
      <c r="AA1142" s="36">
        <f t="shared" si="105"/>
        <v>18.350000000000001</v>
      </c>
      <c r="AB1142" s="8"/>
    </row>
    <row r="1143" spans="9:28" x14ac:dyDescent="0.25">
      <c r="I1143" s="8"/>
      <c r="J1143" s="8"/>
      <c r="K1143" s="8"/>
      <c r="L1143" s="8"/>
      <c r="M1143" s="8"/>
      <c r="N1143" s="8"/>
      <c r="O1143" s="8"/>
      <c r="P1143" s="8"/>
      <c r="Q1143" s="8"/>
      <c r="R1143" s="8"/>
      <c r="S1143" s="23"/>
      <c r="T1143" s="25">
        <v>1102</v>
      </c>
      <c r="U1143" s="26">
        <f t="shared" si="103"/>
        <v>18.366666666666667</v>
      </c>
      <c r="V1143" s="28">
        <f t="shared" si="104"/>
        <v>38.976766538928246</v>
      </c>
      <c r="W1143" s="28">
        <f t="shared" si="106"/>
        <v>0</v>
      </c>
      <c r="X1143" s="27" t="e">
        <f t="shared" si="107"/>
        <v>#VALUE!</v>
      </c>
      <c r="Y1143" s="28" t="e">
        <f t="shared" si="108"/>
        <v>#VALUE!</v>
      </c>
      <c r="Z1143" s="24"/>
      <c r="AA1143" s="36">
        <f t="shared" si="105"/>
        <v>18.366666666666667</v>
      </c>
      <c r="AB1143" s="8"/>
    </row>
    <row r="1144" spans="9:28" x14ac:dyDescent="0.25">
      <c r="I1144" s="8"/>
      <c r="J1144" s="8"/>
      <c r="K1144" s="8"/>
      <c r="L1144" s="8"/>
      <c r="M1144" s="8"/>
      <c r="N1144" s="8"/>
      <c r="O1144" s="8"/>
      <c r="P1144" s="8"/>
      <c r="Q1144" s="8"/>
      <c r="R1144" s="8"/>
      <c r="S1144" s="23"/>
      <c r="T1144" s="25">
        <v>1103</v>
      </c>
      <c r="U1144" s="26">
        <f t="shared" si="103"/>
        <v>18.383333333333333</v>
      </c>
      <c r="V1144" s="28">
        <f t="shared" si="104"/>
        <v>38.982918460058258</v>
      </c>
      <c r="W1144" s="28">
        <f t="shared" si="106"/>
        <v>0</v>
      </c>
      <c r="X1144" s="27" t="e">
        <f t="shared" si="107"/>
        <v>#VALUE!</v>
      </c>
      <c r="Y1144" s="28" t="e">
        <f t="shared" si="108"/>
        <v>#VALUE!</v>
      </c>
      <c r="Z1144" s="24"/>
      <c r="AA1144" s="36">
        <f t="shared" si="105"/>
        <v>18.383333333333333</v>
      </c>
      <c r="AB1144" s="8"/>
    </row>
    <row r="1145" spans="9:28" x14ac:dyDescent="0.25">
      <c r="I1145" s="8"/>
      <c r="J1145" s="8"/>
      <c r="K1145" s="8"/>
      <c r="L1145" s="8"/>
      <c r="M1145" s="8"/>
      <c r="N1145" s="8"/>
      <c r="O1145" s="8"/>
      <c r="P1145" s="8"/>
      <c r="Q1145" s="8"/>
      <c r="R1145" s="8"/>
      <c r="S1145" s="23"/>
      <c r="T1145" s="25">
        <v>1104</v>
      </c>
      <c r="U1145" s="26">
        <f t="shared" si="103"/>
        <v>18.399999999999999</v>
      </c>
      <c r="V1145" s="28">
        <f t="shared" si="104"/>
        <v>38.989065775942905</v>
      </c>
      <c r="W1145" s="28">
        <f t="shared" si="106"/>
        <v>0</v>
      </c>
      <c r="X1145" s="27" t="e">
        <f t="shared" si="107"/>
        <v>#VALUE!</v>
      </c>
      <c r="Y1145" s="28" t="e">
        <f t="shared" si="108"/>
        <v>#VALUE!</v>
      </c>
      <c r="Z1145" s="24"/>
      <c r="AA1145" s="36">
        <f t="shared" si="105"/>
        <v>18.399999999999999</v>
      </c>
      <c r="AB1145" s="8"/>
    </row>
    <row r="1146" spans="9:28" x14ac:dyDescent="0.25">
      <c r="I1146" s="8"/>
      <c r="J1146" s="8"/>
      <c r="K1146" s="8"/>
      <c r="L1146" s="8"/>
      <c r="M1146" s="8"/>
      <c r="N1146" s="8"/>
      <c r="O1146" s="8"/>
      <c r="P1146" s="8"/>
      <c r="Q1146" s="8"/>
      <c r="R1146" s="8"/>
      <c r="S1146" s="23"/>
      <c r="T1146" s="25">
        <v>1105</v>
      </c>
      <c r="U1146" s="26">
        <f t="shared" si="103"/>
        <v>18.416666666666668</v>
      </c>
      <c r="V1146" s="28">
        <f t="shared" si="104"/>
        <v>38.995208494196348</v>
      </c>
      <c r="W1146" s="28">
        <f t="shared" si="106"/>
        <v>0</v>
      </c>
      <c r="X1146" s="27" t="e">
        <f t="shared" si="107"/>
        <v>#VALUE!</v>
      </c>
      <c r="Y1146" s="28" t="e">
        <f t="shared" si="108"/>
        <v>#VALUE!</v>
      </c>
      <c r="Z1146" s="24"/>
      <c r="AA1146" s="36">
        <f t="shared" si="105"/>
        <v>18.416666666666668</v>
      </c>
      <c r="AB1146" s="8"/>
    </row>
    <row r="1147" spans="9:28" x14ac:dyDescent="0.25">
      <c r="I1147" s="8"/>
      <c r="J1147" s="8"/>
      <c r="K1147" s="8"/>
      <c r="L1147" s="8"/>
      <c r="M1147" s="8"/>
      <c r="N1147" s="8"/>
      <c r="O1147" s="8"/>
      <c r="P1147" s="8"/>
      <c r="Q1147" s="8"/>
      <c r="R1147" s="8"/>
      <c r="S1147" s="23"/>
      <c r="T1147" s="25">
        <v>1106</v>
      </c>
      <c r="U1147" s="26">
        <f t="shared" si="103"/>
        <v>18.433333333333334</v>
      </c>
      <c r="V1147" s="28">
        <f t="shared" si="104"/>
        <v>39.001346622413287</v>
      </c>
      <c r="W1147" s="28">
        <f t="shared" si="106"/>
        <v>0</v>
      </c>
      <c r="X1147" s="27" t="e">
        <f t="shared" si="107"/>
        <v>#VALUE!</v>
      </c>
      <c r="Y1147" s="28" t="e">
        <f t="shared" si="108"/>
        <v>#VALUE!</v>
      </c>
      <c r="Z1147" s="24"/>
      <c r="AA1147" s="36">
        <f t="shared" si="105"/>
        <v>18.433333333333334</v>
      </c>
      <c r="AB1147" s="8"/>
    </row>
    <row r="1148" spans="9:28" x14ac:dyDescent="0.25">
      <c r="I1148" s="8"/>
      <c r="J1148" s="8"/>
      <c r="K1148" s="8"/>
      <c r="L1148" s="8"/>
      <c r="M1148" s="8"/>
      <c r="N1148" s="8"/>
      <c r="O1148" s="8"/>
      <c r="P1148" s="8"/>
      <c r="Q1148" s="8"/>
      <c r="R1148" s="8"/>
      <c r="S1148" s="23"/>
      <c r="T1148" s="25">
        <v>1107</v>
      </c>
      <c r="U1148" s="26">
        <f t="shared" si="103"/>
        <v>18.45</v>
      </c>
      <c r="V1148" s="28">
        <f t="shared" si="104"/>
        <v>39.007480168169039</v>
      </c>
      <c r="W1148" s="28">
        <f t="shared" si="106"/>
        <v>0</v>
      </c>
      <c r="X1148" s="27" t="e">
        <f t="shared" si="107"/>
        <v>#VALUE!</v>
      </c>
      <c r="Y1148" s="28" t="e">
        <f t="shared" si="108"/>
        <v>#VALUE!</v>
      </c>
      <c r="Z1148" s="24"/>
      <c r="AA1148" s="36">
        <f t="shared" si="105"/>
        <v>18.45</v>
      </c>
      <c r="AB1148" s="8"/>
    </row>
    <row r="1149" spans="9:28" x14ac:dyDescent="0.25">
      <c r="I1149" s="8"/>
      <c r="J1149" s="8"/>
      <c r="K1149" s="8"/>
      <c r="L1149" s="8"/>
      <c r="M1149" s="8"/>
      <c r="N1149" s="8"/>
      <c r="O1149" s="8"/>
      <c r="P1149" s="8"/>
      <c r="Q1149" s="8"/>
      <c r="R1149" s="8"/>
      <c r="S1149" s="23"/>
      <c r="T1149" s="25">
        <v>1108</v>
      </c>
      <c r="U1149" s="26">
        <f t="shared" si="103"/>
        <v>18.466666666666665</v>
      </c>
      <c r="V1149" s="28">
        <f t="shared" si="104"/>
        <v>39.013609139019543</v>
      </c>
      <c r="W1149" s="28">
        <f t="shared" si="106"/>
        <v>0</v>
      </c>
      <c r="X1149" s="27" t="e">
        <f t="shared" si="107"/>
        <v>#VALUE!</v>
      </c>
      <c r="Y1149" s="28" t="e">
        <f t="shared" si="108"/>
        <v>#VALUE!</v>
      </c>
      <c r="Z1149" s="24"/>
      <c r="AA1149" s="36">
        <f t="shared" si="105"/>
        <v>18.466666666666665</v>
      </c>
      <c r="AB1149" s="8"/>
    </row>
    <row r="1150" spans="9:28" x14ac:dyDescent="0.25">
      <c r="I1150" s="8"/>
      <c r="J1150" s="8"/>
      <c r="K1150" s="8"/>
      <c r="L1150" s="8"/>
      <c r="M1150" s="8"/>
      <c r="N1150" s="8"/>
      <c r="O1150" s="8"/>
      <c r="P1150" s="8"/>
      <c r="Q1150" s="8"/>
      <c r="R1150" s="8"/>
      <c r="S1150" s="23"/>
      <c r="T1150" s="25">
        <v>1109</v>
      </c>
      <c r="U1150" s="26">
        <f t="shared" si="103"/>
        <v>18.483333333333334</v>
      </c>
      <c r="V1150" s="28">
        <f t="shared" si="104"/>
        <v>39.019733542501513</v>
      </c>
      <c r="W1150" s="28">
        <f t="shared" si="106"/>
        <v>0</v>
      </c>
      <c r="X1150" s="27" t="e">
        <f t="shared" si="107"/>
        <v>#VALUE!</v>
      </c>
      <c r="Y1150" s="28" t="e">
        <f t="shared" si="108"/>
        <v>#VALUE!</v>
      </c>
      <c r="Z1150" s="24"/>
      <c r="AA1150" s="36">
        <f t="shared" si="105"/>
        <v>18.483333333333334</v>
      </c>
      <c r="AB1150" s="8"/>
    </row>
    <row r="1151" spans="9:28" x14ac:dyDescent="0.25">
      <c r="I1151" s="8"/>
      <c r="J1151" s="8"/>
      <c r="K1151" s="8"/>
      <c r="L1151" s="8"/>
      <c r="M1151" s="8"/>
      <c r="N1151" s="8"/>
      <c r="O1151" s="8"/>
      <c r="P1151" s="8"/>
      <c r="Q1151" s="8"/>
      <c r="R1151" s="8"/>
      <c r="S1151" s="23"/>
      <c r="T1151" s="25">
        <v>1110</v>
      </c>
      <c r="U1151" s="26">
        <f t="shared" si="103"/>
        <v>18.5</v>
      </c>
      <c r="V1151" s="28">
        <f t="shared" si="104"/>
        <v>39.025853386132454</v>
      </c>
      <c r="W1151" s="28">
        <f t="shared" si="106"/>
        <v>0</v>
      </c>
      <c r="X1151" s="27" t="e">
        <f t="shared" si="107"/>
        <v>#VALUE!</v>
      </c>
      <c r="Y1151" s="28" t="e">
        <f t="shared" si="108"/>
        <v>#VALUE!</v>
      </c>
      <c r="Z1151" s="24"/>
      <c r="AA1151" s="36">
        <f t="shared" si="105"/>
        <v>18.5</v>
      </c>
      <c r="AB1151" s="8"/>
    </row>
    <row r="1152" spans="9:28" x14ac:dyDescent="0.25">
      <c r="I1152" s="8"/>
      <c r="J1152" s="8"/>
      <c r="K1152" s="8"/>
      <c r="L1152" s="8"/>
      <c r="M1152" s="8"/>
      <c r="N1152" s="8"/>
      <c r="O1152" s="8"/>
      <c r="P1152" s="8"/>
      <c r="Q1152" s="8"/>
      <c r="R1152" s="8"/>
      <c r="S1152" s="23"/>
      <c r="T1152" s="25">
        <v>1111</v>
      </c>
      <c r="U1152" s="26">
        <f t="shared" si="103"/>
        <v>18.516666666666666</v>
      </c>
      <c r="V1152" s="28">
        <f t="shared" si="104"/>
        <v>39.031968677410738</v>
      </c>
      <c r="W1152" s="28">
        <f t="shared" si="106"/>
        <v>0</v>
      </c>
      <c r="X1152" s="27" t="e">
        <f t="shared" si="107"/>
        <v>#VALUE!</v>
      </c>
      <c r="Y1152" s="28" t="e">
        <f t="shared" si="108"/>
        <v>#VALUE!</v>
      </c>
      <c r="Z1152" s="24"/>
      <c r="AA1152" s="36">
        <f t="shared" si="105"/>
        <v>18.516666666666666</v>
      </c>
      <c r="AB1152" s="8"/>
    </row>
    <row r="1153" spans="9:28" x14ac:dyDescent="0.25">
      <c r="I1153" s="8"/>
      <c r="J1153" s="8"/>
      <c r="K1153" s="8"/>
      <c r="L1153" s="8"/>
      <c r="M1153" s="8"/>
      <c r="N1153" s="8"/>
      <c r="O1153" s="8"/>
      <c r="P1153" s="8"/>
      <c r="Q1153" s="8"/>
      <c r="R1153" s="8"/>
      <c r="S1153" s="23"/>
      <c r="T1153" s="25">
        <v>1112</v>
      </c>
      <c r="U1153" s="26">
        <f t="shared" si="103"/>
        <v>18.533333333333335</v>
      </c>
      <c r="V1153" s="28">
        <f t="shared" si="104"/>
        <v>39.038079423815667</v>
      </c>
      <c r="W1153" s="28">
        <f t="shared" si="106"/>
        <v>0</v>
      </c>
      <c r="X1153" s="27" t="e">
        <f t="shared" si="107"/>
        <v>#VALUE!</v>
      </c>
      <c r="Y1153" s="28" t="e">
        <f t="shared" si="108"/>
        <v>#VALUE!</v>
      </c>
      <c r="Z1153" s="24"/>
      <c r="AA1153" s="36">
        <f t="shared" si="105"/>
        <v>18.533333333333335</v>
      </c>
      <c r="AB1153" s="8"/>
    </row>
    <row r="1154" spans="9:28" x14ac:dyDescent="0.25">
      <c r="I1154" s="8"/>
      <c r="J1154" s="8"/>
      <c r="K1154" s="8"/>
      <c r="L1154" s="8"/>
      <c r="M1154" s="8"/>
      <c r="N1154" s="8"/>
      <c r="O1154" s="8"/>
      <c r="P1154" s="8"/>
      <c r="Q1154" s="8"/>
      <c r="R1154" s="8"/>
      <c r="S1154" s="23"/>
      <c r="T1154" s="25">
        <v>1113</v>
      </c>
      <c r="U1154" s="26">
        <f t="shared" si="103"/>
        <v>18.55</v>
      </c>
      <c r="V1154" s="28">
        <f t="shared" si="104"/>
        <v>39.044185632807554</v>
      </c>
      <c r="W1154" s="28">
        <f t="shared" si="106"/>
        <v>0</v>
      </c>
      <c r="X1154" s="27" t="e">
        <f t="shared" si="107"/>
        <v>#VALUE!</v>
      </c>
      <c r="Y1154" s="28" t="e">
        <f t="shared" si="108"/>
        <v>#VALUE!</v>
      </c>
      <c r="Z1154" s="24"/>
      <c r="AA1154" s="36">
        <f t="shared" si="105"/>
        <v>18.55</v>
      </c>
      <c r="AB1154" s="8"/>
    </row>
    <row r="1155" spans="9:28" x14ac:dyDescent="0.25">
      <c r="I1155" s="8"/>
      <c r="J1155" s="8"/>
      <c r="K1155" s="8"/>
      <c r="L1155" s="8"/>
      <c r="M1155" s="8"/>
      <c r="N1155" s="8"/>
      <c r="O1155" s="8"/>
      <c r="P1155" s="8"/>
      <c r="Q1155" s="8"/>
      <c r="R1155" s="8"/>
      <c r="S1155" s="23"/>
      <c r="T1155" s="25">
        <v>1114</v>
      </c>
      <c r="U1155" s="26">
        <f t="shared" ref="U1155:U1163" si="109">T1155/60</f>
        <v>18.566666666666666</v>
      </c>
      <c r="V1155" s="28">
        <f t="shared" si="104"/>
        <v>39.050287311827759</v>
      </c>
      <c r="W1155" s="28">
        <f t="shared" si="106"/>
        <v>0</v>
      </c>
      <c r="X1155" s="27" t="e">
        <f t="shared" si="107"/>
        <v>#VALUE!</v>
      </c>
      <c r="Y1155" s="28" t="e">
        <f t="shared" si="108"/>
        <v>#VALUE!</v>
      </c>
      <c r="Z1155" s="24"/>
      <c r="AA1155" s="36">
        <f t="shared" si="105"/>
        <v>18.566666666666666</v>
      </c>
      <c r="AB1155" s="8"/>
    </row>
    <row r="1156" spans="9:28" x14ac:dyDescent="0.25">
      <c r="I1156" s="8"/>
      <c r="J1156" s="8"/>
      <c r="K1156" s="8"/>
      <c r="L1156" s="8"/>
      <c r="M1156" s="8"/>
      <c r="N1156" s="8"/>
      <c r="O1156" s="8"/>
      <c r="P1156" s="8"/>
      <c r="Q1156" s="8"/>
      <c r="R1156" s="8"/>
      <c r="S1156" s="23"/>
      <c r="T1156" s="25">
        <v>1115</v>
      </c>
      <c r="U1156" s="26">
        <f t="shared" si="109"/>
        <v>18.583333333333332</v>
      </c>
      <c r="V1156" s="28">
        <f t="shared" si="104"/>
        <v>39.056384468298795</v>
      </c>
      <c r="W1156" s="28">
        <f t="shared" si="106"/>
        <v>0</v>
      </c>
      <c r="X1156" s="27" t="e">
        <f t="shared" si="107"/>
        <v>#VALUE!</v>
      </c>
      <c r="Y1156" s="28" t="e">
        <f t="shared" si="108"/>
        <v>#VALUE!</v>
      </c>
      <c r="Z1156" s="24"/>
      <c r="AA1156" s="36">
        <f t="shared" si="105"/>
        <v>18.583333333333332</v>
      </c>
      <c r="AB1156" s="8"/>
    </row>
    <row r="1157" spans="9:28" x14ac:dyDescent="0.25">
      <c r="I1157" s="8"/>
      <c r="J1157" s="8"/>
      <c r="K1157" s="8"/>
      <c r="L1157" s="8"/>
      <c r="M1157" s="8"/>
      <c r="N1157" s="8"/>
      <c r="O1157" s="8"/>
      <c r="P1157" s="8"/>
      <c r="Q1157" s="8"/>
      <c r="R1157" s="8"/>
      <c r="S1157" s="23"/>
      <c r="T1157" s="25">
        <v>1116</v>
      </c>
      <c r="U1157" s="26">
        <f t="shared" si="109"/>
        <v>18.600000000000001</v>
      </c>
      <c r="V1157" s="28">
        <f t="shared" si="104"/>
        <v>39.062477109624346</v>
      </c>
      <c r="W1157" s="28">
        <f t="shared" si="106"/>
        <v>0</v>
      </c>
      <c r="X1157" s="27" t="e">
        <f t="shared" si="107"/>
        <v>#VALUE!</v>
      </c>
      <c r="Y1157" s="28" t="e">
        <f t="shared" si="108"/>
        <v>#VALUE!</v>
      </c>
      <c r="Z1157" s="24"/>
      <c r="AA1157" s="36">
        <f t="shared" si="105"/>
        <v>18.600000000000001</v>
      </c>
      <c r="AB1157" s="8"/>
    </row>
    <row r="1158" spans="9:28" x14ac:dyDescent="0.25">
      <c r="I1158" s="8"/>
      <c r="J1158" s="8"/>
      <c r="K1158" s="8"/>
      <c r="L1158" s="8"/>
      <c r="M1158" s="8"/>
      <c r="N1158" s="8"/>
      <c r="O1158" s="8"/>
      <c r="P1158" s="8"/>
      <c r="Q1158" s="8"/>
      <c r="R1158" s="8"/>
      <c r="S1158" s="23"/>
      <c r="T1158" s="25">
        <v>1117</v>
      </c>
      <c r="U1158" s="26">
        <f t="shared" si="109"/>
        <v>18.616666666666667</v>
      </c>
      <c r="V1158" s="28">
        <f t="shared" si="104"/>
        <v>39.068565243189362</v>
      </c>
      <c r="W1158" s="28">
        <f t="shared" si="106"/>
        <v>0</v>
      </c>
      <c r="X1158" s="27" t="e">
        <f t="shared" si="107"/>
        <v>#VALUE!</v>
      </c>
      <c r="Y1158" s="28" t="e">
        <f t="shared" si="108"/>
        <v>#VALUE!</v>
      </c>
      <c r="Z1158" s="24"/>
      <c r="AA1158" s="36">
        <f t="shared" si="105"/>
        <v>18.616666666666667</v>
      </c>
      <c r="AB1158" s="8"/>
    </row>
    <row r="1159" spans="9:28" x14ac:dyDescent="0.25">
      <c r="I1159" s="8"/>
      <c r="J1159" s="8"/>
      <c r="K1159" s="8"/>
      <c r="L1159" s="8"/>
      <c r="M1159" s="8"/>
      <c r="N1159" s="8"/>
      <c r="O1159" s="8"/>
      <c r="P1159" s="8"/>
      <c r="Q1159" s="8"/>
      <c r="R1159" s="8"/>
      <c r="S1159" s="23"/>
      <c r="T1159" s="25">
        <v>1118</v>
      </c>
      <c r="U1159" s="26">
        <f t="shared" si="109"/>
        <v>18.633333333333333</v>
      </c>
      <c r="V1159" s="28">
        <f t="shared" si="104"/>
        <v>39.074648876360129</v>
      </c>
      <c r="W1159" s="28">
        <f t="shared" si="106"/>
        <v>0</v>
      </c>
      <c r="X1159" s="27" t="e">
        <f t="shared" si="107"/>
        <v>#VALUE!</v>
      </c>
      <c r="Y1159" s="28" t="e">
        <f t="shared" si="108"/>
        <v>#VALUE!</v>
      </c>
      <c r="Z1159" s="24"/>
      <c r="AA1159" s="36">
        <f t="shared" si="105"/>
        <v>18.633333333333333</v>
      </c>
      <c r="AB1159" s="8"/>
    </row>
    <row r="1160" spans="9:28" x14ac:dyDescent="0.25">
      <c r="I1160" s="8"/>
      <c r="J1160" s="8"/>
      <c r="K1160" s="8"/>
      <c r="L1160" s="8"/>
      <c r="M1160" s="8"/>
      <c r="N1160" s="8"/>
      <c r="O1160" s="8"/>
      <c r="P1160" s="8"/>
      <c r="Q1160" s="8"/>
      <c r="R1160" s="8"/>
      <c r="S1160" s="23"/>
      <c r="T1160" s="25">
        <v>1119</v>
      </c>
      <c r="U1160" s="26">
        <f t="shared" si="109"/>
        <v>18.649999999999999</v>
      </c>
      <c r="V1160" s="28">
        <f t="shared" si="104"/>
        <v>39.080728016484301</v>
      </c>
      <c r="W1160" s="28">
        <f t="shared" si="106"/>
        <v>0</v>
      </c>
      <c r="X1160" s="27" t="e">
        <f t="shared" si="107"/>
        <v>#VALUE!</v>
      </c>
      <c r="Y1160" s="28" t="e">
        <f t="shared" si="108"/>
        <v>#VALUE!</v>
      </c>
      <c r="Z1160" s="24"/>
      <c r="AA1160" s="36">
        <f t="shared" si="105"/>
        <v>18.649999999999999</v>
      </c>
      <c r="AB1160" s="8"/>
    </row>
    <row r="1161" spans="9:28" x14ac:dyDescent="0.25">
      <c r="I1161" s="8"/>
      <c r="J1161" s="8"/>
      <c r="K1161" s="8"/>
      <c r="L1161" s="8"/>
      <c r="M1161" s="8"/>
      <c r="N1161" s="8"/>
      <c r="O1161" s="8"/>
      <c r="P1161" s="8"/>
      <c r="Q1161" s="8"/>
      <c r="R1161" s="8"/>
      <c r="S1161" s="23"/>
      <c r="T1161" s="25">
        <v>1120</v>
      </c>
      <c r="U1161" s="26">
        <f t="shared" si="109"/>
        <v>18.666666666666668</v>
      </c>
      <c r="V1161" s="28">
        <f t="shared" si="104"/>
        <v>39.086802670890997</v>
      </c>
      <c r="W1161" s="28">
        <f t="shared" si="106"/>
        <v>0</v>
      </c>
      <c r="X1161" s="27" t="e">
        <f t="shared" si="107"/>
        <v>#VALUE!</v>
      </c>
      <c r="Y1161" s="28" t="e">
        <f t="shared" si="108"/>
        <v>#VALUE!</v>
      </c>
      <c r="Z1161" s="24"/>
      <c r="AA1161" s="36">
        <f t="shared" si="105"/>
        <v>18.666666666666668</v>
      </c>
      <c r="AB1161" s="8"/>
    </row>
    <row r="1162" spans="9:28" x14ac:dyDescent="0.25">
      <c r="I1162" s="8"/>
      <c r="J1162" s="8"/>
      <c r="K1162" s="8"/>
      <c r="L1162" s="8"/>
      <c r="M1162" s="8"/>
      <c r="N1162" s="8"/>
      <c r="O1162" s="8"/>
      <c r="P1162" s="8"/>
      <c r="Q1162" s="8"/>
      <c r="R1162" s="8"/>
      <c r="S1162" s="23"/>
      <c r="T1162" s="25">
        <v>1121</v>
      </c>
      <c r="U1162" s="26">
        <f t="shared" si="109"/>
        <v>18.683333333333334</v>
      </c>
      <c r="V1162" s="28">
        <f t="shared" si="104"/>
        <v>39.092872846890842</v>
      </c>
      <c r="W1162" s="28">
        <f t="shared" si="106"/>
        <v>0</v>
      </c>
      <c r="X1162" s="27" t="e">
        <f t="shared" si="107"/>
        <v>#VALUE!</v>
      </c>
      <c r="Y1162" s="28" t="e">
        <f t="shared" si="108"/>
        <v>#VALUE!</v>
      </c>
      <c r="Z1162" s="24"/>
      <c r="AA1162" s="36">
        <f t="shared" si="105"/>
        <v>18.683333333333334</v>
      </c>
      <c r="AB1162" s="8"/>
    </row>
    <row r="1163" spans="9:28" x14ac:dyDescent="0.25">
      <c r="I1163" s="8"/>
      <c r="J1163" s="8"/>
      <c r="K1163" s="8"/>
      <c r="L1163" s="8"/>
      <c r="M1163" s="8"/>
      <c r="N1163" s="8"/>
      <c r="O1163" s="8"/>
      <c r="P1163" s="8"/>
      <c r="Q1163" s="8"/>
      <c r="R1163" s="8"/>
      <c r="S1163" s="23"/>
      <c r="T1163" s="25">
        <v>1122</v>
      </c>
      <c r="U1163" s="26">
        <f t="shared" si="109"/>
        <v>18.7</v>
      </c>
      <c r="V1163" s="28">
        <f t="shared" si="104"/>
        <v>39.098938551776037</v>
      </c>
      <c r="W1163" s="28">
        <f t="shared" si="106"/>
        <v>0</v>
      </c>
      <c r="X1163" s="27" t="e">
        <f t="shared" si="107"/>
        <v>#VALUE!</v>
      </c>
      <c r="Y1163" s="28" t="e">
        <f t="shared" si="108"/>
        <v>#VALUE!</v>
      </c>
      <c r="Z1163" s="24"/>
      <c r="AA1163" s="36">
        <f t="shared" si="105"/>
        <v>18.7</v>
      </c>
      <c r="AB1163" s="8"/>
    </row>
    <row r="1164" spans="9:28" x14ac:dyDescent="0.25">
      <c r="I1164" s="8"/>
      <c r="J1164" s="8"/>
      <c r="K1164" s="8"/>
      <c r="L1164" s="8"/>
      <c r="M1164" s="8"/>
      <c r="N1164" s="8"/>
      <c r="O1164" s="8"/>
      <c r="P1164" s="8"/>
      <c r="Q1164" s="8"/>
      <c r="R1164" s="8"/>
      <c r="S1164" s="23"/>
      <c r="T1164" s="25">
        <v>1123</v>
      </c>
      <c r="U1164" s="26">
        <f>T1164/60</f>
        <v>18.716666666666665</v>
      </c>
      <c r="V1164" s="28">
        <f t="shared" si="104"/>
        <v>39.104999792820443</v>
      </c>
      <c r="W1164" s="28">
        <f t="shared" si="106"/>
        <v>0</v>
      </c>
      <c r="X1164" s="27" t="e">
        <f t="shared" si="107"/>
        <v>#VALUE!</v>
      </c>
      <c r="Y1164" s="28" t="e">
        <f t="shared" si="108"/>
        <v>#VALUE!</v>
      </c>
      <c r="Z1164" s="24"/>
      <c r="AA1164" s="36">
        <f t="shared" si="105"/>
        <v>18.716666666666665</v>
      </c>
      <c r="AB1164" s="8"/>
    </row>
    <row r="1165" spans="9:28" x14ac:dyDescent="0.25">
      <c r="I1165" s="8"/>
      <c r="J1165" s="8"/>
      <c r="K1165" s="8"/>
      <c r="L1165" s="8"/>
      <c r="M1165" s="8"/>
      <c r="N1165" s="8"/>
      <c r="O1165" s="8"/>
      <c r="P1165" s="8"/>
      <c r="Q1165" s="8"/>
      <c r="R1165" s="8"/>
      <c r="S1165" s="23"/>
      <c r="T1165" s="25">
        <v>1124</v>
      </c>
      <c r="U1165" s="26">
        <f t="shared" ref="U1165:U1228" si="110">T1165/60</f>
        <v>18.733333333333334</v>
      </c>
      <c r="V1165" s="28">
        <f t="shared" si="104"/>
        <v>39.111056577279584</v>
      </c>
      <c r="W1165" s="28">
        <f t="shared" si="106"/>
        <v>0</v>
      </c>
      <c r="X1165" s="27" t="e">
        <f t="shared" si="107"/>
        <v>#VALUE!</v>
      </c>
      <c r="Y1165" s="28" t="e">
        <f t="shared" si="108"/>
        <v>#VALUE!</v>
      </c>
      <c r="Z1165" s="24"/>
      <c r="AA1165" s="36">
        <f t="shared" si="105"/>
        <v>18.733333333333334</v>
      </c>
      <c r="AB1165" s="8"/>
    </row>
    <row r="1166" spans="9:28" x14ac:dyDescent="0.25">
      <c r="I1166" s="8"/>
      <c r="J1166" s="8"/>
      <c r="K1166" s="8"/>
      <c r="L1166" s="8"/>
      <c r="M1166" s="8"/>
      <c r="N1166" s="8"/>
      <c r="O1166" s="8"/>
      <c r="P1166" s="8"/>
      <c r="Q1166" s="8"/>
      <c r="R1166" s="8"/>
      <c r="S1166" s="23"/>
      <c r="T1166" s="25">
        <v>1125</v>
      </c>
      <c r="U1166" s="26">
        <f t="shared" si="110"/>
        <v>18.75</v>
      </c>
      <c r="V1166" s="28">
        <f t="shared" si="104"/>
        <v>39.117108912390776</v>
      </c>
      <c r="W1166" s="28">
        <f t="shared" si="106"/>
        <v>0</v>
      </c>
      <c r="X1166" s="27" t="e">
        <f t="shared" si="107"/>
        <v>#VALUE!</v>
      </c>
      <c r="Y1166" s="28" t="e">
        <f t="shared" si="108"/>
        <v>#VALUE!</v>
      </c>
      <c r="Z1166" s="24"/>
      <c r="AA1166" s="36">
        <f t="shared" si="105"/>
        <v>18.75</v>
      </c>
      <c r="AB1166" s="8"/>
    </row>
    <row r="1167" spans="9:28" x14ac:dyDescent="0.25">
      <c r="I1167" s="8"/>
      <c r="J1167" s="8"/>
      <c r="K1167" s="8"/>
      <c r="L1167" s="8"/>
      <c r="M1167" s="8"/>
      <c r="N1167" s="8"/>
      <c r="O1167" s="8"/>
      <c r="P1167" s="8"/>
      <c r="Q1167" s="8"/>
      <c r="R1167" s="8"/>
      <c r="S1167" s="23"/>
      <c r="T1167" s="25">
        <v>1126</v>
      </c>
      <c r="U1167" s="26">
        <f t="shared" si="110"/>
        <v>18.766666666666666</v>
      </c>
      <c r="V1167" s="28">
        <f t="shared" si="104"/>
        <v>39.123156805373171</v>
      </c>
      <c r="W1167" s="28">
        <f t="shared" si="106"/>
        <v>0</v>
      </c>
      <c r="X1167" s="27" t="e">
        <f t="shared" si="107"/>
        <v>#VALUE!</v>
      </c>
      <c r="Y1167" s="28" t="e">
        <f t="shared" si="108"/>
        <v>#VALUE!</v>
      </c>
      <c r="Z1167" s="24"/>
      <c r="AA1167" s="36">
        <f t="shared" si="105"/>
        <v>18.766666666666666</v>
      </c>
      <c r="AB1167" s="8"/>
    </row>
    <row r="1168" spans="9:28" x14ac:dyDescent="0.25">
      <c r="I1168" s="8"/>
      <c r="J1168" s="8"/>
      <c r="K1168" s="8"/>
      <c r="L1168" s="8"/>
      <c r="M1168" s="8"/>
      <c r="N1168" s="8"/>
      <c r="O1168" s="8"/>
      <c r="P1168" s="8"/>
      <c r="Q1168" s="8"/>
      <c r="R1168" s="8"/>
      <c r="S1168" s="23"/>
      <c r="T1168" s="25">
        <v>1127</v>
      </c>
      <c r="U1168" s="26">
        <f t="shared" si="110"/>
        <v>18.783333333333335</v>
      </c>
      <c r="V1168" s="28">
        <f t="shared" si="104"/>
        <v>39.129200263427784</v>
      </c>
      <c r="W1168" s="28">
        <f t="shared" si="106"/>
        <v>0</v>
      </c>
      <c r="X1168" s="27" t="e">
        <f t="shared" si="107"/>
        <v>#VALUE!</v>
      </c>
      <c r="Y1168" s="28" t="e">
        <f t="shared" si="108"/>
        <v>#VALUE!</v>
      </c>
      <c r="Z1168" s="24"/>
      <c r="AA1168" s="36">
        <f t="shared" si="105"/>
        <v>18.783333333333335</v>
      </c>
      <c r="AB1168" s="8"/>
    </row>
    <row r="1169" spans="9:28" x14ac:dyDescent="0.25">
      <c r="I1169" s="8"/>
      <c r="J1169" s="8"/>
      <c r="K1169" s="8"/>
      <c r="L1169" s="8"/>
      <c r="M1169" s="8"/>
      <c r="N1169" s="8"/>
      <c r="O1169" s="8"/>
      <c r="P1169" s="8"/>
      <c r="Q1169" s="8"/>
      <c r="R1169" s="8"/>
      <c r="S1169" s="23"/>
      <c r="T1169" s="25">
        <v>1128</v>
      </c>
      <c r="U1169" s="26">
        <f t="shared" si="110"/>
        <v>18.8</v>
      </c>
      <c r="V1169" s="28">
        <f t="shared" si="104"/>
        <v>39.135239293737591</v>
      </c>
      <c r="W1169" s="28">
        <f t="shared" si="106"/>
        <v>0</v>
      </c>
      <c r="X1169" s="27" t="e">
        <f t="shared" si="107"/>
        <v>#VALUE!</v>
      </c>
      <c r="Y1169" s="28" t="e">
        <f t="shared" si="108"/>
        <v>#VALUE!</v>
      </c>
      <c r="Z1169" s="24"/>
      <c r="AA1169" s="36">
        <f t="shared" si="105"/>
        <v>18.8</v>
      </c>
      <c r="AB1169" s="8"/>
    </row>
    <row r="1170" spans="9:28" x14ac:dyDescent="0.25">
      <c r="I1170" s="8"/>
      <c r="J1170" s="8"/>
      <c r="K1170" s="8"/>
      <c r="L1170" s="8"/>
      <c r="M1170" s="8"/>
      <c r="N1170" s="8"/>
      <c r="O1170" s="8"/>
      <c r="P1170" s="8"/>
      <c r="Q1170" s="8"/>
      <c r="R1170" s="8"/>
      <c r="S1170" s="23"/>
      <c r="T1170" s="25">
        <v>1129</v>
      </c>
      <c r="U1170" s="26">
        <f t="shared" si="110"/>
        <v>18.816666666666666</v>
      </c>
      <c r="V1170" s="28">
        <f t="shared" ref="V1170:V1233" si="111">$G$12*U1170^(1-$G$13)</f>
        <v>39.141273903467564</v>
      </c>
      <c r="W1170" s="28">
        <f t="shared" si="106"/>
        <v>0</v>
      </c>
      <c r="X1170" s="27" t="e">
        <f t="shared" si="107"/>
        <v>#VALUE!</v>
      </c>
      <c r="Y1170" s="28" t="e">
        <f t="shared" si="108"/>
        <v>#VALUE!</v>
      </c>
      <c r="Z1170" s="24"/>
      <c r="AA1170" s="36">
        <f t="shared" si="105"/>
        <v>18.816666666666666</v>
      </c>
      <c r="AB1170" s="8"/>
    </row>
    <row r="1171" spans="9:28" x14ac:dyDescent="0.25">
      <c r="I1171" s="8"/>
      <c r="J1171" s="8"/>
      <c r="K1171" s="8"/>
      <c r="L1171" s="8"/>
      <c r="M1171" s="8"/>
      <c r="N1171" s="8"/>
      <c r="O1171" s="8"/>
      <c r="P1171" s="8"/>
      <c r="Q1171" s="8"/>
      <c r="R1171" s="8"/>
      <c r="S1171" s="23"/>
      <c r="T1171" s="25">
        <v>1130</v>
      </c>
      <c r="U1171" s="26">
        <f t="shared" si="110"/>
        <v>18.833333333333332</v>
      </c>
      <c r="V1171" s="28">
        <f t="shared" si="111"/>
        <v>39.147304099764789</v>
      </c>
      <c r="W1171" s="28">
        <f t="shared" si="106"/>
        <v>0</v>
      </c>
      <c r="X1171" s="27" t="e">
        <f t="shared" si="107"/>
        <v>#VALUE!</v>
      </c>
      <c r="Y1171" s="28" t="e">
        <f t="shared" si="108"/>
        <v>#VALUE!</v>
      </c>
      <c r="Z1171" s="24"/>
      <c r="AA1171" s="36">
        <f t="shared" si="105"/>
        <v>18.833333333333332</v>
      </c>
      <c r="AB1171" s="8"/>
    </row>
    <row r="1172" spans="9:28" x14ac:dyDescent="0.25">
      <c r="I1172" s="8"/>
      <c r="J1172" s="8"/>
      <c r="K1172" s="8"/>
      <c r="L1172" s="8"/>
      <c r="M1172" s="8"/>
      <c r="N1172" s="8"/>
      <c r="O1172" s="8"/>
      <c r="P1172" s="8"/>
      <c r="Q1172" s="8"/>
      <c r="R1172" s="8"/>
      <c r="S1172" s="23"/>
      <c r="T1172" s="25">
        <v>1131</v>
      </c>
      <c r="U1172" s="26">
        <f t="shared" si="110"/>
        <v>18.850000000000001</v>
      </c>
      <c r="V1172" s="28">
        <f t="shared" si="111"/>
        <v>39.153329889758446</v>
      </c>
      <c r="W1172" s="28">
        <f t="shared" si="106"/>
        <v>0</v>
      </c>
      <c r="X1172" s="27" t="e">
        <f t="shared" si="107"/>
        <v>#VALUE!</v>
      </c>
      <c r="Y1172" s="28" t="e">
        <f t="shared" si="108"/>
        <v>#VALUE!</v>
      </c>
      <c r="Z1172" s="24"/>
      <c r="AA1172" s="36">
        <f t="shared" si="105"/>
        <v>18.850000000000001</v>
      </c>
      <c r="AB1172" s="8"/>
    </row>
    <row r="1173" spans="9:28" x14ac:dyDescent="0.25">
      <c r="I1173" s="8"/>
      <c r="J1173" s="8"/>
      <c r="K1173" s="8"/>
      <c r="L1173" s="8"/>
      <c r="M1173" s="8"/>
      <c r="N1173" s="8"/>
      <c r="O1173" s="8"/>
      <c r="P1173" s="8"/>
      <c r="Q1173" s="8"/>
      <c r="R1173" s="8"/>
      <c r="S1173" s="23"/>
      <c r="T1173" s="25">
        <v>1132</v>
      </c>
      <c r="U1173" s="26">
        <f t="shared" si="110"/>
        <v>18.866666666666667</v>
      </c>
      <c r="V1173" s="28">
        <f t="shared" si="111"/>
        <v>39.15935128055991</v>
      </c>
      <c r="W1173" s="28">
        <f t="shared" si="106"/>
        <v>0</v>
      </c>
      <c r="X1173" s="27" t="e">
        <f t="shared" si="107"/>
        <v>#VALUE!</v>
      </c>
      <c r="Y1173" s="28" t="e">
        <f t="shared" si="108"/>
        <v>#VALUE!</v>
      </c>
      <c r="Z1173" s="24"/>
      <c r="AA1173" s="36">
        <f t="shared" si="105"/>
        <v>18.866666666666667</v>
      </c>
      <c r="AB1173" s="8"/>
    </row>
    <row r="1174" spans="9:28" x14ac:dyDescent="0.25">
      <c r="I1174" s="8"/>
      <c r="J1174" s="8"/>
      <c r="K1174" s="8"/>
      <c r="L1174" s="8"/>
      <c r="M1174" s="8"/>
      <c r="N1174" s="8"/>
      <c r="O1174" s="8"/>
      <c r="P1174" s="8"/>
      <c r="Q1174" s="8"/>
      <c r="R1174" s="8"/>
      <c r="S1174" s="23"/>
      <c r="T1174" s="25">
        <v>1133</v>
      </c>
      <c r="U1174" s="26">
        <f t="shared" si="110"/>
        <v>18.883333333333333</v>
      </c>
      <c r="V1174" s="28">
        <f t="shared" si="111"/>
        <v>39.165368279262829</v>
      </c>
      <c r="W1174" s="28">
        <f t="shared" si="106"/>
        <v>0</v>
      </c>
      <c r="X1174" s="27" t="e">
        <f t="shared" si="107"/>
        <v>#VALUE!</v>
      </c>
      <c r="Y1174" s="28" t="e">
        <f t="shared" si="108"/>
        <v>#VALUE!</v>
      </c>
      <c r="Z1174" s="24"/>
      <c r="AA1174" s="36">
        <f t="shared" si="105"/>
        <v>18.883333333333333</v>
      </c>
      <c r="AB1174" s="8"/>
    </row>
    <row r="1175" spans="9:28" x14ac:dyDescent="0.25">
      <c r="I1175" s="8"/>
      <c r="J1175" s="8"/>
      <c r="K1175" s="8"/>
      <c r="L1175" s="8"/>
      <c r="M1175" s="8"/>
      <c r="N1175" s="8"/>
      <c r="O1175" s="8"/>
      <c r="P1175" s="8"/>
      <c r="Q1175" s="8"/>
      <c r="R1175" s="8"/>
      <c r="S1175" s="23"/>
      <c r="T1175" s="25">
        <v>1134</v>
      </c>
      <c r="U1175" s="26">
        <f t="shared" si="110"/>
        <v>18.899999999999999</v>
      </c>
      <c r="V1175" s="28">
        <f t="shared" si="111"/>
        <v>39.171380892943141</v>
      </c>
      <c r="W1175" s="28">
        <f t="shared" si="106"/>
        <v>0</v>
      </c>
      <c r="X1175" s="27" t="e">
        <f t="shared" si="107"/>
        <v>#VALUE!</v>
      </c>
      <c r="Y1175" s="28" t="e">
        <f t="shared" si="108"/>
        <v>#VALUE!</v>
      </c>
      <c r="Z1175" s="24"/>
      <c r="AA1175" s="36">
        <f t="shared" si="105"/>
        <v>18.899999999999999</v>
      </c>
      <c r="AB1175" s="8"/>
    </row>
    <row r="1176" spans="9:28" x14ac:dyDescent="0.25">
      <c r="I1176" s="8"/>
      <c r="J1176" s="8"/>
      <c r="K1176" s="8"/>
      <c r="L1176" s="8"/>
      <c r="M1176" s="8"/>
      <c r="N1176" s="8"/>
      <c r="O1176" s="8"/>
      <c r="P1176" s="8"/>
      <c r="Q1176" s="8"/>
      <c r="R1176" s="8"/>
      <c r="S1176" s="23"/>
      <c r="T1176" s="25">
        <v>1135</v>
      </c>
      <c r="U1176" s="26">
        <f t="shared" si="110"/>
        <v>18.916666666666668</v>
      </c>
      <c r="V1176" s="28">
        <f t="shared" si="111"/>
        <v>39.177389128659179</v>
      </c>
      <c r="W1176" s="28">
        <f t="shared" si="106"/>
        <v>0</v>
      </c>
      <c r="X1176" s="27" t="e">
        <f t="shared" si="107"/>
        <v>#VALUE!</v>
      </c>
      <c r="Y1176" s="28" t="e">
        <f t="shared" si="108"/>
        <v>#VALUE!</v>
      </c>
      <c r="Z1176" s="24"/>
      <c r="AA1176" s="36">
        <f t="shared" si="105"/>
        <v>18.916666666666668</v>
      </c>
      <c r="AB1176" s="8"/>
    </row>
    <row r="1177" spans="9:28" x14ac:dyDescent="0.25">
      <c r="I1177" s="8"/>
      <c r="J1177" s="8"/>
      <c r="K1177" s="8"/>
      <c r="L1177" s="8"/>
      <c r="M1177" s="8"/>
      <c r="N1177" s="8"/>
      <c r="O1177" s="8"/>
      <c r="P1177" s="8"/>
      <c r="Q1177" s="8"/>
      <c r="R1177" s="8"/>
      <c r="S1177" s="23"/>
      <c r="T1177" s="25">
        <v>1136</v>
      </c>
      <c r="U1177" s="26">
        <f t="shared" si="110"/>
        <v>18.933333333333334</v>
      </c>
      <c r="V1177" s="28">
        <f t="shared" si="111"/>
        <v>39.183392993451697</v>
      </c>
      <c r="W1177" s="28">
        <f t="shared" si="106"/>
        <v>0</v>
      </c>
      <c r="X1177" s="27" t="e">
        <f t="shared" si="107"/>
        <v>#VALUE!</v>
      </c>
      <c r="Y1177" s="28" t="e">
        <f t="shared" si="108"/>
        <v>#VALUE!</v>
      </c>
      <c r="Z1177" s="24"/>
      <c r="AA1177" s="36">
        <f t="shared" si="105"/>
        <v>18.933333333333334</v>
      </c>
      <c r="AB1177" s="8"/>
    </row>
    <row r="1178" spans="9:28" x14ac:dyDescent="0.25">
      <c r="I1178" s="8"/>
      <c r="J1178" s="8"/>
      <c r="K1178" s="8"/>
      <c r="L1178" s="8"/>
      <c r="M1178" s="8"/>
      <c r="N1178" s="8"/>
      <c r="O1178" s="8"/>
      <c r="P1178" s="8"/>
      <c r="Q1178" s="8"/>
      <c r="R1178" s="8"/>
      <c r="S1178" s="23"/>
      <c r="T1178" s="25">
        <v>1137</v>
      </c>
      <c r="U1178" s="26">
        <f t="shared" si="110"/>
        <v>18.95</v>
      </c>
      <c r="V1178" s="28">
        <f t="shared" si="111"/>
        <v>39.189392494343934</v>
      </c>
      <c r="W1178" s="28">
        <f t="shared" si="106"/>
        <v>0</v>
      </c>
      <c r="X1178" s="27" t="e">
        <f t="shared" si="107"/>
        <v>#VALUE!</v>
      </c>
      <c r="Y1178" s="28" t="e">
        <f t="shared" si="108"/>
        <v>#VALUE!</v>
      </c>
      <c r="Z1178" s="24"/>
      <c r="AA1178" s="36">
        <f t="shared" si="105"/>
        <v>18.95</v>
      </c>
      <c r="AB1178" s="8"/>
    </row>
    <row r="1179" spans="9:28" x14ac:dyDescent="0.25">
      <c r="I1179" s="8"/>
      <c r="J1179" s="8"/>
      <c r="K1179" s="8"/>
      <c r="L1179" s="8"/>
      <c r="M1179" s="8"/>
      <c r="N1179" s="8"/>
      <c r="O1179" s="8"/>
      <c r="P1179" s="8"/>
      <c r="Q1179" s="8"/>
      <c r="R1179" s="8"/>
      <c r="S1179" s="23"/>
      <c r="T1179" s="25">
        <v>1138</v>
      </c>
      <c r="U1179" s="26">
        <f t="shared" si="110"/>
        <v>18.966666666666665</v>
      </c>
      <c r="V1179" s="28">
        <f t="shared" si="111"/>
        <v>39.195387638341693</v>
      </c>
      <c r="W1179" s="28">
        <f t="shared" si="106"/>
        <v>0</v>
      </c>
      <c r="X1179" s="27" t="e">
        <f t="shared" si="107"/>
        <v>#VALUE!</v>
      </c>
      <c r="Y1179" s="28" t="e">
        <f t="shared" si="108"/>
        <v>#VALUE!</v>
      </c>
      <c r="Z1179" s="24"/>
      <c r="AA1179" s="36">
        <f t="shared" si="105"/>
        <v>18.966666666666665</v>
      </c>
      <c r="AB1179" s="8"/>
    </row>
    <row r="1180" spans="9:28" x14ac:dyDescent="0.25">
      <c r="I1180" s="8"/>
      <c r="J1180" s="8"/>
      <c r="K1180" s="8"/>
      <c r="L1180" s="8"/>
      <c r="M1180" s="8"/>
      <c r="N1180" s="8"/>
      <c r="O1180" s="8"/>
      <c r="P1180" s="8"/>
      <c r="Q1180" s="8"/>
      <c r="R1180" s="8"/>
      <c r="S1180" s="23"/>
      <c r="T1180" s="25">
        <v>1139</v>
      </c>
      <c r="U1180" s="26">
        <f t="shared" si="110"/>
        <v>18.983333333333334</v>
      </c>
      <c r="V1180" s="28">
        <f t="shared" si="111"/>
        <v>39.201378432433373</v>
      </c>
      <c r="W1180" s="28">
        <f t="shared" si="106"/>
        <v>0</v>
      </c>
      <c r="X1180" s="27" t="e">
        <f t="shared" si="107"/>
        <v>#VALUE!</v>
      </c>
      <c r="Y1180" s="28" t="e">
        <f t="shared" si="108"/>
        <v>#VALUE!</v>
      </c>
      <c r="Z1180" s="24"/>
      <c r="AA1180" s="36">
        <f t="shared" si="105"/>
        <v>18.983333333333334</v>
      </c>
      <c r="AB1180" s="8"/>
    </row>
    <row r="1181" spans="9:28" x14ac:dyDescent="0.25">
      <c r="I1181" s="8"/>
      <c r="J1181" s="8"/>
      <c r="K1181" s="8"/>
      <c r="L1181" s="8"/>
      <c r="M1181" s="8"/>
      <c r="N1181" s="8"/>
      <c r="O1181" s="8"/>
      <c r="P1181" s="8"/>
      <c r="Q1181" s="8"/>
      <c r="R1181" s="8"/>
      <c r="S1181" s="23"/>
      <c r="T1181" s="25">
        <v>1140</v>
      </c>
      <c r="U1181" s="26">
        <f t="shared" si="110"/>
        <v>19</v>
      </c>
      <c r="V1181" s="28">
        <f t="shared" si="111"/>
        <v>39.207364883590053</v>
      </c>
      <c r="W1181" s="28">
        <f t="shared" si="106"/>
        <v>0</v>
      </c>
      <c r="X1181" s="27" t="e">
        <f t="shared" si="107"/>
        <v>#VALUE!</v>
      </c>
      <c r="Y1181" s="28" t="e">
        <f t="shared" si="108"/>
        <v>#VALUE!</v>
      </c>
      <c r="Z1181" s="24"/>
      <c r="AA1181" s="36">
        <f t="shared" si="105"/>
        <v>19</v>
      </c>
      <c r="AB1181" s="8"/>
    </row>
    <row r="1182" spans="9:28" x14ac:dyDescent="0.25">
      <c r="I1182" s="8"/>
      <c r="J1182" s="8"/>
      <c r="K1182" s="8"/>
      <c r="L1182" s="8"/>
      <c r="M1182" s="8"/>
      <c r="N1182" s="8"/>
      <c r="O1182" s="8"/>
      <c r="P1182" s="8"/>
      <c r="Q1182" s="8"/>
      <c r="R1182" s="8"/>
      <c r="S1182" s="23"/>
      <c r="T1182" s="25">
        <v>1141</v>
      </c>
      <c r="U1182" s="26">
        <f t="shared" si="110"/>
        <v>19.016666666666666</v>
      </c>
      <c r="V1182" s="28">
        <f t="shared" si="111"/>
        <v>39.21334699876553</v>
      </c>
      <c r="W1182" s="28">
        <f t="shared" si="106"/>
        <v>0</v>
      </c>
      <c r="X1182" s="27" t="e">
        <f t="shared" si="107"/>
        <v>#VALUE!</v>
      </c>
      <c r="Y1182" s="28" t="e">
        <f t="shared" si="108"/>
        <v>#VALUE!</v>
      </c>
      <c r="Z1182" s="24"/>
      <c r="AA1182" s="36">
        <f t="shared" si="105"/>
        <v>19.016666666666666</v>
      </c>
      <c r="AB1182" s="8"/>
    </row>
    <row r="1183" spans="9:28" x14ac:dyDescent="0.25">
      <c r="I1183" s="8"/>
      <c r="J1183" s="8"/>
      <c r="K1183" s="8"/>
      <c r="L1183" s="8"/>
      <c r="M1183" s="8"/>
      <c r="N1183" s="8"/>
      <c r="O1183" s="8"/>
      <c r="P1183" s="8"/>
      <c r="Q1183" s="8"/>
      <c r="R1183" s="8"/>
      <c r="S1183" s="23"/>
      <c r="T1183" s="25">
        <v>1142</v>
      </c>
      <c r="U1183" s="26">
        <f t="shared" si="110"/>
        <v>19.033333333333335</v>
      </c>
      <c r="V1183" s="28">
        <f t="shared" si="111"/>
        <v>39.219324784896379</v>
      </c>
      <c r="W1183" s="28">
        <f t="shared" si="106"/>
        <v>0</v>
      </c>
      <c r="X1183" s="27" t="e">
        <f t="shared" si="107"/>
        <v>#VALUE!</v>
      </c>
      <c r="Y1183" s="28" t="e">
        <f t="shared" si="108"/>
        <v>#VALUE!</v>
      </c>
      <c r="Z1183" s="24"/>
      <c r="AA1183" s="36">
        <f t="shared" si="105"/>
        <v>19.033333333333335</v>
      </c>
      <c r="AB1183" s="8"/>
    </row>
    <row r="1184" spans="9:28" x14ac:dyDescent="0.25">
      <c r="I1184" s="8"/>
      <c r="J1184" s="8"/>
      <c r="K1184" s="8"/>
      <c r="L1184" s="8"/>
      <c r="M1184" s="8"/>
      <c r="N1184" s="8"/>
      <c r="O1184" s="8"/>
      <c r="P1184" s="8"/>
      <c r="Q1184" s="8"/>
      <c r="R1184" s="8"/>
      <c r="S1184" s="23"/>
      <c r="T1184" s="25">
        <v>1143</v>
      </c>
      <c r="U1184" s="26">
        <f t="shared" si="110"/>
        <v>19.05</v>
      </c>
      <c r="V1184" s="28">
        <f t="shared" si="111"/>
        <v>39.225298248902021</v>
      </c>
      <c r="W1184" s="28">
        <f t="shared" si="106"/>
        <v>0</v>
      </c>
      <c r="X1184" s="27" t="e">
        <f t="shared" si="107"/>
        <v>#VALUE!</v>
      </c>
      <c r="Y1184" s="28" t="e">
        <f t="shared" si="108"/>
        <v>#VALUE!</v>
      </c>
      <c r="Z1184" s="24"/>
      <c r="AA1184" s="36">
        <f t="shared" si="105"/>
        <v>19.05</v>
      </c>
      <c r="AB1184" s="8"/>
    </row>
    <row r="1185" spans="9:28" x14ac:dyDescent="0.25">
      <c r="I1185" s="8"/>
      <c r="J1185" s="8"/>
      <c r="K1185" s="8"/>
      <c r="L1185" s="8"/>
      <c r="M1185" s="8"/>
      <c r="N1185" s="8"/>
      <c r="O1185" s="8"/>
      <c r="P1185" s="8"/>
      <c r="Q1185" s="8"/>
      <c r="R1185" s="8"/>
      <c r="S1185" s="23"/>
      <c r="T1185" s="25">
        <v>1144</v>
      </c>
      <c r="U1185" s="26">
        <f t="shared" si="110"/>
        <v>19.066666666666666</v>
      </c>
      <c r="V1185" s="28">
        <f t="shared" si="111"/>
        <v>39.231267397684789</v>
      </c>
      <c r="W1185" s="28">
        <f t="shared" si="106"/>
        <v>0</v>
      </c>
      <c r="X1185" s="27" t="e">
        <f t="shared" si="107"/>
        <v>#VALUE!</v>
      </c>
      <c r="Y1185" s="28" t="e">
        <f t="shared" si="108"/>
        <v>#VALUE!</v>
      </c>
      <c r="Z1185" s="24"/>
      <c r="AA1185" s="36">
        <f t="shared" si="105"/>
        <v>19.066666666666666</v>
      </c>
      <c r="AB1185" s="8"/>
    </row>
    <row r="1186" spans="9:28" x14ac:dyDescent="0.25">
      <c r="I1186" s="8"/>
      <c r="J1186" s="8"/>
      <c r="K1186" s="8"/>
      <c r="L1186" s="8"/>
      <c r="M1186" s="8"/>
      <c r="N1186" s="8"/>
      <c r="O1186" s="8"/>
      <c r="P1186" s="8"/>
      <c r="Q1186" s="8"/>
      <c r="R1186" s="8"/>
      <c r="S1186" s="23"/>
      <c r="T1186" s="25">
        <v>1145</v>
      </c>
      <c r="U1186" s="26">
        <f t="shared" si="110"/>
        <v>19.083333333333332</v>
      </c>
      <c r="V1186" s="28">
        <f t="shared" si="111"/>
        <v>39.237232238129941</v>
      </c>
      <c r="W1186" s="28">
        <f t="shared" si="106"/>
        <v>0</v>
      </c>
      <c r="X1186" s="27" t="e">
        <f t="shared" si="107"/>
        <v>#VALUE!</v>
      </c>
      <c r="Y1186" s="28" t="e">
        <f t="shared" si="108"/>
        <v>#VALUE!</v>
      </c>
      <c r="Z1186" s="24"/>
      <c r="AA1186" s="36">
        <f t="shared" si="105"/>
        <v>19.083333333333332</v>
      </c>
      <c r="AB1186" s="8"/>
    </row>
    <row r="1187" spans="9:28" x14ac:dyDescent="0.25">
      <c r="I1187" s="8"/>
      <c r="J1187" s="8"/>
      <c r="K1187" s="8"/>
      <c r="L1187" s="8"/>
      <c r="M1187" s="8"/>
      <c r="N1187" s="8"/>
      <c r="O1187" s="8"/>
      <c r="P1187" s="8"/>
      <c r="Q1187" s="8"/>
      <c r="R1187" s="8"/>
      <c r="S1187" s="23"/>
      <c r="T1187" s="25">
        <v>1146</v>
      </c>
      <c r="U1187" s="26">
        <f t="shared" si="110"/>
        <v>19.100000000000001</v>
      </c>
      <c r="V1187" s="28">
        <f t="shared" si="111"/>
        <v>39.243192777105783</v>
      </c>
      <c r="W1187" s="28">
        <f t="shared" si="106"/>
        <v>0</v>
      </c>
      <c r="X1187" s="27" t="e">
        <f t="shared" si="107"/>
        <v>#VALUE!</v>
      </c>
      <c r="Y1187" s="28" t="e">
        <f t="shared" si="108"/>
        <v>#VALUE!</v>
      </c>
      <c r="Z1187" s="24"/>
      <c r="AA1187" s="36">
        <f t="shared" si="105"/>
        <v>19.100000000000001</v>
      </c>
      <c r="AB1187" s="8"/>
    </row>
    <row r="1188" spans="9:28" x14ac:dyDescent="0.25">
      <c r="I1188" s="8"/>
      <c r="J1188" s="8"/>
      <c r="K1188" s="8"/>
      <c r="L1188" s="8"/>
      <c r="M1188" s="8"/>
      <c r="N1188" s="8"/>
      <c r="O1188" s="8"/>
      <c r="P1188" s="8"/>
      <c r="Q1188" s="8"/>
      <c r="R1188" s="8"/>
      <c r="S1188" s="23"/>
      <c r="T1188" s="25">
        <v>1147</v>
      </c>
      <c r="U1188" s="26">
        <f t="shared" si="110"/>
        <v>19.116666666666667</v>
      </c>
      <c r="V1188" s="28">
        <f t="shared" si="111"/>
        <v>39.249149021463644</v>
      </c>
      <c r="W1188" s="28">
        <f t="shared" si="106"/>
        <v>0</v>
      </c>
      <c r="X1188" s="27" t="e">
        <f t="shared" si="107"/>
        <v>#VALUE!</v>
      </c>
      <c r="Y1188" s="28" t="e">
        <f t="shared" si="108"/>
        <v>#VALUE!</v>
      </c>
      <c r="Z1188" s="24"/>
      <c r="AA1188" s="36">
        <f t="shared" si="105"/>
        <v>19.116666666666667</v>
      </c>
      <c r="AB1188" s="8"/>
    </row>
    <row r="1189" spans="9:28" x14ac:dyDescent="0.25">
      <c r="I1189" s="8"/>
      <c r="J1189" s="8"/>
      <c r="K1189" s="8"/>
      <c r="L1189" s="8"/>
      <c r="M1189" s="8"/>
      <c r="N1189" s="8"/>
      <c r="O1189" s="8"/>
      <c r="P1189" s="8"/>
      <c r="Q1189" s="8"/>
      <c r="R1189" s="8"/>
      <c r="S1189" s="23"/>
      <c r="T1189" s="25">
        <v>1148</v>
      </c>
      <c r="U1189" s="26">
        <f t="shared" si="110"/>
        <v>19.133333333333333</v>
      </c>
      <c r="V1189" s="28">
        <f t="shared" si="111"/>
        <v>39.25510097803803</v>
      </c>
      <c r="W1189" s="28">
        <f t="shared" si="106"/>
        <v>0</v>
      </c>
      <c r="X1189" s="27" t="e">
        <f t="shared" si="107"/>
        <v>#VALUE!</v>
      </c>
      <c r="Y1189" s="28" t="e">
        <f t="shared" si="108"/>
        <v>#VALUE!</v>
      </c>
      <c r="Z1189" s="24"/>
      <c r="AA1189" s="36">
        <f t="shared" si="105"/>
        <v>19.133333333333333</v>
      </c>
      <c r="AB1189" s="8"/>
    </row>
    <row r="1190" spans="9:28" x14ac:dyDescent="0.25">
      <c r="I1190" s="8"/>
      <c r="J1190" s="8"/>
      <c r="K1190" s="8"/>
      <c r="L1190" s="8"/>
      <c r="M1190" s="8"/>
      <c r="N1190" s="8"/>
      <c r="O1190" s="8"/>
      <c r="P1190" s="8"/>
      <c r="Q1190" s="8"/>
      <c r="R1190" s="8"/>
      <c r="S1190" s="23"/>
      <c r="T1190" s="25">
        <v>1149</v>
      </c>
      <c r="U1190" s="26">
        <f t="shared" si="110"/>
        <v>19.149999999999999</v>
      </c>
      <c r="V1190" s="28">
        <f t="shared" si="111"/>
        <v>39.261048653646604</v>
      </c>
      <c r="W1190" s="28">
        <f t="shared" si="106"/>
        <v>0</v>
      </c>
      <c r="X1190" s="27" t="e">
        <f t="shared" si="107"/>
        <v>#VALUE!</v>
      </c>
      <c r="Y1190" s="28" t="e">
        <f t="shared" si="108"/>
        <v>#VALUE!</v>
      </c>
      <c r="Z1190" s="24"/>
      <c r="AA1190" s="36">
        <f t="shared" si="105"/>
        <v>19.149999999999999</v>
      </c>
      <c r="AB1190" s="8"/>
    </row>
    <row r="1191" spans="9:28" x14ac:dyDescent="0.25">
      <c r="I1191" s="8"/>
      <c r="J1191" s="8"/>
      <c r="K1191" s="8"/>
      <c r="L1191" s="8"/>
      <c r="M1191" s="8"/>
      <c r="N1191" s="8"/>
      <c r="O1191" s="8"/>
      <c r="P1191" s="8"/>
      <c r="Q1191" s="8"/>
      <c r="R1191" s="8"/>
      <c r="S1191" s="23"/>
      <c r="T1191" s="25">
        <v>1150</v>
      </c>
      <c r="U1191" s="26">
        <f t="shared" si="110"/>
        <v>19.166666666666668</v>
      </c>
      <c r="V1191" s="28">
        <f t="shared" si="111"/>
        <v>39.266992055090263</v>
      </c>
      <c r="W1191" s="28">
        <f t="shared" si="106"/>
        <v>0</v>
      </c>
      <c r="X1191" s="27" t="e">
        <f t="shared" si="107"/>
        <v>#VALUE!</v>
      </c>
      <c r="Y1191" s="28" t="e">
        <f t="shared" si="108"/>
        <v>#VALUE!</v>
      </c>
      <c r="Z1191" s="24"/>
      <c r="AA1191" s="36">
        <f t="shared" si="105"/>
        <v>19.166666666666668</v>
      </c>
      <c r="AB1191" s="8"/>
    </row>
    <row r="1192" spans="9:28" x14ac:dyDescent="0.25">
      <c r="I1192" s="8"/>
      <c r="J1192" s="8"/>
      <c r="K1192" s="8"/>
      <c r="L1192" s="8"/>
      <c r="M1192" s="8"/>
      <c r="N1192" s="8"/>
      <c r="O1192" s="8"/>
      <c r="P1192" s="8"/>
      <c r="Q1192" s="8"/>
      <c r="R1192" s="8"/>
      <c r="S1192" s="23"/>
      <c r="T1192" s="25">
        <v>1151</v>
      </c>
      <c r="U1192" s="26">
        <f t="shared" si="110"/>
        <v>19.183333333333334</v>
      </c>
      <c r="V1192" s="28">
        <f t="shared" si="111"/>
        <v>39.272931189153205</v>
      </c>
      <c r="W1192" s="28">
        <f t="shared" si="106"/>
        <v>0</v>
      </c>
      <c r="X1192" s="27" t="e">
        <f t="shared" si="107"/>
        <v>#VALUE!</v>
      </c>
      <c r="Y1192" s="28" t="e">
        <f t="shared" si="108"/>
        <v>#VALUE!</v>
      </c>
      <c r="Z1192" s="24"/>
      <c r="AA1192" s="36">
        <f t="shared" si="105"/>
        <v>19.183333333333334</v>
      </c>
      <c r="AB1192" s="8"/>
    </row>
    <row r="1193" spans="9:28" x14ac:dyDescent="0.25">
      <c r="I1193" s="8"/>
      <c r="J1193" s="8"/>
      <c r="K1193" s="8"/>
      <c r="L1193" s="8"/>
      <c r="M1193" s="8"/>
      <c r="N1193" s="8"/>
      <c r="O1193" s="8"/>
      <c r="P1193" s="8"/>
      <c r="Q1193" s="8"/>
      <c r="R1193" s="8"/>
      <c r="S1193" s="23"/>
      <c r="T1193" s="25">
        <v>1152</v>
      </c>
      <c r="U1193" s="26">
        <f t="shared" si="110"/>
        <v>19.2</v>
      </c>
      <c r="V1193" s="28">
        <f t="shared" si="111"/>
        <v>39.278866062602972</v>
      </c>
      <c r="W1193" s="28">
        <f t="shared" si="106"/>
        <v>0</v>
      </c>
      <c r="X1193" s="27" t="e">
        <f t="shared" si="107"/>
        <v>#VALUE!</v>
      </c>
      <c r="Y1193" s="28" t="e">
        <f t="shared" si="108"/>
        <v>#VALUE!</v>
      </c>
      <c r="Z1193" s="24"/>
      <c r="AA1193" s="36">
        <f t="shared" ref="AA1193:AA1256" si="112">U1193</f>
        <v>19.2</v>
      </c>
      <c r="AB1193" s="8"/>
    </row>
    <row r="1194" spans="9:28" x14ac:dyDescent="0.25">
      <c r="I1194" s="8"/>
      <c r="J1194" s="8"/>
      <c r="K1194" s="8"/>
      <c r="L1194" s="8"/>
      <c r="M1194" s="8"/>
      <c r="N1194" s="8"/>
      <c r="O1194" s="8"/>
      <c r="P1194" s="8"/>
      <c r="Q1194" s="8"/>
      <c r="R1194" s="8"/>
      <c r="S1194" s="23"/>
      <c r="T1194" s="25">
        <v>1153</v>
      </c>
      <c r="U1194" s="26">
        <f t="shared" si="110"/>
        <v>19.216666666666665</v>
      </c>
      <c r="V1194" s="28">
        <f t="shared" si="111"/>
        <v>39.284796682190503</v>
      </c>
      <c r="W1194" s="28">
        <f t="shared" ref="W1194:W1257" si="113">V1194*0.001*$G$4</f>
        <v>0</v>
      </c>
      <c r="X1194" s="27" t="e">
        <f t="shared" ref="X1194:X1257" si="114">($G$5/1000)*U1194*3600</f>
        <v>#VALUE!</v>
      </c>
      <c r="Y1194" s="28" t="e">
        <f t="shared" si="108"/>
        <v>#VALUE!</v>
      </c>
      <c r="Z1194" s="24"/>
      <c r="AA1194" s="36">
        <f t="shared" si="112"/>
        <v>19.216666666666665</v>
      </c>
      <c r="AB1194" s="8"/>
    </row>
    <row r="1195" spans="9:28" x14ac:dyDescent="0.25">
      <c r="I1195" s="8"/>
      <c r="J1195" s="8"/>
      <c r="K1195" s="8"/>
      <c r="L1195" s="8"/>
      <c r="M1195" s="8"/>
      <c r="N1195" s="8"/>
      <c r="O1195" s="8"/>
      <c r="P1195" s="8"/>
      <c r="Q1195" s="8"/>
      <c r="R1195" s="8"/>
      <c r="S1195" s="23"/>
      <c r="T1195" s="25">
        <v>1154</v>
      </c>
      <c r="U1195" s="26">
        <f t="shared" si="110"/>
        <v>19.233333333333334</v>
      </c>
      <c r="V1195" s="28">
        <f t="shared" si="111"/>
        <v>39.290723054650222</v>
      </c>
      <c r="W1195" s="28">
        <f t="shared" si="113"/>
        <v>0</v>
      </c>
      <c r="X1195" s="27" t="e">
        <f t="shared" si="114"/>
        <v>#VALUE!</v>
      </c>
      <c r="Y1195" s="28" t="e">
        <f t="shared" ref="Y1195:Y1258" si="115">MAX(0,W1195-X1195)</f>
        <v>#VALUE!</v>
      </c>
      <c r="Z1195" s="24"/>
      <c r="AA1195" s="36">
        <f t="shared" si="112"/>
        <v>19.233333333333334</v>
      </c>
      <c r="AB1195" s="8"/>
    </row>
    <row r="1196" spans="9:28" x14ac:dyDescent="0.25">
      <c r="I1196" s="8"/>
      <c r="J1196" s="8"/>
      <c r="K1196" s="8"/>
      <c r="L1196" s="8"/>
      <c r="M1196" s="8"/>
      <c r="N1196" s="8"/>
      <c r="O1196" s="8"/>
      <c r="P1196" s="8"/>
      <c r="Q1196" s="8"/>
      <c r="R1196" s="8"/>
      <c r="S1196" s="23"/>
      <c r="T1196" s="25">
        <v>1155</v>
      </c>
      <c r="U1196" s="26">
        <f t="shared" si="110"/>
        <v>19.25</v>
      </c>
      <c r="V1196" s="28">
        <f t="shared" si="111"/>
        <v>39.296645186700047</v>
      </c>
      <c r="W1196" s="28">
        <f t="shared" si="113"/>
        <v>0</v>
      </c>
      <c r="X1196" s="27" t="e">
        <f t="shared" si="114"/>
        <v>#VALUE!</v>
      </c>
      <c r="Y1196" s="28" t="e">
        <f t="shared" si="115"/>
        <v>#VALUE!</v>
      </c>
      <c r="Z1196" s="24"/>
      <c r="AA1196" s="36">
        <f t="shared" si="112"/>
        <v>19.25</v>
      </c>
      <c r="AB1196" s="8"/>
    </row>
    <row r="1197" spans="9:28" x14ac:dyDescent="0.25">
      <c r="I1197" s="8"/>
      <c r="J1197" s="8"/>
      <c r="K1197" s="8"/>
      <c r="L1197" s="8"/>
      <c r="M1197" s="8"/>
      <c r="N1197" s="8"/>
      <c r="O1197" s="8"/>
      <c r="P1197" s="8"/>
      <c r="Q1197" s="8"/>
      <c r="R1197" s="8"/>
      <c r="S1197" s="23"/>
      <c r="T1197" s="25">
        <v>1156</v>
      </c>
      <c r="U1197" s="26">
        <f t="shared" si="110"/>
        <v>19.266666666666666</v>
      </c>
      <c r="V1197" s="28">
        <f t="shared" si="111"/>
        <v>39.30256308504147</v>
      </c>
      <c r="W1197" s="28">
        <f t="shared" si="113"/>
        <v>0</v>
      </c>
      <c r="X1197" s="27" t="e">
        <f t="shared" si="114"/>
        <v>#VALUE!</v>
      </c>
      <c r="Y1197" s="28" t="e">
        <f t="shared" si="115"/>
        <v>#VALUE!</v>
      </c>
      <c r="Z1197" s="24"/>
      <c r="AA1197" s="36">
        <f t="shared" si="112"/>
        <v>19.266666666666666</v>
      </c>
      <c r="AB1197" s="8"/>
    </row>
    <row r="1198" spans="9:28" x14ac:dyDescent="0.25">
      <c r="I1198" s="8"/>
      <c r="J1198" s="8"/>
      <c r="K1198" s="8"/>
      <c r="L1198" s="8"/>
      <c r="M1198" s="8"/>
      <c r="N1198" s="8"/>
      <c r="O1198" s="8"/>
      <c r="P1198" s="8"/>
      <c r="Q1198" s="8"/>
      <c r="R1198" s="8"/>
      <c r="S1198" s="23"/>
      <c r="T1198" s="25">
        <v>1157</v>
      </c>
      <c r="U1198" s="26">
        <f t="shared" si="110"/>
        <v>19.283333333333335</v>
      </c>
      <c r="V1198" s="28">
        <f t="shared" si="111"/>
        <v>39.308476756359603</v>
      </c>
      <c r="W1198" s="28">
        <f t="shared" si="113"/>
        <v>0</v>
      </c>
      <c r="X1198" s="27" t="e">
        <f t="shared" si="114"/>
        <v>#VALUE!</v>
      </c>
      <c r="Y1198" s="28" t="e">
        <f t="shared" si="115"/>
        <v>#VALUE!</v>
      </c>
      <c r="Z1198" s="24"/>
      <c r="AA1198" s="36">
        <f t="shared" si="112"/>
        <v>19.283333333333335</v>
      </c>
      <c r="AB1198" s="8"/>
    </row>
    <row r="1199" spans="9:28" x14ac:dyDescent="0.25">
      <c r="I1199" s="8"/>
      <c r="J1199" s="8"/>
      <c r="K1199" s="8"/>
      <c r="L1199" s="8"/>
      <c r="M1199" s="8"/>
      <c r="N1199" s="8"/>
      <c r="O1199" s="8"/>
      <c r="P1199" s="8"/>
      <c r="Q1199" s="8"/>
      <c r="R1199" s="8"/>
      <c r="S1199" s="23"/>
      <c r="T1199" s="25">
        <v>1158</v>
      </c>
      <c r="U1199" s="26">
        <f t="shared" si="110"/>
        <v>19.3</v>
      </c>
      <c r="V1199" s="28">
        <f t="shared" si="111"/>
        <v>39.314386207323231</v>
      </c>
      <c r="W1199" s="28">
        <f t="shared" si="113"/>
        <v>0</v>
      </c>
      <c r="X1199" s="27" t="e">
        <f t="shared" si="114"/>
        <v>#VALUE!</v>
      </c>
      <c r="Y1199" s="28" t="e">
        <f t="shared" si="115"/>
        <v>#VALUE!</v>
      </c>
      <c r="Z1199" s="24"/>
      <c r="AA1199" s="36">
        <f t="shared" si="112"/>
        <v>19.3</v>
      </c>
      <c r="AB1199" s="8"/>
    </row>
    <row r="1200" spans="9:28" x14ac:dyDescent="0.25">
      <c r="I1200" s="8"/>
      <c r="J1200" s="8"/>
      <c r="K1200" s="8"/>
      <c r="L1200" s="8"/>
      <c r="M1200" s="8"/>
      <c r="N1200" s="8"/>
      <c r="O1200" s="8"/>
      <c r="P1200" s="8"/>
      <c r="Q1200" s="8"/>
      <c r="R1200" s="8"/>
      <c r="S1200" s="23"/>
      <c r="T1200" s="25">
        <v>1159</v>
      </c>
      <c r="U1200" s="26">
        <f t="shared" si="110"/>
        <v>19.316666666666666</v>
      </c>
      <c r="V1200" s="28">
        <f t="shared" si="111"/>
        <v>39.320291444584896</v>
      </c>
      <c r="W1200" s="28">
        <f t="shared" si="113"/>
        <v>0</v>
      </c>
      <c r="X1200" s="27" t="e">
        <f t="shared" si="114"/>
        <v>#VALUE!</v>
      </c>
      <c r="Y1200" s="28" t="e">
        <f t="shared" si="115"/>
        <v>#VALUE!</v>
      </c>
      <c r="Z1200" s="24"/>
      <c r="AA1200" s="36">
        <f t="shared" si="112"/>
        <v>19.316666666666666</v>
      </c>
      <c r="AB1200" s="8"/>
    </row>
    <row r="1201" spans="9:28" x14ac:dyDescent="0.25">
      <c r="I1201" s="8"/>
      <c r="J1201" s="8"/>
      <c r="K1201" s="8"/>
      <c r="L1201" s="8"/>
      <c r="M1201" s="8"/>
      <c r="N1201" s="8"/>
      <c r="O1201" s="8"/>
      <c r="P1201" s="8"/>
      <c r="Q1201" s="8"/>
      <c r="R1201" s="8"/>
      <c r="S1201" s="23"/>
      <c r="T1201" s="25">
        <v>1160</v>
      </c>
      <c r="U1201" s="26">
        <f t="shared" si="110"/>
        <v>19.333333333333332</v>
      </c>
      <c r="V1201" s="28">
        <f t="shared" si="111"/>
        <v>39.326192474780882</v>
      </c>
      <c r="W1201" s="28">
        <f t="shared" si="113"/>
        <v>0</v>
      </c>
      <c r="X1201" s="27" t="e">
        <f t="shared" si="114"/>
        <v>#VALUE!</v>
      </c>
      <c r="Y1201" s="28" t="e">
        <f t="shared" si="115"/>
        <v>#VALUE!</v>
      </c>
      <c r="Z1201" s="24"/>
      <c r="AA1201" s="36">
        <f t="shared" si="112"/>
        <v>19.333333333333332</v>
      </c>
      <c r="AB1201" s="8"/>
    </row>
    <row r="1202" spans="9:28" x14ac:dyDescent="0.25">
      <c r="I1202" s="8"/>
      <c r="J1202" s="8"/>
      <c r="K1202" s="8"/>
      <c r="L1202" s="8"/>
      <c r="M1202" s="8"/>
      <c r="N1202" s="8"/>
      <c r="O1202" s="8"/>
      <c r="P1202" s="8"/>
      <c r="Q1202" s="8"/>
      <c r="R1202" s="8"/>
      <c r="S1202" s="23"/>
      <c r="T1202" s="25">
        <v>1161</v>
      </c>
      <c r="U1202" s="26">
        <f t="shared" si="110"/>
        <v>19.350000000000001</v>
      </c>
      <c r="V1202" s="28">
        <f t="shared" si="111"/>
        <v>39.332089304531351</v>
      </c>
      <c r="W1202" s="28">
        <f t="shared" si="113"/>
        <v>0</v>
      </c>
      <c r="X1202" s="27" t="e">
        <f t="shared" si="114"/>
        <v>#VALUE!</v>
      </c>
      <c r="Y1202" s="28" t="e">
        <f t="shared" si="115"/>
        <v>#VALUE!</v>
      </c>
      <c r="Z1202" s="24"/>
      <c r="AA1202" s="36">
        <f t="shared" si="112"/>
        <v>19.350000000000001</v>
      </c>
      <c r="AB1202" s="8"/>
    </row>
    <row r="1203" spans="9:28" x14ac:dyDescent="0.25">
      <c r="I1203" s="8"/>
      <c r="J1203" s="8"/>
      <c r="K1203" s="8"/>
      <c r="L1203" s="8"/>
      <c r="M1203" s="8"/>
      <c r="N1203" s="8"/>
      <c r="O1203" s="8"/>
      <c r="P1203" s="8"/>
      <c r="Q1203" s="8"/>
      <c r="R1203" s="8"/>
      <c r="S1203" s="23"/>
      <c r="T1203" s="25">
        <v>1162</v>
      </c>
      <c r="U1203" s="26">
        <f t="shared" si="110"/>
        <v>19.366666666666667</v>
      </c>
      <c r="V1203" s="28">
        <f t="shared" si="111"/>
        <v>39.337981940440336</v>
      </c>
      <c r="W1203" s="28">
        <f t="shared" si="113"/>
        <v>0</v>
      </c>
      <c r="X1203" s="27" t="e">
        <f t="shared" si="114"/>
        <v>#VALUE!</v>
      </c>
      <c r="Y1203" s="28" t="e">
        <f t="shared" si="115"/>
        <v>#VALUE!</v>
      </c>
      <c r="Z1203" s="24"/>
      <c r="AA1203" s="36">
        <f t="shared" si="112"/>
        <v>19.366666666666667</v>
      </c>
      <c r="AB1203" s="8"/>
    </row>
    <row r="1204" spans="9:28" x14ac:dyDescent="0.25">
      <c r="I1204" s="8"/>
      <c r="J1204" s="8"/>
      <c r="K1204" s="8"/>
      <c r="L1204" s="8"/>
      <c r="M1204" s="8"/>
      <c r="N1204" s="8"/>
      <c r="O1204" s="8"/>
      <c r="P1204" s="8"/>
      <c r="Q1204" s="8"/>
      <c r="R1204" s="8"/>
      <c r="S1204" s="23"/>
      <c r="T1204" s="25">
        <v>1163</v>
      </c>
      <c r="U1204" s="26">
        <f t="shared" si="110"/>
        <v>19.383333333333333</v>
      </c>
      <c r="V1204" s="28">
        <f t="shared" si="111"/>
        <v>39.343870389095819</v>
      </c>
      <c r="W1204" s="28">
        <f t="shared" si="113"/>
        <v>0</v>
      </c>
      <c r="X1204" s="27" t="e">
        <f t="shared" si="114"/>
        <v>#VALUE!</v>
      </c>
      <c r="Y1204" s="28" t="e">
        <f t="shared" si="115"/>
        <v>#VALUE!</v>
      </c>
      <c r="Z1204" s="24"/>
      <c r="AA1204" s="36">
        <f t="shared" si="112"/>
        <v>19.383333333333333</v>
      </c>
      <c r="AB1204" s="8"/>
    </row>
    <row r="1205" spans="9:28" x14ac:dyDescent="0.25">
      <c r="I1205" s="8"/>
      <c r="J1205" s="8"/>
      <c r="K1205" s="8"/>
      <c r="L1205" s="8"/>
      <c r="M1205" s="8"/>
      <c r="N1205" s="8"/>
      <c r="O1205" s="8"/>
      <c r="P1205" s="8"/>
      <c r="Q1205" s="8"/>
      <c r="R1205" s="8"/>
      <c r="S1205" s="23"/>
      <c r="T1205" s="25">
        <v>1164</v>
      </c>
      <c r="U1205" s="26">
        <f t="shared" si="110"/>
        <v>19.399999999999999</v>
      </c>
      <c r="V1205" s="28">
        <f t="shared" si="111"/>
        <v>39.349754657069781</v>
      </c>
      <c r="W1205" s="28">
        <f t="shared" si="113"/>
        <v>0</v>
      </c>
      <c r="X1205" s="27" t="e">
        <f t="shared" si="114"/>
        <v>#VALUE!</v>
      </c>
      <c r="Y1205" s="28" t="e">
        <f t="shared" si="115"/>
        <v>#VALUE!</v>
      </c>
      <c r="Z1205" s="24"/>
      <c r="AA1205" s="36">
        <f t="shared" si="112"/>
        <v>19.399999999999999</v>
      </c>
      <c r="AB1205" s="8"/>
    </row>
    <row r="1206" spans="9:28" x14ac:dyDescent="0.25">
      <c r="I1206" s="8"/>
      <c r="J1206" s="8"/>
      <c r="K1206" s="8"/>
      <c r="L1206" s="8"/>
      <c r="M1206" s="8"/>
      <c r="N1206" s="8"/>
      <c r="O1206" s="8"/>
      <c r="P1206" s="8"/>
      <c r="Q1206" s="8"/>
      <c r="R1206" s="8"/>
      <c r="S1206" s="23"/>
      <c r="T1206" s="25">
        <v>1165</v>
      </c>
      <c r="U1206" s="26">
        <f t="shared" si="110"/>
        <v>19.416666666666668</v>
      </c>
      <c r="V1206" s="28">
        <f t="shared" si="111"/>
        <v>39.355634750918263</v>
      </c>
      <c r="W1206" s="28">
        <f t="shared" si="113"/>
        <v>0</v>
      </c>
      <c r="X1206" s="27" t="e">
        <f t="shared" si="114"/>
        <v>#VALUE!</v>
      </c>
      <c r="Y1206" s="28" t="e">
        <f t="shared" si="115"/>
        <v>#VALUE!</v>
      </c>
      <c r="Z1206" s="24"/>
      <c r="AA1206" s="36">
        <f t="shared" si="112"/>
        <v>19.416666666666668</v>
      </c>
      <c r="AB1206" s="8"/>
    </row>
    <row r="1207" spans="9:28" x14ac:dyDescent="0.25">
      <c r="I1207" s="8"/>
      <c r="J1207" s="8"/>
      <c r="K1207" s="8"/>
      <c r="L1207" s="8"/>
      <c r="M1207" s="8"/>
      <c r="N1207" s="8"/>
      <c r="O1207" s="8"/>
      <c r="P1207" s="8"/>
      <c r="Q1207" s="8"/>
      <c r="R1207" s="8"/>
      <c r="S1207" s="23"/>
      <c r="T1207" s="25">
        <v>1166</v>
      </c>
      <c r="U1207" s="26">
        <f t="shared" si="110"/>
        <v>19.433333333333334</v>
      </c>
      <c r="V1207" s="28">
        <f t="shared" si="111"/>
        <v>39.361510677181364</v>
      </c>
      <c r="W1207" s="28">
        <f t="shared" si="113"/>
        <v>0</v>
      </c>
      <c r="X1207" s="27" t="e">
        <f t="shared" si="114"/>
        <v>#VALUE!</v>
      </c>
      <c r="Y1207" s="28" t="e">
        <f t="shared" si="115"/>
        <v>#VALUE!</v>
      </c>
      <c r="Z1207" s="24"/>
      <c r="AA1207" s="36">
        <f t="shared" si="112"/>
        <v>19.433333333333334</v>
      </c>
      <c r="AB1207" s="8"/>
    </row>
    <row r="1208" spans="9:28" x14ac:dyDescent="0.25">
      <c r="I1208" s="8"/>
      <c r="J1208" s="8"/>
      <c r="K1208" s="8"/>
      <c r="L1208" s="8"/>
      <c r="M1208" s="8"/>
      <c r="N1208" s="8"/>
      <c r="O1208" s="8"/>
      <c r="P1208" s="8"/>
      <c r="Q1208" s="8"/>
      <c r="R1208" s="8"/>
      <c r="S1208" s="23"/>
      <c r="T1208" s="25">
        <v>1167</v>
      </c>
      <c r="U1208" s="26">
        <f t="shared" si="110"/>
        <v>19.45</v>
      </c>
      <c r="V1208" s="28">
        <f t="shared" si="111"/>
        <v>39.367382442383402</v>
      </c>
      <c r="W1208" s="28">
        <f t="shared" si="113"/>
        <v>0</v>
      </c>
      <c r="X1208" s="27" t="e">
        <f t="shared" si="114"/>
        <v>#VALUE!</v>
      </c>
      <c r="Y1208" s="28" t="e">
        <f t="shared" si="115"/>
        <v>#VALUE!</v>
      </c>
      <c r="Z1208" s="24"/>
      <c r="AA1208" s="36">
        <f t="shared" si="112"/>
        <v>19.45</v>
      </c>
      <c r="AB1208" s="8"/>
    </row>
    <row r="1209" spans="9:28" x14ac:dyDescent="0.25">
      <c r="I1209" s="8"/>
      <c r="J1209" s="8"/>
      <c r="K1209" s="8"/>
      <c r="L1209" s="8"/>
      <c r="M1209" s="8"/>
      <c r="N1209" s="8"/>
      <c r="O1209" s="8"/>
      <c r="P1209" s="8"/>
      <c r="Q1209" s="8"/>
      <c r="R1209" s="8"/>
      <c r="S1209" s="23"/>
      <c r="T1209" s="25">
        <v>1168</v>
      </c>
      <c r="U1209" s="26">
        <f t="shared" si="110"/>
        <v>19.466666666666665</v>
      </c>
      <c r="V1209" s="28">
        <f t="shared" si="111"/>
        <v>39.373250053032855</v>
      </c>
      <c r="W1209" s="28">
        <f t="shared" si="113"/>
        <v>0</v>
      </c>
      <c r="X1209" s="27" t="e">
        <f t="shared" si="114"/>
        <v>#VALUE!</v>
      </c>
      <c r="Y1209" s="28" t="e">
        <f t="shared" si="115"/>
        <v>#VALUE!</v>
      </c>
      <c r="Z1209" s="24"/>
      <c r="AA1209" s="36">
        <f t="shared" si="112"/>
        <v>19.466666666666665</v>
      </c>
      <c r="AB1209" s="8"/>
    </row>
    <row r="1210" spans="9:28" x14ac:dyDescent="0.25">
      <c r="I1210" s="8"/>
      <c r="J1210" s="8"/>
      <c r="K1210" s="8"/>
      <c r="L1210" s="8"/>
      <c r="M1210" s="8"/>
      <c r="N1210" s="8"/>
      <c r="O1210" s="8"/>
      <c r="P1210" s="8"/>
      <c r="Q1210" s="8"/>
      <c r="R1210" s="8"/>
      <c r="S1210" s="23"/>
      <c r="T1210" s="25">
        <v>1169</v>
      </c>
      <c r="U1210" s="26">
        <f t="shared" si="110"/>
        <v>19.483333333333334</v>
      </c>
      <c r="V1210" s="28">
        <f t="shared" si="111"/>
        <v>39.379113515622478</v>
      </c>
      <c r="W1210" s="28">
        <f t="shared" si="113"/>
        <v>0</v>
      </c>
      <c r="X1210" s="27" t="e">
        <f t="shared" si="114"/>
        <v>#VALUE!</v>
      </c>
      <c r="Y1210" s="28" t="e">
        <f t="shared" si="115"/>
        <v>#VALUE!</v>
      </c>
      <c r="Z1210" s="24"/>
      <c r="AA1210" s="36">
        <f t="shared" si="112"/>
        <v>19.483333333333334</v>
      </c>
      <c r="AB1210" s="8"/>
    </row>
    <row r="1211" spans="9:28" x14ac:dyDescent="0.25">
      <c r="I1211" s="8"/>
      <c r="J1211" s="8"/>
      <c r="K1211" s="8"/>
      <c r="L1211" s="8"/>
      <c r="M1211" s="8"/>
      <c r="N1211" s="8"/>
      <c r="O1211" s="8"/>
      <c r="P1211" s="8"/>
      <c r="Q1211" s="8"/>
      <c r="R1211" s="8"/>
      <c r="S1211" s="23"/>
      <c r="T1211" s="25">
        <v>1170</v>
      </c>
      <c r="U1211" s="26">
        <f t="shared" si="110"/>
        <v>19.5</v>
      </c>
      <c r="V1211" s="28">
        <f t="shared" si="111"/>
        <v>39.384972836629331</v>
      </c>
      <c r="W1211" s="28">
        <f t="shared" si="113"/>
        <v>0</v>
      </c>
      <c r="X1211" s="27" t="e">
        <f t="shared" si="114"/>
        <v>#VALUE!</v>
      </c>
      <c r="Y1211" s="28" t="e">
        <f t="shared" si="115"/>
        <v>#VALUE!</v>
      </c>
      <c r="Z1211" s="24"/>
      <c r="AA1211" s="36">
        <f t="shared" si="112"/>
        <v>19.5</v>
      </c>
      <c r="AB1211" s="8"/>
    </row>
    <row r="1212" spans="9:28" x14ac:dyDescent="0.25">
      <c r="I1212" s="8"/>
      <c r="J1212" s="8"/>
      <c r="K1212" s="8"/>
      <c r="L1212" s="8"/>
      <c r="M1212" s="8"/>
      <c r="N1212" s="8"/>
      <c r="O1212" s="8"/>
      <c r="P1212" s="8"/>
      <c r="Q1212" s="8"/>
      <c r="R1212" s="8"/>
      <c r="S1212" s="23"/>
      <c r="T1212" s="25">
        <v>1171</v>
      </c>
      <c r="U1212" s="26">
        <f t="shared" si="110"/>
        <v>19.516666666666666</v>
      </c>
      <c r="V1212" s="28">
        <f t="shared" si="111"/>
        <v>39.390828022514839</v>
      </c>
      <c r="W1212" s="28">
        <f t="shared" si="113"/>
        <v>0</v>
      </c>
      <c r="X1212" s="27" t="e">
        <f t="shared" si="114"/>
        <v>#VALUE!</v>
      </c>
      <c r="Y1212" s="28" t="e">
        <f t="shared" si="115"/>
        <v>#VALUE!</v>
      </c>
      <c r="Z1212" s="24"/>
      <c r="AA1212" s="36">
        <f t="shared" si="112"/>
        <v>19.516666666666666</v>
      </c>
      <c r="AB1212" s="8"/>
    </row>
    <row r="1213" spans="9:28" x14ac:dyDescent="0.25">
      <c r="I1213" s="8"/>
      <c r="J1213" s="8"/>
      <c r="K1213" s="8"/>
      <c r="L1213" s="8"/>
      <c r="M1213" s="8"/>
      <c r="N1213" s="8"/>
      <c r="O1213" s="8"/>
      <c r="P1213" s="8"/>
      <c r="Q1213" s="8"/>
      <c r="R1213" s="8"/>
      <c r="S1213" s="23"/>
      <c r="T1213" s="25">
        <v>1172</v>
      </c>
      <c r="U1213" s="26">
        <f t="shared" si="110"/>
        <v>19.533333333333335</v>
      </c>
      <c r="V1213" s="28">
        <f t="shared" si="111"/>
        <v>39.396679079724827</v>
      </c>
      <c r="W1213" s="28">
        <f t="shared" si="113"/>
        <v>0</v>
      </c>
      <c r="X1213" s="27" t="e">
        <f t="shared" si="114"/>
        <v>#VALUE!</v>
      </c>
      <c r="Y1213" s="28" t="e">
        <f t="shared" si="115"/>
        <v>#VALUE!</v>
      </c>
      <c r="Z1213" s="24"/>
      <c r="AA1213" s="36">
        <f t="shared" si="112"/>
        <v>19.533333333333335</v>
      </c>
      <c r="AB1213" s="8"/>
    </row>
    <row r="1214" spans="9:28" x14ac:dyDescent="0.25">
      <c r="I1214" s="8"/>
      <c r="J1214" s="8"/>
      <c r="K1214" s="8"/>
      <c r="L1214" s="8"/>
      <c r="M1214" s="8"/>
      <c r="N1214" s="8"/>
      <c r="O1214" s="8"/>
      <c r="P1214" s="8"/>
      <c r="Q1214" s="8"/>
      <c r="R1214" s="8"/>
      <c r="S1214" s="23"/>
      <c r="T1214" s="25">
        <v>1173</v>
      </c>
      <c r="U1214" s="26">
        <f t="shared" si="110"/>
        <v>19.55</v>
      </c>
      <c r="V1214" s="28">
        <f t="shared" si="111"/>
        <v>39.402526014689592</v>
      </c>
      <c r="W1214" s="28">
        <f t="shared" si="113"/>
        <v>0</v>
      </c>
      <c r="X1214" s="27" t="e">
        <f t="shared" si="114"/>
        <v>#VALUE!</v>
      </c>
      <c r="Y1214" s="28" t="e">
        <f t="shared" si="115"/>
        <v>#VALUE!</v>
      </c>
      <c r="Z1214" s="24"/>
      <c r="AA1214" s="36">
        <f t="shared" si="112"/>
        <v>19.55</v>
      </c>
      <c r="AB1214" s="8"/>
    </row>
    <row r="1215" spans="9:28" x14ac:dyDescent="0.25">
      <c r="I1215" s="8"/>
      <c r="J1215" s="8"/>
      <c r="K1215" s="8"/>
      <c r="L1215" s="8"/>
      <c r="M1215" s="8"/>
      <c r="N1215" s="8"/>
      <c r="O1215" s="8"/>
      <c r="P1215" s="8"/>
      <c r="Q1215" s="8"/>
      <c r="R1215" s="8"/>
      <c r="S1215" s="23"/>
      <c r="T1215" s="25">
        <v>1174</v>
      </c>
      <c r="U1215" s="26">
        <f t="shared" si="110"/>
        <v>19.566666666666666</v>
      </c>
      <c r="V1215" s="28">
        <f t="shared" si="111"/>
        <v>39.40836883382395</v>
      </c>
      <c r="W1215" s="28">
        <f t="shared" si="113"/>
        <v>0</v>
      </c>
      <c r="X1215" s="27" t="e">
        <f t="shared" si="114"/>
        <v>#VALUE!</v>
      </c>
      <c r="Y1215" s="28" t="e">
        <f t="shared" si="115"/>
        <v>#VALUE!</v>
      </c>
      <c r="Z1215" s="24"/>
      <c r="AA1215" s="36">
        <f t="shared" si="112"/>
        <v>19.566666666666666</v>
      </c>
      <c r="AB1215" s="8"/>
    </row>
    <row r="1216" spans="9:28" x14ac:dyDescent="0.25">
      <c r="I1216" s="8"/>
      <c r="J1216" s="8"/>
      <c r="K1216" s="8"/>
      <c r="L1216" s="8"/>
      <c r="M1216" s="8"/>
      <c r="N1216" s="8"/>
      <c r="O1216" s="8"/>
      <c r="P1216" s="8"/>
      <c r="Q1216" s="8"/>
      <c r="R1216" s="8"/>
      <c r="S1216" s="23"/>
      <c r="T1216" s="25">
        <v>1175</v>
      </c>
      <c r="U1216" s="26">
        <f t="shared" si="110"/>
        <v>19.583333333333332</v>
      </c>
      <c r="V1216" s="28">
        <f t="shared" si="111"/>
        <v>39.414207543527283</v>
      </c>
      <c r="W1216" s="28">
        <f t="shared" si="113"/>
        <v>0</v>
      </c>
      <c r="X1216" s="27" t="e">
        <f t="shared" si="114"/>
        <v>#VALUE!</v>
      </c>
      <c r="Y1216" s="28" t="e">
        <f t="shared" si="115"/>
        <v>#VALUE!</v>
      </c>
      <c r="Z1216" s="24"/>
      <c r="AA1216" s="36">
        <f t="shared" si="112"/>
        <v>19.583333333333332</v>
      </c>
      <c r="AB1216" s="8"/>
    </row>
    <row r="1217" spans="9:28" x14ac:dyDescent="0.25">
      <c r="I1217" s="8"/>
      <c r="J1217" s="8"/>
      <c r="K1217" s="8"/>
      <c r="L1217" s="8"/>
      <c r="M1217" s="8"/>
      <c r="N1217" s="8"/>
      <c r="O1217" s="8"/>
      <c r="P1217" s="8"/>
      <c r="Q1217" s="8"/>
      <c r="R1217" s="8"/>
      <c r="S1217" s="23"/>
      <c r="T1217" s="25">
        <v>1176</v>
      </c>
      <c r="U1217" s="26">
        <f t="shared" si="110"/>
        <v>19.600000000000001</v>
      </c>
      <c r="V1217" s="28">
        <f t="shared" si="111"/>
        <v>39.420042150183562</v>
      </c>
      <c r="W1217" s="28">
        <f t="shared" si="113"/>
        <v>0</v>
      </c>
      <c r="X1217" s="27" t="e">
        <f t="shared" si="114"/>
        <v>#VALUE!</v>
      </c>
      <c r="Y1217" s="28" t="e">
        <f t="shared" si="115"/>
        <v>#VALUE!</v>
      </c>
      <c r="Z1217" s="24"/>
      <c r="AA1217" s="36">
        <f t="shared" si="112"/>
        <v>19.600000000000001</v>
      </c>
      <c r="AB1217" s="8"/>
    </row>
    <row r="1218" spans="9:28" x14ac:dyDescent="0.25">
      <c r="I1218" s="8"/>
      <c r="J1218" s="8"/>
      <c r="K1218" s="8"/>
      <c r="L1218" s="8"/>
      <c r="M1218" s="8"/>
      <c r="N1218" s="8"/>
      <c r="O1218" s="8"/>
      <c r="P1218" s="8"/>
      <c r="Q1218" s="8"/>
      <c r="R1218" s="8"/>
      <c r="S1218" s="23"/>
      <c r="T1218" s="25">
        <v>1177</v>
      </c>
      <c r="U1218" s="26">
        <f t="shared" si="110"/>
        <v>19.616666666666667</v>
      </c>
      <c r="V1218" s="28">
        <f t="shared" si="111"/>
        <v>39.425872660161446</v>
      </c>
      <c r="W1218" s="28">
        <f t="shared" si="113"/>
        <v>0</v>
      </c>
      <c r="X1218" s="27" t="e">
        <f t="shared" si="114"/>
        <v>#VALUE!</v>
      </c>
      <c r="Y1218" s="28" t="e">
        <f t="shared" si="115"/>
        <v>#VALUE!</v>
      </c>
      <c r="Z1218" s="24"/>
      <c r="AA1218" s="36">
        <f t="shared" si="112"/>
        <v>19.616666666666667</v>
      </c>
      <c r="AB1218" s="8"/>
    </row>
    <row r="1219" spans="9:28" x14ac:dyDescent="0.25">
      <c r="I1219" s="8"/>
      <c r="J1219" s="8"/>
      <c r="K1219" s="8"/>
      <c r="L1219" s="8"/>
      <c r="M1219" s="8"/>
      <c r="N1219" s="8"/>
      <c r="O1219" s="8"/>
      <c r="P1219" s="8"/>
      <c r="Q1219" s="8"/>
      <c r="R1219" s="8"/>
      <c r="S1219" s="23"/>
      <c r="T1219" s="25">
        <v>1178</v>
      </c>
      <c r="U1219" s="26">
        <f t="shared" si="110"/>
        <v>19.633333333333333</v>
      </c>
      <c r="V1219" s="28">
        <f t="shared" si="111"/>
        <v>39.431699079814301</v>
      </c>
      <c r="W1219" s="28">
        <f t="shared" si="113"/>
        <v>0</v>
      </c>
      <c r="X1219" s="27" t="e">
        <f t="shared" si="114"/>
        <v>#VALUE!</v>
      </c>
      <c r="Y1219" s="28" t="e">
        <f t="shared" si="115"/>
        <v>#VALUE!</v>
      </c>
      <c r="Z1219" s="24"/>
      <c r="AA1219" s="36">
        <f t="shared" si="112"/>
        <v>19.633333333333333</v>
      </c>
      <c r="AB1219" s="8"/>
    </row>
    <row r="1220" spans="9:28" x14ac:dyDescent="0.25">
      <c r="I1220" s="8"/>
      <c r="J1220" s="8"/>
      <c r="K1220" s="8"/>
      <c r="L1220" s="8"/>
      <c r="M1220" s="8"/>
      <c r="N1220" s="8"/>
      <c r="O1220" s="8"/>
      <c r="P1220" s="8"/>
      <c r="Q1220" s="8"/>
      <c r="R1220" s="8"/>
      <c r="S1220" s="23"/>
      <c r="T1220" s="25">
        <v>1179</v>
      </c>
      <c r="U1220" s="26">
        <f t="shared" si="110"/>
        <v>19.649999999999999</v>
      </c>
      <c r="V1220" s="28">
        <f t="shared" si="111"/>
        <v>39.437521415480255</v>
      </c>
      <c r="W1220" s="28">
        <f t="shared" si="113"/>
        <v>0</v>
      </c>
      <c r="X1220" s="27" t="e">
        <f t="shared" si="114"/>
        <v>#VALUE!</v>
      </c>
      <c r="Y1220" s="28" t="e">
        <f t="shared" si="115"/>
        <v>#VALUE!</v>
      </c>
      <c r="Z1220" s="24"/>
      <c r="AA1220" s="36">
        <f t="shared" si="112"/>
        <v>19.649999999999999</v>
      </c>
      <c r="AB1220" s="8"/>
    </row>
    <row r="1221" spans="9:28" x14ac:dyDescent="0.25">
      <c r="I1221" s="8"/>
      <c r="J1221" s="8"/>
      <c r="K1221" s="8"/>
      <c r="L1221" s="8"/>
      <c r="M1221" s="8"/>
      <c r="N1221" s="8"/>
      <c r="O1221" s="8"/>
      <c r="P1221" s="8"/>
      <c r="Q1221" s="8"/>
      <c r="R1221" s="8"/>
      <c r="S1221" s="23"/>
      <c r="T1221" s="25">
        <v>1180</v>
      </c>
      <c r="U1221" s="26">
        <f t="shared" si="110"/>
        <v>19.666666666666668</v>
      </c>
      <c r="V1221" s="28">
        <f t="shared" si="111"/>
        <v>39.443339673482257</v>
      </c>
      <c r="W1221" s="28">
        <f t="shared" si="113"/>
        <v>0</v>
      </c>
      <c r="X1221" s="27" t="e">
        <f t="shared" si="114"/>
        <v>#VALUE!</v>
      </c>
      <c r="Y1221" s="28" t="e">
        <f t="shared" si="115"/>
        <v>#VALUE!</v>
      </c>
      <c r="Z1221" s="24"/>
      <c r="AA1221" s="36">
        <f t="shared" si="112"/>
        <v>19.666666666666668</v>
      </c>
      <c r="AB1221" s="8"/>
    </row>
    <row r="1222" spans="9:28" x14ac:dyDescent="0.25">
      <c r="I1222" s="8"/>
      <c r="J1222" s="8"/>
      <c r="K1222" s="8"/>
      <c r="L1222" s="8"/>
      <c r="M1222" s="8"/>
      <c r="N1222" s="8"/>
      <c r="O1222" s="8"/>
      <c r="P1222" s="8"/>
      <c r="Q1222" s="8"/>
      <c r="R1222" s="8"/>
      <c r="S1222" s="23"/>
      <c r="T1222" s="25">
        <v>1181</v>
      </c>
      <c r="U1222" s="26">
        <f t="shared" si="110"/>
        <v>19.683333333333334</v>
      </c>
      <c r="V1222" s="28">
        <f t="shared" si="111"/>
        <v>39.449153860128121</v>
      </c>
      <c r="W1222" s="28">
        <f t="shared" si="113"/>
        <v>0</v>
      </c>
      <c r="X1222" s="27" t="e">
        <f t="shared" si="114"/>
        <v>#VALUE!</v>
      </c>
      <c r="Y1222" s="28" t="e">
        <f t="shared" si="115"/>
        <v>#VALUE!</v>
      </c>
      <c r="Z1222" s="24"/>
      <c r="AA1222" s="36">
        <f t="shared" si="112"/>
        <v>19.683333333333334</v>
      </c>
      <c r="AB1222" s="8"/>
    </row>
    <row r="1223" spans="9:28" x14ac:dyDescent="0.25">
      <c r="I1223" s="8"/>
      <c r="J1223" s="8"/>
      <c r="K1223" s="8"/>
      <c r="L1223" s="8"/>
      <c r="M1223" s="8"/>
      <c r="N1223" s="8"/>
      <c r="O1223" s="8"/>
      <c r="P1223" s="8"/>
      <c r="Q1223" s="8"/>
      <c r="R1223" s="8"/>
      <c r="S1223" s="23"/>
      <c r="T1223" s="25">
        <v>1182</v>
      </c>
      <c r="U1223" s="26">
        <f t="shared" si="110"/>
        <v>19.7</v>
      </c>
      <c r="V1223" s="28">
        <f t="shared" si="111"/>
        <v>39.454963981710534</v>
      </c>
      <c r="W1223" s="28">
        <f t="shared" si="113"/>
        <v>0</v>
      </c>
      <c r="X1223" s="27" t="e">
        <f t="shared" si="114"/>
        <v>#VALUE!</v>
      </c>
      <c r="Y1223" s="28" t="e">
        <f t="shared" si="115"/>
        <v>#VALUE!</v>
      </c>
      <c r="Z1223" s="24"/>
      <c r="AA1223" s="36">
        <f t="shared" si="112"/>
        <v>19.7</v>
      </c>
      <c r="AB1223" s="8"/>
    </row>
    <row r="1224" spans="9:28" x14ac:dyDescent="0.25">
      <c r="I1224" s="8"/>
      <c r="J1224" s="8"/>
      <c r="K1224" s="8"/>
      <c r="L1224" s="8"/>
      <c r="M1224" s="8"/>
      <c r="N1224" s="8"/>
      <c r="O1224" s="8"/>
      <c r="P1224" s="8"/>
      <c r="Q1224" s="8"/>
      <c r="R1224" s="8"/>
      <c r="S1224" s="23"/>
      <c r="T1224" s="25">
        <v>1183</v>
      </c>
      <c r="U1224" s="26">
        <f t="shared" si="110"/>
        <v>19.716666666666665</v>
      </c>
      <c r="V1224" s="28">
        <f t="shared" si="111"/>
        <v>39.4607700445072</v>
      </c>
      <c r="W1224" s="28">
        <f t="shared" si="113"/>
        <v>0</v>
      </c>
      <c r="X1224" s="27" t="e">
        <f t="shared" si="114"/>
        <v>#VALUE!</v>
      </c>
      <c r="Y1224" s="28" t="e">
        <f t="shared" si="115"/>
        <v>#VALUE!</v>
      </c>
      <c r="Z1224" s="24"/>
      <c r="AA1224" s="36">
        <f t="shared" si="112"/>
        <v>19.716666666666665</v>
      </c>
      <c r="AB1224" s="8"/>
    </row>
    <row r="1225" spans="9:28" x14ac:dyDescent="0.25">
      <c r="I1225" s="8"/>
      <c r="J1225" s="8"/>
      <c r="K1225" s="8"/>
      <c r="L1225" s="8"/>
      <c r="M1225" s="8"/>
      <c r="N1225" s="8"/>
      <c r="O1225" s="8"/>
      <c r="P1225" s="8"/>
      <c r="Q1225" s="8"/>
      <c r="R1225" s="8"/>
      <c r="S1225" s="23"/>
      <c r="T1225" s="25">
        <v>1184</v>
      </c>
      <c r="U1225" s="26">
        <f t="shared" si="110"/>
        <v>19.733333333333334</v>
      </c>
      <c r="V1225" s="28">
        <f t="shared" si="111"/>
        <v>39.466572054780805</v>
      </c>
      <c r="W1225" s="28">
        <f t="shared" si="113"/>
        <v>0</v>
      </c>
      <c r="X1225" s="27" t="e">
        <f t="shared" si="114"/>
        <v>#VALUE!</v>
      </c>
      <c r="Y1225" s="28" t="e">
        <f t="shared" si="115"/>
        <v>#VALUE!</v>
      </c>
      <c r="Z1225" s="24"/>
      <c r="AA1225" s="36">
        <f t="shared" si="112"/>
        <v>19.733333333333334</v>
      </c>
      <c r="AB1225" s="8"/>
    </row>
    <row r="1226" spans="9:28" x14ac:dyDescent="0.25">
      <c r="I1226" s="8"/>
      <c r="J1226" s="8"/>
      <c r="K1226" s="8"/>
      <c r="L1226" s="8"/>
      <c r="M1226" s="8"/>
      <c r="N1226" s="8"/>
      <c r="O1226" s="8"/>
      <c r="P1226" s="8"/>
      <c r="Q1226" s="8"/>
      <c r="R1226" s="8"/>
      <c r="S1226" s="23"/>
      <c r="T1226" s="25">
        <v>1185</v>
      </c>
      <c r="U1226" s="26">
        <f t="shared" si="110"/>
        <v>19.75</v>
      </c>
      <c r="V1226" s="28">
        <f t="shared" si="111"/>
        <v>39.472370018779074</v>
      </c>
      <c r="W1226" s="28">
        <f t="shared" si="113"/>
        <v>0</v>
      </c>
      <c r="X1226" s="27" t="e">
        <f t="shared" si="114"/>
        <v>#VALUE!</v>
      </c>
      <c r="Y1226" s="28" t="e">
        <f t="shared" si="115"/>
        <v>#VALUE!</v>
      </c>
      <c r="Z1226" s="24"/>
      <c r="AA1226" s="36">
        <f t="shared" si="112"/>
        <v>19.75</v>
      </c>
      <c r="AB1226" s="8"/>
    </row>
    <row r="1227" spans="9:28" x14ac:dyDescent="0.25">
      <c r="I1227" s="8"/>
      <c r="J1227" s="8"/>
      <c r="K1227" s="8"/>
      <c r="L1227" s="8"/>
      <c r="M1227" s="8"/>
      <c r="N1227" s="8"/>
      <c r="O1227" s="8"/>
      <c r="P1227" s="8"/>
      <c r="Q1227" s="8"/>
      <c r="R1227" s="8"/>
      <c r="S1227" s="23"/>
      <c r="T1227" s="25">
        <v>1186</v>
      </c>
      <c r="U1227" s="26">
        <f t="shared" si="110"/>
        <v>19.766666666666666</v>
      </c>
      <c r="V1227" s="28">
        <f t="shared" si="111"/>
        <v>39.478163942734874</v>
      </c>
      <c r="W1227" s="28">
        <f t="shared" si="113"/>
        <v>0</v>
      </c>
      <c r="X1227" s="27" t="e">
        <f t="shared" si="114"/>
        <v>#VALUE!</v>
      </c>
      <c r="Y1227" s="28" t="e">
        <f t="shared" si="115"/>
        <v>#VALUE!</v>
      </c>
      <c r="Z1227" s="24"/>
      <c r="AA1227" s="36">
        <f t="shared" si="112"/>
        <v>19.766666666666666</v>
      </c>
      <c r="AB1227" s="8"/>
    </row>
    <row r="1228" spans="9:28" x14ac:dyDescent="0.25">
      <c r="I1228" s="8"/>
      <c r="J1228" s="8"/>
      <c r="K1228" s="8"/>
      <c r="L1228" s="8"/>
      <c r="M1228" s="8"/>
      <c r="N1228" s="8"/>
      <c r="O1228" s="8"/>
      <c r="P1228" s="8"/>
      <c r="Q1228" s="8"/>
      <c r="R1228" s="8"/>
      <c r="S1228" s="23"/>
      <c r="T1228" s="25">
        <v>1187</v>
      </c>
      <c r="U1228" s="26">
        <f t="shared" si="110"/>
        <v>19.783333333333335</v>
      </c>
      <c r="V1228" s="28">
        <f t="shared" si="111"/>
        <v>39.483953832866199</v>
      </c>
      <c r="W1228" s="28">
        <f t="shared" si="113"/>
        <v>0</v>
      </c>
      <c r="X1228" s="27" t="e">
        <f t="shared" si="114"/>
        <v>#VALUE!</v>
      </c>
      <c r="Y1228" s="28" t="e">
        <f t="shared" si="115"/>
        <v>#VALUE!</v>
      </c>
      <c r="Z1228" s="24"/>
      <c r="AA1228" s="36">
        <f t="shared" si="112"/>
        <v>19.783333333333335</v>
      </c>
      <c r="AB1228" s="8"/>
    </row>
    <row r="1229" spans="9:28" x14ac:dyDescent="0.25">
      <c r="I1229" s="8"/>
      <c r="J1229" s="8"/>
      <c r="K1229" s="8"/>
      <c r="L1229" s="8"/>
      <c r="M1229" s="8"/>
      <c r="N1229" s="8"/>
      <c r="O1229" s="8"/>
      <c r="P1229" s="8"/>
      <c r="Q1229" s="8"/>
      <c r="R1229" s="8"/>
      <c r="S1229" s="23"/>
      <c r="T1229" s="25">
        <v>1188</v>
      </c>
      <c r="U1229" s="26">
        <f t="shared" ref="U1229:U1292" si="116">T1229/60</f>
        <v>19.8</v>
      </c>
      <c r="V1229" s="28">
        <f t="shared" si="111"/>
        <v>39.489739695376258</v>
      </c>
      <c r="W1229" s="28">
        <f t="shared" si="113"/>
        <v>0</v>
      </c>
      <c r="X1229" s="27" t="e">
        <f t="shared" si="114"/>
        <v>#VALUE!</v>
      </c>
      <c r="Y1229" s="28" t="e">
        <f t="shared" si="115"/>
        <v>#VALUE!</v>
      </c>
      <c r="Z1229" s="24"/>
      <c r="AA1229" s="36">
        <f t="shared" si="112"/>
        <v>19.8</v>
      </c>
      <c r="AB1229" s="8"/>
    </row>
    <row r="1230" spans="9:28" x14ac:dyDescent="0.25">
      <c r="I1230" s="8"/>
      <c r="J1230" s="8"/>
      <c r="K1230" s="8"/>
      <c r="L1230" s="8"/>
      <c r="M1230" s="8"/>
      <c r="N1230" s="8"/>
      <c r="O1230" s="8"/>
      <c r="P1230" s="8"/>
      <c r="Q1230" s="8"/>
      <c r="R1230" s="8"/>
      <c r="S1230" s="23"/>
      <c r="T1230" s="25">
        <v>1189</v>
      </c>
      <c r="U1230" s="26">
        <f t="shared" si="116"/>
        <v>19.816666666666666</v>
      </c>
      <c r="V1230" s="28">
        <f t="shared" si="111"/>
        <v>39.495521536453488</v>
      </c>
      <c r="W1230" s="28">
        <f t="shared" si="113"/>
        <v>0</v>
      </c>
      <c r="X1230" s="27" t="e">
        <f t="shared" si="114"/>
        <v>#VALUE!</v>
      </c>
      <c r="Y1230" s="28" t="e">
        <f t="shared" si="115"/>
        <v>#VALUE!</v>
      </c>
      <c r="Z1230" s="24"/>
      <c r="AA1230" s="36">
        <f t="shared" si="112"/>
        <v>19.816666666666666</v>
      </c>
      <c r="AB1230" s="8"/>
    </row>
    <row r="1231" spans="9:28" x14ac:dyDescent="0.25">
      <c r="I1231" s="8"/>
      <c r="J1231" s="8"/>
      <c r="K1231" s="8"/>
      <c r="L1231" s="8"/>
      <c r="M1231" s="8"/>
      <c r="N1231" s="8"/>
      <c r="O1231" s="8"/>
      <c r="P1231" s="8"/>
      <c r="Q1231" s="8"/>
      <c r="R1231" s="8"/>
      <c r="S1231" s="23"/>
      <c r="T1231" s="25">
        <v>1190</v>
      </c>
      <c r="U1231" s="26">
        <f t="shared" si="116"/>
        <v>19.833333333333332</v>
      </c>
      <c r="V1231" s="28">
        <f t="shared" si="111"/>
        <v>39.501299362271659</v>
      </c>
      <c r="W1231" s="28">
        <f t="shared" si="113"/>
        <v>0</v>
      </c>
      <c r="X1231" s="27" t="e">
        <f t="shared" si="114"/>
        <v>#VALUE!</v>
      </c>
      <c r="Y1231" s="28" t="e">
        <f t="shared" si="115"/>
        <v>#VALUE!</v>
      </c>
      <c r="Z1231" s="24"/>
      <c r="AA1231" s="36">
        <f t="shared" si="112"/>
        <v>19.833333333333332</v>
      </c>
      <c r="AB1231" s="8"/>
    </row>
    <row r="1232" spans="9:28" x14ac:dyDescent="0.25">
      <c r="I1232" s="8"/>
      <c r="J1232" s="8"/>
      <c r="K1232" s="8"/>
      <c r="L1232" s="8"/>
      <c r="M1232" s="8"/>
      <c r="N1232" s="8"/>
      <c r="O1232" s="8"/>
      <c r="P1232" s="8"/>
      <c r="Q1232" s="8"/>
      <c r="R1232" s="8"/>
      <c r="S1232" s="23"/>
      <c r="T1232" s="25">
        <v>1191</v>
      </c>
      <c r="U1232" s="26">
        <f t="shared" si="116"/>
        <v>19.850000000000001</v>
      </c>
      <c r="V1232" s="28">
        <f t="shared" si="111"/>
        <v>39.507073178989856</v>
      </c>
      <c r="W1232" s="28">
        <f t="shared" si="113"/>
        <v>0</v>
      </c>
      <c r="X1232" s="27" t="e">
        <f t="shared" si="114"/>
        <v>#VALUE!</v>
      </c>
      <c r="Y1232" s="28" t="e">
        <f t="shared" si="115"/>
        <v>#VALUE!</v>
      </c>
      <c r="Z1232" s="24"/>
      <c r="AA1232" s="36">
        <f t="shared" si="112"/>
        <v>19.850000000000001</v>
      </c>
      <c r="AB1232" s="8"/>
    </row>
    <row r="1233" spans="9:28" x14ac:dyDescent="0.25">
      <c r="I1233" s="8"/>
      <c r="J1233" s="8"/>
      <c r="K1233" s="8"/>
      <c r="L1233" s="8"/>
      <c r="M1233" s="8"/>
      <c r="N1233" s="8"/>
      <c r="O1233" s="8"/>
      <c r="P1233" s="8"/>
      <c r="Q1233" s="8"/>
      <c r="R1233" s="8"/>
      <c r="S1233" s="23"/>
      <c r="T1233" s="25">
        <v>1192</v>
      </c>
      <c r="U1233" s="26">
        <f t="shared" si="116"/>
        <v>19.866666666666667</v>
      </c>
      <c r="V1233" s="28">
        <f t="shared" si="111"/>
        <v>39.51284299275256</v>
      </c>
      <c r="W1233" s="28">
        <f t="shared" si="113"/>
        <v>0</v>
      </c>
      <c r="X1233" s="27" t="e">
        <f t="shared" si="114"/>
        <v>#VALUE!</v>
      </c>
      <c r="Y1233" s="28" t="e">
        <f t="shared" si="115"/>
        <v>#VALUE!</v>
      </c>
      <c r="Z1233" s="24"/>
      <c r="AA1233" s="36">
        <f t="shared" si="112"/>
        <v>19.866666666666667</v>
      </c>
      <c r="AB1233" s="8"/>
    </row>
    <row r="1234" spans="9:28" x14ac:dyDescent="0.25">
      <c r="I1234" s="8"/>
      <c r="J1234" s="8"/>
      <c r="K1234" s="8"/>
      <c r="L1234" s="8"/>
      <c r="M1234" s="8"/>
      <c r="N1234" s="8"/>
      <c r="O1234" s="8"/>
      <c r="P1234" s="8"/>
      <c r="Q1234" s="8"/>
      <c r="R1234" s="8"/>
      <c r="S1234" s="23"/>
      <c r="T1234" s="25">
        <v>1193</v>
      </c>
      <c r="U1234" s="26">
        <f t="shared" si="116"/>
        <v>19.883333333333333</v>
      </c>
      <c r="V1234" s="28">
        <f t="shared" ref="V1234:V1297" si="117">$G$12*U1234^(1-$G$13)</f>
        <v>39.518608809689702</v>
      </c>
      <c r="W1234" s="28">
        <f t="shared" si="113"/>
        <v>0</v>
      </c>
      <c r="X1234" s="27" t="e">
        <f t="shared" si="114"/>
        <v>#VALUE!</v>
      </c>
      <c r="Y1234" s="28" t="e">
        <f t="shared" si="115"/>
        <v>#VALUE!</v>
      </c>
      <c r="Z1234" s="24"/>
      <c r="AA1234" s="36">
        <f t="shared" si="112"/>
        <v>19.883333333333333</v>
      </c>
      <c r="AB1234" s="8"/>
    </row>
    <row r="1235" spans="9:28" x14ac:dyDescent="0.25">
      <c r="I1235" s="8"/>
      <c r="J1235" s="8"/>
      <c r="K1235" s="8"/>
      <c r="L1235" s="8"/>
      <c r="M1235" s="8"/>
      <c r="N1235" s="8"/>
      <c r="O1235" s="8"/>
      <c r="P1235" s="8"/>
      <c r="Q1235" s="8"/>
      <c r="R1235" s="8"/>
      <c r="S1235" s="23"/>
      <c r="T1235" s="25">
        <v>1194</v>
      </c>
      <c r="U1235" s="26">
        <f t="shared" si="116"/>
        <v>19.899999999999999</v>
      </c>
      <c r="V1235" s="28">
        <f t="shared" si="117"/>
        <v>39.524370635916668</v>
      </c>
      <c r="W1235" s="28">
        <f t="shared" si="113"/>
        <v>0</v>
      </c>
      <c r="X1235" s="27" t="e">
        <f t="shared" si="114"/>
        <v>#VALUE!</v>
      </c>
      <c r="Y1235" s="28" t="e">
        <f t="shared" si="115"/>
        <v>#VALUE!</v>
      </c>
      <c r="Z1235" s="24"/>
      <c r="AA1235" s="36">
        <f t="shared" si="112"/>
        <v>19.899999999999999</v>
      </c>
      <c r="AB1235" s="8"/>
    </row>
    <row r="1236" spans="9:28" x14ac:dyDescent="0.25">
      <c r="I1236" s="8"/>
      <c r="J1236" s="8"/>
      <c r="K1236" s="8"/>
      <c r="L1236" s="8"/>
      <c r="M1236" s="8"/>
      <c r="N1236" s="8"/>
      <c r="O1236" s="8"/>
      <c r="P1236" s="8"/>
      <c r="Q1236" s="8"/>
      <c r="R1236" s="8"/>
      <c r="S1236" s="23"/>
      <c r="T1236" s="25">
        <v>1195</v>
      </c>
      <c r="U1236" s="26">
        <f t="shared" si="116"/>
        <v>19.916666666666668</v>
      </c>
      <c r="V1236" s="28">
        <f t="shared" si="117"/>
        <v>39.530128477534426</v>
      </c>
      <c r="W1236" s="28">
        <f t="shared" si="113"/>
        <v>0</v>
      </c>
      <c r="X1236" s="27" t="e">
        <f t="shared" si="114"/>
        <v>#VALUE!</v>
      </c>
      <c r="Y1236" s="28" t="e">
        <f t="shared" si="115"/>
        <v>#VALUE!</v>
      </c>
      <c r="Z1236" s="24"/>
      <c r="AA1236" s="36">
        <f t="shared" si="112"/>
        <v>19.916666666666668</v>
      </c>
      <c r="AB1236" s="8"/>
    </row>
    <row r="1237" spans="9:28" x14ac:dyDescent="0.25">
      <c r="I1237" s="8"/>
      <c r="J1237" s="8"/>
      <c r="K1237" s="8"/>
      <c r="L1237" s="8"/>
      <c r="M1237" s="8"/>
      <c r="N1237" s="8"/>
      <c r="O1237" s="8"/>
      <c r="P1237" s="8"/>
      <c r="Q1237" s="8"/>
      <c r="R1237" s="8"/>
      <c r="S1237" s="23"/>
      <c r="T1237" s="25">
        <v>1196</v>
      </c>
      <c r="U1237" s="26">
        <f t="shared" si="116"/>
        <v>19.933333333333334</v>
      </c>
      <c r="V1237" s="28">
        <f t="shared" si="117"/>
        <v>39.535882340629456</v>
      </c>
      <c r="W1237" s="28">
        <f t="shared" si="113"/>
        <v>0</v>
      </c>
      <c r="X1237" s="27" t="e">
        <f t="shared" si="114"/>
        <v>#VALUE!</v>
      </c>
      <c r="Y1237" s="28" t="e">
        <f t="shared" si="115"/>
        <v>#VALUE!</v>
      </c>
      <c r="Z1237" s="24"/>
      <c r="AA1237" s="36">
        <f t="shared" si="112"/>
        <v>19.933333333333334</v>
      </c>
      <c r="AB1237" s="8"/>
    </row>
    <row r="1238" spans="9:28" x14ac:dyDescent="0.25">
      <c r="I1238" s="8"/>
      <c r="J1238" s="8"/>
      <c r="K1238" s="8"/>
      <c r="L1238" s="8"/>
      <c r="M1238" s="8"/>
      <c r="N1238" s="8"/>
      <c r="O1238" s="8"/>
      <c r="P1238" s="8"/>
      <c r="Q1238" s="8"/>
      <c r="R1238" s="8"/>
      <c r="S1238" s="23"/>
      <c r="T1238" s="25">
        <v>1197</v>
      </c>
      <c r="U1238" s="26">
        <f t="shared" si="116"/>
        <v>19.95</v>
      </c>
      <c r="V1238" s="28">
        <f t="shared" si="117"/>
        <v>39.541632231273915</v>
      </c>
      <c r="W1238" s="28">
        <f t="shared" si="113"/>
        <v>0</v>
      </c>
      <c r="X1238" s="27" t="e">
        <f t="shared" si="114"/>
        <v>#VALUE!</v>
      </c>
      <c r="Y1238" s="28" t="e">
        <f t="shared" si="115"/>
        <v>#VALUE!</v>
      </c>
      <c r="Z1238" s="24"/>
      <c r="AA1238" s="36">
        <f t="shared" si="112"/>
        <v>19.95</v>
      </c>
      <c r="AB1238" s="8"/>
    </row>
    <row r="1239" spans="9:28" x14ac:dyDescent="0.25">
      <c r="I1239" s="8"/>
      <c r="J1239" s="8"/>
      <c r="K1239" s="8"/>
      <c r="L1239" s="8"/>
      <c r="M1239" s="8"/>
      <c r="N1239" s="8"/>
      <c r="O1239" s="8"/>
      <c r="P1239" s="8"/>
      <c r="Q1239" s="8"/>
      <c r="R1239" s="8"/>
      <c r="S1239" s="23"/>
      <c r="T1239" s="25">
        <v>1198</v>
      </c>
      <c r="U1239" s="26">
        <f t="shared" si="116"/>
        <v>19.966666666666665</v>
      </c>
      <c r="V1239" s="28">
        <f t="shared" si="117"/>
        <v>39.547378155525607</v>
      </c>
      <c r="W1239" s="28">
        <f t="shared" si="113"/>
        <v>0</v>
      </c>
      <c r="X1239" s="27" t="e">
        <f t="shared" si="114"/>
        <v>#VALUE!</v>
      </c>
      <c r="Y1239" s="28" t="e">
        <f t="shared" si="115"/>
        <v>#VALUE!</v>
      </c>
      <c r="Z1239" s="24"/>
      <c r="AA1239" s="36">
        <f t="shared" si="112"/>
        <v>19.966666666666665</v>
      </c>
      <c r="AB1239" s="8"/>
    </row>
    <row r="1240" spans="9:28" x14ac:dyDescent="0.25">
      <c r="I1240" s="8"/>
      <c r="J1240" s="8"/>
      <c r="K1240" s="8"/>
      <c r="L1240" s="8"/>
      <c r="M1240" s="8"/>
      <c r="N1240" s="8"/>
      <c r="O1240" s="8"/>
      <c r="P1240" s="8"/>
      <c r="Q1240" s="8"/>
      <c r="R1240" s="8"/>
      <c r="S1240" s="23"/>
      <c r="T1240" s="25">
        <v>1199</v>
      </c>
      <c r="U1240" s="26">
        <f t="shared" si="116"/>
        <v>19.983333333333334</v>
      </c>
      <c r="V1240" s="28">
        <f t="shared" si="117"/>
        <v>39.553120119428058</v>
      </c>
      <c r="W1240" s="28">
        <f t="shared" si="113"/>
        <v>0</v>
      </c>
      <c r="X1240" s="27" t="e">
        <f t="shared" si="114"/>
        <v>#VALUE!</v>
      </c>
      <c r="Y1240" s="28" t="e">
        <f t="shared" si="115"/>
        <v>#VALUE!</v>
      </c>
      <c r="Z1240" s="24"/>
      <c r="AA1240" s="36">
        <f t="shared" si="112"/>
        <v>19.983333333333334</v>
      </c>
      <c r="AB1240" s="8"/>
    </row>
    <row r="1241" spans="9:28" x14ac:dyDescent="0.25">
      <c r="I1241" s="8"/>
      <c r="J1241" s="8"/>
      <c r="K1241" s="8"/>
      <c r="L1241" s="8"/>
      <c r="M1241" s="8"/>
      <c r="N1241" s="8"/>
      <c r="O1241" s="8"/>
      <c r="P1241" s="8"/>
      <c r="Q1241" s="8"/>
      <c r="R1241" s="8"/>
      <c r="S1241" s="23"/>
      <c r="T1241" s="25">
        <v>1200</v>
      </c>
      <c r="U1241" s="26">
        <f t="shared" si="116"/>
        <v>20</v>
      </c>
      <c r="V1241" s="28">
        <f t="shared" si="117"/>
        <v>39.558858129010531</v>
      </c>
      <c r="W1241" s="28">
        <f t="shared" si="113"/>
        <v>0</v>
      </c>
      <c r="X1241" s="27" t="e">
        <f t="shared" si="114"/>
        <v>#VALUE!</v>
      </c>
      <c r="Y1241" s="28" t="e">
        <f t="shared" si="115"/>
        <v>#VALUE!</v>
      </c>
      <c r="Z1241" s="24"/>
      <c r="AA1241" s="36">
        <f t="shared" si="112"/>
        <v>20</v>
      </c>
      <c r="AB1241" s="8"/>
    </row>
    <row r="1242" spans="9:28" x14ac:dyDescent="0.25">
      <c r="I1242" s="8"/>
      <c r="J1242" s="8"/>
      <c r="K1242" s="8"/>
      <c r="L1242" s="8"/>
      <c r="M1242" s="8"/>
      <c r="N1242" s="8"/>
      <c r="O1242" s="8"/>
      <c r="P1242" s="8"/>
      <c r="Q1242" s="8"/>
      <c r="R1242" s="8"/>
      <c r="S1242" s="23"/>
      <c r="T1242" s="25">
        <v>1201</v>
      </c>
      <c r="U1242" s="26">
        <f t="shared" si="116"/>
        <v>20.016666666666666</v>
      </c>
      <c r="V1242" s="28">
        <f t="shared" si="117"/>
        <v>39.564592190288131</v>
      </c>
      <c r="W1242" s="28">
        <f t="shared" si="113"/>
        <v>0</v>
      </c>
      <c r="X1242" s="27" t="e">
        <f t="shared" si="114"/>
        <v>#VALUE!</v>
      </c>
      <c r="Y1242" s="28" t="e">
        <f t="shared" si="115"/>
        <v>#VALUE!</v>
      </c>
      <c r="Z1242" s="24"/>
      <c r="AA1242" s="36">
        <f t="shared" si="112"/>
        <v>20.016666666666666</v>
      </c>
      <c r="AB1242" s="8"/>
    </row>
    <row r="1243" spans="9:28" x14ac:dyDescent="0.25">
      <c r="I1243" s="8"/>
      <c r="J1243" s="8"/>
      <c r="K1243" s="8"/>
      <c r="L1243" s="8"/>
      <c r="M1243" s="8"/>
      <c r="N1243" s="8"/>
      <c r="O1243" s="8"/>
      <c r="P1243" s="8"/>
      <c r="Q1243" s="8"/>
      <c r="R1243" s="8"/>
      <c r="S1243" s="23"/>
      <c r="T1243" s="25">
        <v>1202</v>
      </c>
      <c r="U1243" s="26">
        <f t="shared" si="116"/>
        <v>20.033333333333335</v>
      </c>
      <c r="V1243" s="28">
        <f t="shared" si="117"/>
        <v>39.57032230926179</v>
      </c>
      <c r="W1243" s="28">
        <f t="shared" si="113"/>
        <v>0</v>
      </c>
      <c r="X1243" s="27" t="e">
        <f t="shared" si="114"/>
        <v>#VALUE!</v>
      </c>
      <c r="Y1243" s="28" t="e">
        <f t="shared" si="115"/>
        <v>#VALUE!</v>
      </c>
      <c r="Z1243" s="24"/>
      <c r="AA1243" s="36">
        <f t="shared" si="112"/>
        <v>20.033333333333335</v>
      </c>
      <c r="AB1243" s="8"/>
    </row>
    <row r="1244" spans="9:28" x14ac:dyDescent="0.25">
      <c r="I1244" s="8"/>
      <c r="J1244" s="8"/>
      <c r="K1244" s="8"/>
      <c r="L1244" s="8"/>
      <c r="M1244" s="8"/>
      <c r="N1244" s="8"/>
      <c r="O1244" s="8"/>
      <c r="P1244" s="8"/>
      <c r="Q1244" s="8"/>
      <c r="R1244" s="8"/>
      <c r="S1244" s="23"/>
      <c r="T1244" s="25">
        <v>1203</v>
      </c>
      <c r="U1244" s="26">
        <f t="shared" si="116"/>
        <v>20.05</v>
      </c>
      <c r="V1244" s="28">
        <f t="shared" si="117"/>
        <v>39.576048491918357</v>
      </c>
      <c r="W1244" s="28">
        <f t="shared" si="113"/>
        <v>0</v>
      </c>
      <c r="X1244" s="27" t="e">
        <f t="shared" si="114"/>
        <v>#VALUE!</v>
      </c>
      <c r="Y1244" s="28" t="e">
        <f t="shared" si="115"/>
        <v>#VALUE!</v>
      </c>
      <c r="Z1244" s="24"/>
      <c r="AA1244" s="36">
        <f t="shared" si="112"/>
        <v>20.05</v>
      </c>
      <c r="AB1244" s="8"/>
    </row>
    <row r="1245" spans="9:28" x14ac:dyDescent="0.25">
      <c r="I1245" s="8"/>
      <c r="J1245" s="8"/>
      <c r="K1245" s="8"/>
      <c r="L1245" s="8"/>
      <c r="M1245" s="8"/>
      <c r="N1245" s="8"/>
      <c r="O1245" s="8"/>
      <c r="P1245" s="8"/>
      <c r="Q1245" s="8"/>
      <c r="R1245" s="8"/>
      <c r="S1245" s="23"/>
      <c r="T1245" s="25">
        <v>1204</v>
      </c>
      <c r="U1245" s="26">
        <f t="shared" si="116"/>
        <v>20.066666666666666</v>
      </c>
      <c r="V1245" s="28">
        <f t="shared" si="117"/>
        <v>39.581770744230589</v>
      </c>
      <c r="W1245" s="28">
        <f t="shared" si="113"/>
        <v>0</v>
      </c>
      <c r="X1245" s="27" t="e">
        <f t="shared" si="114"/>
        <v>#VALUE!</v>
      </c>
      <c r="Y1245" s="28" t="e">
        <f t="shared" si="115"/>
        <v>#VALUE!</v>
      </c>
      <c r="Z1245" s="24"/>
      <c r="AA1245" s="36">
        <f t="shared" si="112"/>
        <v>20.066666666666666</v>
      </c>
      <c r="AB1245" s="8"/>
    </row>
    <row r="1246" spans="9:28" x14ac:dyDescent="0.25">
      <c r="I1246" s="8"/>
      <c r="J1246" s="8"/>
      <c r="K1246" s="8"/>
      <c r="L1246" s="8"/>
      <c r="M1246" s="8"/>
      <c r="N1246" s="8"/>
      <c r="O1246" s="8"/>
      <c r="P1246" s="8"/>
      <c r="Q1246" s="8"/>
      <c r="R1246" s="8"/>
      <c r="S1246" s="23"/>
      <c r="T1246" s="25">
        <v>1205</v>
      </c>
      <c r="U1246" s="26">
        <f t="shared" si="116"/>
        <v>20.083333333333332</v>
      </c>
      <c r="V1246" s="28">
        <f t="shared" si="117"/>
        <v>39.587489072157261</v>
      </c>
      <c r="W1246" s="28">
        <f t="shared" si="113"/>
        <v>0</v>
      </c>
      <c r="X1246" s="27" t="e">
        <f t="shared" si="114"/>
        <v>#VALUE!</v>
      </c>
      <c r="Y1246" s="28" t="e">
        <f t="shared" si="115"/>
        <v>#VALUE!</v>
      </c>
      <c r="Z1246" s="24"/>
      <c r="AA1246" s="36">
        <f t="shared" si="112"/>
        <v>20.083333333333332</v>
      </c>
      <c r="AB1246" s="8"/>
    </row>
    <row r="1247" spans="9:28" x14ac:dyDescent="0.25">
      <c r="I1247" s="8"/>
      <c r="J1247" s="8"/>
      <c r="K1247" s="8"/>
      <c r="L1247" s="8"/>
      <c r="M1247" s="8"/>
      <c r="N1247" s="8"/>
      <c r="O1247" s="8"/>
      <c r="P1247" s="8"/>
      <c r="Q1247" s="8"/>
      <c r="R1247" s="8"/>
      <c r="S1247" s="23"/>
      <c r="T1247" s="25">
        <v>1206</v>
      </c>
      <c r="U1247" s="26">
        <f t="shared" si="116"/>
        <v>20.100000000000001</v>
      </c>
      <c r="V1247" s="28">
        <f t="shared" si="117"/>
        <v>39.593203481643158</v>
      </c>
      <c r="W1247" s="28">
        <f t="shared" si="113"/>
        <v>0</v>
      </c>
      <c r="X1247" s="27" t="e">
        <f t="shared" si="114"/>
        <v>#VALUE!</v>
      </c>
      <c r="Y1247" s="28" t="e">
        <f t="shared" si="115"/>
        <v>#VALUE!</v>
      </c>
      <c r="Z1247" s="24"/>
      <c r="AA1247" s="36">
        <f t="shared" si="112"/>
        <v>20.100000000000001</v>
      </c>
      <c r="AB1247" s="8"/>
    </row>
    <row r="1248" spans="9:28" x14ac:dyDescent="0.25">
      <c r="I1248" s="8"/>
      <c r="J1248" s="8"/>
      <c r="K1248" s="8"/>
      <c r="L1248" s="8"/>
      <c r="M1248" s="8"/>
      <c r="N1248" s="8"/>
      <c r="O1248" s="8"/>
      <c r="P1248" s="8"/>
      <c r="Q1248" s="8"/>
      <c r="R1248" s="8"/>
      <c r="S1248" s="23"/>
      <c r="T1248" s="25">
        <v>1207</v>
      </c>
      <c r="U1248" s="26">
        <f t="shared" si="116"/>
        <v>20.116666666666667</v>
      </c>
      <c r="V1248" s="28">
        <f t="shared" si="117"/>
        <v>39.598913978619137</v>
      </c>
      <c r="W1248" s="28">
        <f t="shared" si="113"/>
        <v>0</v>
      </c>
      <c r="X1248" s="27" t="e">
        <f t="shared" si="114"/>
        <v>#VALUE!</v>
      </c>
      <c r="Y1248" s="28" t="e">
        <f t="shared" si="115"/>
        <v>#VALUE!</v>
      </c>
      <c r="Z1248" s="24"/>
      <c r="AA1248" s="36">
        <f t="shared" si="112"/>
        <v>20.116666666666667</v>
      </c>
      <c r="AB1248" s="8"/>
    </row>
    <row r="1249" spans="9:28" x14ac:dyDescent="0.25">
      <c r="I1249" s="8"/>
      <c r="J1249" s="8"/>
      <c r="K1249" s="8"/>
      <c r="L1249" s="8"/>
      <c r="M1249" s="8"/>
      <c r="N1249" s="8"/>
      <c r="O1249" s="8"/>
      <c r="P1249" s="8"/>
      <c r="Q1249" s="8"/>
      <c r="R1249" s="8"/>
      <c r="S1249" s="23"/>
      <c r="T1249" s="25">
        <v>1208</v>
      </c>
      <c r="U1249" s="26">
        <f t="shared" si="116"/>
        <v>20.133333333333333</v>
      </c>
      <c r="V1249" s="28">
        <f t="shared" si="117"/>
        <v>39.604620569002201</v>
      </c>
      <c r="W1249" s="28">
        <f t="shared" si="113"/>
        <v>0</v>
      </c>
      <c r="X1249" s="27" t="e">
        <f t="shared" si="114"/>
        <v>#VALUE!</v>
      </c>
      <c r="Y1249" s="28" t="e">
        <f t="shared" si="115"/>
        <v>#VALUE!</v>
      </c>
      <c r="Z1249" s="24"/>
      <c r="AA1249" s="36">
        <f t="shared" si="112"/>
        <v>20.133333333333333</v>
      </c>
      <c r="AB1249" s="8"/>
    </row>
    <row r="1250" spans="9:28" x14ac:dyDescent="0.25">
      <c r="I1250" s="8"/>
      <c r="J1250" s="8"/>
      <c r="K1250" s="8"/>
      <c r="L1250" s="8"/>
      <c r="M1250" s="8"/>
      <c r="N1250" s="8"/>
      <c r="O1250" s="8"/>
      <c r="P1250" s="8"/>
      <c r="Q1250" s="8"/>
      <c r="R1250" s="8"/>
      <c r="S1250" s="23"/>
      <c r="T1250" s="25">
        <v>1209</v>
      </c>
      <c r="U1250" s="26">
        <f t="shared" si="116"/>
        <v>20.149999999999999</v>
      </c>
      <c r="V1250" s="28">
        <f t="shared" si="117"/>
        <v>39.610323258695487</v>
      </c>
      <c r="W1250" s="28">
        <f t="shared" si="113"/>
        <v>0</v>
      </c>
      <c r="X1250" s="27" t="e">
        <f t="shared" si="114"/>
        <v>#VALUE!</v>
      </c>
      <c r="Y1250" s="28" t="e">
        <f t="shared" si="115"/>
        <v>#VALUE!</v>
      </c>
      <c r="Z1250" s="24"/>
      <c r="AA1250" s="36">
        <f t="shared" si="112"/>
        <v>20.149999999999999</v>
      </c>
      <c r="AB1250" s="8"/>
    </row>
    <row r="1251" spans="9:28" x14ac:dyDescent="0.25">
      <c r="I1251" s="8"/>
      <c r="J1251" s="8"/>
      <c r="K1251" s="8"/>
      <c r="L1251" s="8"/>
      <c r="M1251" s="8"/>
      <c r="N1251" s="8"/>
      <c r="O1251" s="8"/>
      <c r="P1251" s="8"/>
      <c r="Q1251" s="8"/>
      <c r="R1251" s="8"/>
      <c r="S1251" s="23"/>
      <c r="T1251" s="25">
        <v>1210</v>
      </c>
      <c r="U1251" s="26">
        <f t="shared" si="116"/>
        <v>20.166666666666668</v>
      </c>
      <c r="V1251" s="28">
        <f t="shared" si="117"/>
        <v>39.61602205358836</v>
      </c>
      <c r="W1251" s="28">
        <f t="shared" si="113"/>
        <v>0</v>
      </c>
      <c r="X1251" s="27" t="e">
        <f t="shared" si="114"/>
        <v>#VALUE!</v>
      </c>
      <c r="Y1251" s="28" t="e">
        <f t="shared" si="115"/>
        <v>#VALUE!</v>
      </c>
      <c r="Z1251" s="24"/>
      <c r="AA1251" s="36">
        <f t="shared" si="112"/>
        <v>20.166666666666668</v>
      </c>
      <c r="AB1251" s="8"/>
    </row>
    <row r="1252" spans="9:28" x14ac:dyDescent="0.25">
      <c r="I1252" s="8"/>
      <c r="J1252" s="8"/>
      <c r="K1252" s="8"/>
      <c r="L1252" s="8"/>
      <c r="M1252" s="8"/>
      <c r="N1252" s="8"/>
      <c r="O1252" s="8"/>
      <c r="P1252" s="8"/>
      <c r="Q1252" s="8"/>
      <c r="R1252" s="8"/>
      <c r="S1252" s="23"/>
      <c r="T1252" s="25">
        <v>1211</v>
      </c>
      <c r="U1252" s="26">
        <f t="shared" si="116"/>
        <v>20.183333333333334</v>
      </c>
      <c r="V1252" s="28">
        <f t="shared" si="117"/>
        <v>39.621716959556402</v>
      </c>
      <c r="W1252" s="28">
        <f t="shared" si="113"/>
        <v>0</v>
      </c>
      <c r="X1252" s="27" t="e">
        <f t="shared" si="114"/>
        <v>#VALUE!</v>
      </c>
      <c r="Y1252" s="28" t="e">
        <f t="shared" si="115"/>
        <v>#VALUE!</v>
      </c>
      <c r="Z1252" s="24"/>
      <c r="AA1252" s="36">
        <f t="shared" si="112"/>
        <v>20.183333333333334</v>
      </c>
      <c r="AB1252" s="8"/>
    </row>
    <row r="1253" spans="9:28" x14ac:dyDescent="0.25">
      <c r="I1253" s="8"/>
      <c r="J1253" s="8"/>
      <c r="K1253" s="8"/>
      <c r="L1253" s="8"/>
      <c r="M1253" s="8"/>
      <c r="N1253" s="8"/>
      <c r="O1253" s="8"/>
      <c r="P1253" s="8"/>
      <c r="Q1253" s="8"/>
      <c r="R1253" s="8"/>
      <c r="S1253" s="23"/>
      <c r="T1253" s="25">
        <v>1212</v>
      </c>
      <c r="U1253" s="26">
        <f t="shared" si="116"/>
        <v>20.2</v>
      </c>
      <c r="V1253" s="28">
        <f t="shared" si="117"/>
        <v>39.627407982461534</v>
      </c>
      <c r="W1253" s="28">
        <f t="shared" si="113"/>
        <v>0</v>
      </c>
      <c r="X1253" s="27" t="e">
        <f t="shared" si="114"/>
        <v>#VALUE!</v>
      </c>
      <c r="Y1253" s="28" t="e">
        <f t="shared" si="115"/>
        <v>#VALUE!</v>
      </c>
      <c r="Z1253" s="24"/>
      <c r="AA1253" s="36">
        <f t="shared" si="112"/>
        <v>20.2</v>
      </c>
      <c r="AB1253" s="8"/>
    </row>
    <row r="1254" spans="9:28" x14ac:dyDescent="0.25">
      <c r="I1254" s="8"/>
      <c r="J1254" s="8"/>
      <c r="K1254" s="8"/>
      <c r="L1254" s="8"/>
      <c r="M1254" s="8"/>
      <c r="N1254" s="8"/>
      <c r="O1254" s="8"/>
      <c r="P1254" s="8"/>
      <c r="Q1254" s="8"/>
      <c r="R1254" s="8"/>
      <c r="S1254" s="23"/>
      <c r="T1254" s="25">
        <v>1213</v>
      </c>
      <c r="U1254" s="26">
        <f t="shared" si="116"/>
        <v>20.216666666666665</v>
      </c>
      <c r="V1254" s="28">
        <f t="shared" si="117"/>
        <v>39.633095128151972</v>
      </c>
      <c r="W1254" s="28">
        <f t="shared" si="113"/>
        <v>0</v>
      </c>
      <c r="X1254" s="27" t="e">
        <f t="shared" si="114"/>
        <v>#VALUE!</v>
      </c>
      <c r="Y1254" s="28" t="e">
        <f t="shared" si="115"/>
        <v>#VALUE!</v>
      </c>
      <c r="Z1254" s="24"/>
      <c r="AA1254" s="36">
        <f t="shared" si="112"/>
        <v>20.216666666666665</v>
      </c>
      <c r="AB1254" s="8"/>
    </row>
    <row r="1255" spans="9:28" x14ac:dyDescent="0.25">
      <c r="I1255" s="8"/>
      <c r="J1255" s="8"/>
      <c r="K1255" s="8"/>
      <c r="L1255" s="8"/>
      <c r="M1255" s="8"/>
      <c r="N1255" s="8"/>
      <c r="O1255" s="8"/>
      <c r="P1255" s="8"/>
      <c r="Q1255" s="8"/>
      <c r="R1255" s="8"/>
      <c r="S1255" s="23"/>
      <c r="T1255" s="25">
        <v>1214</v>
      </c>
      <c r="U1255" s="26">
        <f t="shared" si="116"/>
        <v>20.233333333333334</v>
      </c>
      <c r="V1255" s="28">
        <f t="shared" si="117"/>
        <v>39.638778402462343</v>
      </c>
      <c r="W1255" s="28">
        <f t="shared" si="113"/>
        <v>0</v>
      </c>
      <c r="X1255" s="27" t="e">
        <f t="shared" si="114"/>
        <v>#VALUE!</v>
      </c>
      <c r="Y1255" s="28" t="e">
        <f t="shared" si="115"/>
        <v>#VALUE!</v>
      </c>
      <c r="Z1255" s="24"/>
      <c r="AA1255" s="36">
        <f t="shared" si="112"/>
        <v>20.233333333333334</v>
      </c>
      <c r="AB1255" s="8"/>
    </row>
    <row r="1256" spans="9:28" x14ac:dyDescent="0.25">
      <c r="I1256" s="8"/>
      <c r="J1256" s="8"/>
      <c r="K1256" s="8"/>
      <c r="L1256" s="8"/>
      <c r="M1256" s="8"/>
      <c r="N1256" s="8"/>
      <c r="O1256" s="8"/>
      <c r="P1256" s="8"/>
      <c r="Q1256" s="8"/>
      <c r="R1256" s="8"/>
      <c r="S1256" s="23"/>
      <c r="T1256" s="25">
        <v>1215</v>
      </c>
      <c r="U1256" s="26">
        <f t="shared" si="116"/>
        <v>20.25</v>
      </c>
      <c r="V1256" s="28">
        <f t="shared" si="117"/>
        <v>39.644457811213663</v>
      </c>
      <c r="W1256" s="28">
        <f t="shared" si="113"/>
        <v>0</v>
      </c>
      <c r="X1256" s="27" t="e">
        <f t="shared" si="114"/>
        <v>#VALUE!</v>
      </c>
      <c r="Y1256" s="28" t="e">
        <f t="shared" si="115"/>
        <v>#VALUE!</v>
      </c>
      <c r="Z1256" s="24"/>
      <c r="AA1256" s="36">
        <f t="shared" si="112"/>
        <v>20.25</v>
      </c>
      <c r="AB1256" s="8"/>
    </row>
    <row r="1257" spans="9:28" x14ac:dyDescent="0.25">
      <c r="I1257" s="8"/>
      <c r="J1257" s="8"/>
      <c r="K1257" s="8"/>
      <c r="L1257" s="8"/>
      <c r="M1257" s="8"/>
      <c r="N1257" s="8"/>
      <c r="O1257" s="8"/>
      <c r="P1257" s="8"/>
      <c r="Q1257" s="8"/>
      <c r="R1257" s="8"/>
      <c r="S1257" s="23"/>
      <c r="T1257" s="25">
        <v>1216</v>
      </c>
      <c r="U1257" s="26">
        <f t="shared" si="116"/>
        <v>20.266666666666666</v>
      </c>
      <c r="V1257" s="28">
        <f t="shared" si="117"/>
        <v>39.650133360213452</v>
      </c>
      <c r="W1257" s="28">
        <f t="shared" si="113"/>
        <v>0</v>
      </c>
      <c r="X1257" s="27" t="e">
        <f t="shared" si="114"/>
        <v>#VALUE!</v>
      </c>
      <c r="Y1257" s="28" t="e">
        <f t="shared" si="115"/>
        <v>#VALUE!</v>
      </c>
      <c r="Z1257" s="24"/>
      <c r="AA1257" s="36">
        <f t="shared" ref="AA1257:AA1320" si="118">U1257</f>
        <v>20.266666666666666</v>
      </c>
      <c r="AB1257" s="8"/>
    </row>
    <row r="1258" spans="9:28" x14ac:dyDescent="0.25">
      <c r="I1258" s="8"/>
      <c r="J1258" s="8"/>
      <c r="K1258" s="8"/>
      <c r="L1258" s="8"/>
      <c r="M1258" s="8"/>
      <c r="N1258" s="8"/>
      <c r="O1258" s="8"/>
      <c r="P1258" s="8"/>
      <c r="Q1258" s="8"/>
      <c r="R1258" s="8"/>
      <c r="S1258" s="23"/>
      <c r="T1258" s="25">
        <v>1217</v>
      </c>
      <c r="U1258" s="26">
        <f t="shared" si="116"/>
        <v>20.283333333333335</v>
      </c>
      <c r="V1258" s="28">
        <f t="shared" si="117"/>
        <v>39.655805055255712</v>
      </c>
      <c r="W1258" s="28">
        <f t="shared" ref="W1258:W1321" si="119">V1258*0.001*$G$4</f>
        <v>0</v>
      </c>
      <c r="X1258" s="27" t="e">
        <f t="shared" ref="X1258:X1321" si="120">($G$5/1000)*U1258*3600</f>
        <v>#VALUE!</v>
      </c>
      <c r="Y1258" s="28" t="e">
        <f t="shared" si="115"/>
        <v>#VALUE!</v>
      </c>
      <c r="Z1258" s="24"/>
      <c r="AA1258" s="36">
        <f t="shared" si="118"/>
        <v>20.283333333333335</v>
      </c>
      <c r="AB1258" s="8"/>
    </row>
    <row r="1259" spans="9:28" x14ac:dyDescent="0.25">
      <c r="I1259" s="8"/>
      <c r="J1259" s="8"/>
      <c r="K1259" s="8"/>
      <c r="L1259" s="8"/>
      <c r="M1259" s="8"/>
      <c r="N1259" s="8"/>
      <c r="O1259" s="8"/>
      <c r="P1259" s="8"/>
      <c r="Q1259" s="8"/>
      <c r="R1259" s="8"/>
      <c r="S1259" s="23"/>
      <c r="T1259" s="25">
        <v>1218</v>
      </c>
      <c r="U1259" s="26">
        <f t="shared" si="116"/>
        <v>20.3</v>
      </c>
      <c r="V1259" s="28">
        <f t="shared" si="117"/>
        <v>39.661472902120998</v>
      </c>
      <c r="W1259" s="28">
        <f t="shared" si="119"/>
        <v>0</v>
      </c>
      <c r="X1259" s="27" t="e">
        <f t="shared" si="120"/>
        <v>#VALUE!</v>
      </c>
      <c r="Y1259" s="28" t="e">
        <f t="shared" ref="Y1259:Y1322" si="121">MAX(0,W1259-X1259)</f>
        <v>#VALUE!</v>
      </c>
      <c r="Z1259" s="24"/>
      <c r="AA1259" s="36">
        <f t="shared" si="118"/>
        <v>20.3</v>
      </c>
      <c r="AB1259" s="8"/>
    </row>
    <row r="1260" spans="9:28" x14ac:dyDescent="0.25">
      <c r="I1260" s="8"/>
      <c r="J1260" s="8"/>
      <c r="K1260" s="8"/>
      <c r="L1260" s="8"/>
      <c r="M1260" s="8"/>
      <c r="N1260" s="8"/>
      <c r="O1260" s="8"/>
      <c r="P1260" s="8"/>
      <c r="Q1260" s="8"/>
      <c r="R1260" s="8"/>
      <c r="S1260" s="23"/>
      <c r="T1260" s="25">
        <v>1219</v>
      </c>
      <c r="U1260" s="26">
        <f t="shared" si="116"/>
        <v>20.316666666666666</v>
      </c>
      <c r="V1260" s="28">
        <f t="shared" si="117"/>
        <v>39.667136906576474</v>
      </c>
      <c r="W1260" s="28">
        <f t="shared" si="119"/>
        <v>0</v>
      </c>
      <c r="X1260" s="27" t="e">
        <f t="shared" si="120"/>
        <v>#VALUE!</v>
      </c>
      <c r="Y1260" s="28" t="e">
        <f t="shared" si="121"/>
        <v>#VALUE!</v>
      </c>
      <c r="Z1260" s="24"/>
      <c r="AA1260" s="36">
        <f t="shared" si="118"/>
        <v>20.316666666666666</v>
      </c>
      <c r="AB1260" s="8"/>
    </row>
    <row r="1261" spans="9:28" x14ac:dyDescent="0.25">
      <c r="I1261" s="8"/>
      <c r="J1261" s="8"/>
      <c r="K1261" s="8"/>
      <c r="L1261" s="8"/>
      <c r="M1261" s="8"/>
      <c r="N1261" s="8"/>
      <c r="O1261" s="8"/>
      <c r="P1261" s="8"/>
      <c r="Q1261" s="8"/>
      <c r="R1261" s="8"/>
      <c r="S1261" s="23"/>
      <c r="T1261" s="25">
        <v>1220</v>
      </c>
      <c r="U1261" s="26">
        <f t="shared" si="116"/>
        <v>20.333333333333332</v>
      </c>
      <c r="V1261" s="28">
        <f t="shared" si="117"/>
        <v>39.672797074375914</v>
      </c>
      <c r="W1261" s="28">
        <f t="shared" si="119"/>
        <v>0</v>
      </c>
      <c r="X1261" s="27" t="e">
        <f t="shared" si="120"/>
        <v>#VALUE!</v>
      </c>
      <c r="Y1261" s="28" t="e">
        <f t="shared" si="121"/>
        <v>#VALUE!</v>
      </c>
      <c r="Z1261" s="24"/>
      <c r="AA1261" s="36">
        <f t="shared" si="118"/>
        <v>20.333333333333332</v>
      </c>
      <c r="AB1261" s="8"/>
    </row>
    <row r="1262" spans="9:28" x14ac:dyDescent="0.25">
      <c r="I1262" s="8"/>
      <c r="J1262" s="8"/>
      <c r="K1262" s="8"/>
      <c r="L1262" s="8"/>
      <c r="M1262" s="8"/>
      <c r="N1262" s="8"/>
      <c r="O1262" s="8"/>
      <c r="P1262" s="8"/>
      <c r="Q1262" s="8"/>
      <c r="R1262" s="8"/>
      <c r="S1262" s="23"/>
      <c r="T1262" s="25">
        <v>1221</v>
      </c>
      <c r="U1262" s="26">
        <f t="shared" si="116"/>
        <v>20.350000000000001</v>
      </c>
      <c r="V1262" s="28">
        <f t="shared" si="117"/>
        <v>39.678453411259781</v>
      </c>
      <c r="W1262" s="28">
        <f t="shared" si="119"/>
        <v>0</v>
      </c>
      <c r="X1262" s="27" t="e">
        <f t="shared" si="120"/>
        <v>#VALUE!</v>
      </c>
      <c r="Y1262" s="28" t="e">
        <f t="shared" si="121"/>
        <v>#VALUE!</v>
      </c>
      <c r="Z1262" s="24"/>
      <c r="AA1262" s="36">
        <f t="shared" si="118"/>
        <v>20.350000000000001</v>
      </c>
      <c r="AB1262" s="8"/>
    </row>
    <row r="1263" spans="9:28" x14ac:dyDescent="0.25">
      <c r="I1263" s="8"/>
      <c r="J1263" s="8"/>
      <c r="K1263" s="8"/>
      <c r="L1263" s="8"/>
      <c r="M1263" s="8"/>
      <c r="N1263" s="8"/>
      <c r="O1263" s="8"/>
      <c r="P1263" s="8"/>
      <c r="Q1263" s="8"/>
      <c r="R1263" s="8"/>
      <c r="S1263" s="23"/>
      <c r="T1263" s="25">
        <v>1222</v>
      </c>
      <c r="U1263" s="26">
        <f t="shared" si="116"/>
        <v>20.366666666666667</v>
      </c>
      <c r="V1263" s="28">
        <f t="shared" si="117"/>
        <v>39.684105922955261</v>
      </c>
      <c r="W1263" s="28">
        <f t="shared" si="119"/>
        <v>0</v>
      </c>
      <c r="X1263" s="27" t="e">
        <f t="shared" si="120"/>
        <v>#VALUE!</v>
      </c>
      <c r="Y1263" s="28" t="e">
        <f t="shared" si="121"/>
        <v>#VALUE!</v>
      </c>
      <c r="Z1263" s="24"/>
      <c r="AA1263" s="36">
        <f t="shared" si="118"/>
        <v>20.366666666666667</v>
      </c>
      <c r="AB1263" s="8"/>
    </row>
    <row r="1264" spans="9:28" x14ac:dyDescent="0.25">
      <c r="I1264" s="8"/>
      <c r="J1264" s="8"/>
      <c r="K1264" s="8"/>
      <c r="L1264" s="8"/>
      <c r="M1264" s="8"/>
      <c r="N1264" s="8"/>
      <c r="O1264" s="8"/>
      <c r="P1264" s="8"/>
      <c r="Q1264" s="8"/>
      <c r="R1264" s="8"/>
      <c r="S1264" s="23"/>
      <c r="T1264" s="25">
        <v>1223</v>
      </c>
      <c r="U1264" s="26">
        <f t="shared" si="116"/>
        <v>20.383333333333333</v>
      </c>
      <c r="V1264" s="28">
        <f t="shared" si="117"/>
        <v>39.689754615176291</v>
      </c>
      <c r="W1264" s="28">
        <f t="shared" si="119"/>
        <v>0</v>
      </c>
      <c r="X1264" s="27" t="e">
        <f t="shared" si="120"/>
        <v>#VALUE!</v>
      </c>
      <c r="Y1264" s="28" t="e">
        <f t="shared" si="121"/>
        <v>#VALUE!</v>
      </c>
      <c r="Z1264" s="24"/>
      <c r="AA1264" s="36">
        <f t="shared" si="118"/>
        <v>20.383333333333333</v>
      </c>
      <c r="AB1264" s="8"/>
    </row>
    <row r="1265" spans="9:28" x14ac:dyDescent="0.25">
      <c r="I1265" s="8"/>
      <c r="J1265" s="8"/>
      <c r="K1265" s="8"/>
      <c r="L1265" s="8"/>
      <c r="M1265" s="8"/>
      <c r="N1265" s="8"/>
      <c r="O1265" s="8"/>
      <c r="P1265" s="8"/>
      <c r="Q1265" s="8"/>
      <c r="R1265" s="8"/>
      <c r="S1265" s="23"/>
      <c r="T1265" s="25">
        <v>1224</v>
      </c>
      <c r="U1265" s="26">
        <f t="shared" si="116"/>
        <v>20.399999999999999</v>
      </c>
      <c r="V1265" s="28">
        <f t="shared" si="117"/>
        <v>39.695399493623611</v>
      </c>
      <c r="W1265" s="28">
        <f t="shared" si="119"/>
        <v>0</v>
      </c>
      <c r="X1265" s="27" t="e">
        <f t="shared" si="120"/>
        <v>#VALUE!</v>
      </c>
      <c r="Y1265" s="28" t="e">
        <f t="shared" si="121"/>
        <v>#VALUE!</v>
      </c>
      <c r="Z1265" s="24"/>
      <c r="AA1265" s="36">
        <f t="shared" si="118"/>
        <v>20.399999999999999</v>
      </c>
      <c r="AB1265" s="8"/>
    </row>
    <row r="1266" spans="9:28" x14ac:dyDescent="0.25">
      <c r="I1266" s="8"/>
      <c r="J1266" s="8"/>
      <c r="K1266" s="8"/>
      <c r="L1266" s="8"/>
      <c r="M1266" s="8"/>
      <c r="N1266" s="8"/>
      <c r="O1266" s="8"/>
      <c r="P1266" s="8"/>
      <c r="Q1266" s="8"/>
      <c r="R1266" s="8"/>
      <c r="S1266" s="23"/>
      <c r="T1266" s="25">
        <v>1225</v>
      </c>
      <c r="U1266" s="26">
        <f t="shared" si="116"/>
        <v>20.416666666666668</v>
      </c>
      <c r="V1266" s="28">
        <f t="shared" si="117"/>
        <v>39.701040563984812</v>
      </c>
      <c r="W1266" s="28">
        <f t="shared" si="119"/>
        <v>0</v>
      </c>
      <c r="X1266" s="27" t="e">
        <f t="shared" si="120"/>
        <v>#VALUE!</v>
      </c>
      <c r="Y1266" s="28" t="e">
        <f t="shared" si="121"/>
        <v>#VALUE!</v>
      </c>
      <c r="Z1266" s="24"/>
      <c r="AA1266" s="36">
        <f t="shared" si="118"/>
        <v>20.416666666666668</v>
      </c>
      <c r="AB1266" s="8"/>
    </row>
    <row r="1267" spans="9:28" x14ac:dyDescent="0.25">
      <c r="I1267" s="8"/>
      <c r="J1267" s="8"/>
      <c r="K1267" s="8"/>
      <c r="L1267" s="8"/>
      <c r="M1267" s="8"/>
      <c r="N1267" s="8"/>
      <c r="O1267" s="8"/>
      <c r="P1267" s="8"/>
      <c r="Q1267" s="8"/>
      <c r="R1267" s="8"/>
      <c r="S1267" s="23"/>
      <c r="T1267" s="25">
        <v>1226</v>
      </c>
      <c r="U1267" s="26">
        <f t="shared" si="116"/>
        <v>20.433333333333334</v>
      </c>
      <c r="V1267" s="28">
        <f t="shared" si="117"/>
        <v>39.706677831934364</v>
      </c>
      <c r="W1267" s="28">
        <f t="shared" si="119"/>
        <v>0</v>
      </c>
      <c r="X1267" s="27" t="e">
        <f t="shared" si="120"/>
        <v>#VALUE!</v>
      </c>
      <c r="Y1267" s="28" t="e">
        <f t="shared" si="121"/>
        <v>#VALUE!</v>
      </c>
      <c r="Z1267" s="24"/>
      <c r="AA1267" s="36">
        <f t="shared" si="118"/>
        <v>20.433333333333334</v>
      </c>
      <c r="AB1267" s="8"/>
    </row>
    <row r="1268" spans="9:28" x14ac:dyDescent="0.25">
      <c r="I1268" s="8"/>
      <c r="J1268" s="8"/>
      <c r="K1268" s="8"/>
      <c r="L1268" s="8"/>
      <c r="M1268" s="8"/>
      <c r="N1268" s="8"/>
      <c r="O1268" s="8"/>
      <c r="P1268" s="8"/>
      <c r="Q1268" s="8"/>
      <c r="R1268" s="8"/>
      <c r="S1268" s="23"/>
      <c r="T1268" s="25">
        <v>1227</v>
      </c>
      <c r="U1268" s="26">
        <f t="shared" si="116"/>
        <v>20.45</v>
      </c>
      <c r="V1268" s="28">
        <f t="shared" si="117"/>
        <v>39.712311303133646</v>
      </c>
      <c r="W1268" s="28">
        <f t="shared" si="119"/>
        <v>0</v>
      </c>
      <c r="X1268" s="27" t="e">
        <f t="shared" si="120"/>
        <v>#VALUE!</v>
      </c>
      <c r="Y1268" s="28" t="e">
        <f t="shared" si="121"/>
        <v>#VALUE!</v>
      </c>
      <c r="Z1268" s="24"/>
      <c r="AA1268" s="36">
        <f t="shared" si="118"/>
        <v>20.45</v>
      </c>
      <c r="AB1268" s="8"/>
    </row>
    <row r="1269" spans="9:28" x14ac:dyDescent="0.25">
      <c r="I1269" s="8"/>
      <c r="J1269" s="8"/>
      <c r="K1269" s="8"/>
      <c r="L1269" s="8"/>
      <c r="M1269" s="8"/>
      <c r="N1269" s="8"/>
      <c r="O1269" s="8"/>
      <c r="P1269" s="8"/>
      <c r="Q1269" s="8"/>
      <c r="R1269" s="8"/>
      <c r="S1269" s="23"/>
      <c r="T1269" s="25">
        <v>1228</v>
      </c>
      <c r="U1269" s="26">
        <f t="shared" si="116"/>
        <v>20.466666666666665</v>
      </c>
      <c r="V1269" s="28">
        <f t="shared" si="117"/>
        <v>39.717940983231024</v>
      </c>
      <c r="W1269" s="28">
        <f t="shared" si="119"/>
        <v>0</v>
      </c>
      <c r="X1269" s="27" t="e">
        <f t="shared" si="120"/>
        <v>#VALUE!</v>
      </c>
      <c r="Y1269" s="28" t="e">
        <f t="shared" si="121"/>
        <v>#VALUE!</v>
      </c>
      <c r="Z1269" s="24"/>
      <c r="AA1269" s="36">
        <f t="shared" si="118"/>
        <v>20.466666666666665</v>
      </c>
      <c r="AB1269" s="8"/>
    </row>
    <row r="1270" spans="9:28" x14ac:dyDescent="0.25">
      <c r="I1270" s="8"/>
      <c r="J1270" s="8"/>
      <c r="K1270" s="8"/>
      <c r="L1270" s="8"/>
      <c r="M1270" s="8"/>
      <c r="N1270" s="8"/>
      <c r="O1270" s="8"/>
      <c r="P1270" s="8"/>
      <c r="Q1270" s="8"/>
      <c r="R1270" s="8"/>
      <c r="S1270" s="23"/>
      <c r="T1270" s="25">
        <v>1229</v>
      </c>
      <c r="U1270" s="26">
        <f t="shared" si="116"/>
        <v>20.483333333333334</v>
      </c>
      <c r="V1270" s="28">
        <f t="shared" si="117"/>
        <v>39.723566877861863</v>
      </c>
      <c r="W1270" s="28">
        <f t="shared" si="119"/>
        <v>0</v>
      </c>
      <c r="X1270" s="27" t="e">
        <f t="shared" si="120"/>
        <v>#VALUE!</v>
      </c>
      <c r="Y1270" s="28" t="e">
        <f t="shared" si="121"/>
        <v>#VALUE!</v>
      </c>
      <c r="Z1270" s="24"/>
      <c r="AA1270" s="36">
        <f t="shared" si="118"/>
        <v>20.483333333333334</v>
      </c>
      <c r="AB1270" s="8"/>
    </row>
    <row r="1271" spans="9:28" x14ac:dyDescent="0.25">
      <c r="I1271" s="8"/>
      <c r="J1271" s="8"/>
      <c r="K1271" s="8"/>
      <c r="L1271" s="8"/>
      <c r="M1271" s="8"/>
      <c r="N1271" s="8"/>
      <c r="O1271" s="8"/>
      <c r="P1271" s="8"/>
      <c r="Q1271" s="8"/>
      <c r="R1271" s="8"/>
      <c r="S1271" s="23"/>
      <c r="T1271" s="25">
        <v>1230</v>
      </c>
      <c r="U1271" s="26">
        <f t="shared" si="116"/>
        <v>20.5</v>
      </c>
      <c r="V1271" s="28">
        <f t="shared" si="117"/>
        <v>39.729188992648574</v>
      </c>
      <c r="W1271" s="28">
        <f t="shared" si="119"/>
        <v>0</v>
      </c>
      <c r="X1271" s="27" t="e">
        <f t="shared" si="120"/>
        <v>#VALUE!</v>
      </c>
      <c r="Y1271" s="28" t="e">
        <f t="shared" si="121"/>
        <v>#VALUE!</v>
      </c>
      <c r="Z1271" s="24"/>
      <c r="AA1271" s="36">
        <f t="shared" si="118"/>
        <v>20.5</v>
      </c>
      <c r="AB1271" s="8"/>
    </row>
    <row r="1272" spans="9:28" x14ac:dyDescent="0.25">
      <c r="I1272" s="8"/>
      <c r="J1272" s="8"/>
      <c r="K1272" s="8"/>
      <c r="L1272" s="8"/>
      <c r="M1272" s="8"/>
      <c r="N1272" s="8"/>
      <c r="O1272" s="8"/>
      <c r="P1272" s="8"/>
      <c r="Q1272" s="8"/>
      <c r="R1272" s="8"/>
      <c r="S1272" s="23"/>
      <c r="T1272" s="25">
        <v>1231</v>
      </c>
      <c r="U1272" s="26">
        <f t="shared" si="116"/>
        <v>20.516666666666666</v>
      </c>
      <c r="V1272" s="28">
        <f t="shared" si="117"/>
        <v>39.734807333200635</v>
      </c>
      <c r="W1272" s="28">
        <f t="shared" si="119"/>
        <v>0</v>
      </c>
      <c r="X1272" s="27" t="e">
        <f t="shared" si="120"/>
        <v>#VALUE!</v>
      </c>
      <c r="Y1272" s="28" t="e">
        <f t="shared" si="121"/>
        <v>#VALUE!</v>
      </c>
      <c r="Z1272" s="24"/>
      <c r="AA1272" s="36">
        <f t="shared" si="118"/>
        <v>20.516666666666666</v>
      </c>
      <c r="AB1272" s="8"/>
    </row>
    <row r="1273" spans="9:28" x14ac:dyDescent="0.25">
      <c r="I1273" s="8"/>
      <c r="J1273" s="8"/>
      <c r="K1273" s="8"/>
      <c r="L1273" s="8"/>
      <c r="M1273" s="8"/>
      <c r="N1273" s="8"/>
      <c r="O1273" s="8"/>
      <c r="P1273" s="8"/>
      <c r="Q1273" s="8"/>
      <c r="R1273" s="8"/>
      <c r="S1273" s="23"/>
      <c r="T1273" s="25">
        <v>1232</v>
      </c>
      <c r="U1273" s="26">
        <f t="shared" si="116"/>
        <v>20.533333333333335</v>
      </c>
      <c r="V1273" s="28">
        <f t="shared" si="117"/>
        <v>39.740421905114694</v>
      </c>
      <c r="W1273" s="28">
        <f t="shared" si="119"/>
        <v>0</v>
      </c>
      <c r="X1273" s="27" t="e">
        <f t="shared" si="120"/>
        <v>#VALUE!</v>
      </c>
      <c r="Y1273" s="28" t="e">
        <f t="shared" si="121"/>
        <v>#VALUE!</v>
      </c>
      <c r="Z1273" s="24"/>
      <c r="AA1273" s="36">
        <f t="shared" si="118"/>
        <v>20.533333333333335</v>
      </c>
      <c r="AB1273" s="8"/>
    </row>
    <row r="1274" spans="9:28" x14ac:dyDescent="0.25">
      <c r="I1274" s="8"/>
      <c r="J1274" s="8"/>
      <c r="K1274" s="8"/>
      <c r="L1274" s="8"/>
      <c r="M1274" s="8"/>
      <c r="N1274" s="8"/>
      <c r="O1274" s="8"/>
      <c r="P1274" s="8"/>
      <c r="Q1274" s="8"/>
      <c r="R1274" s="8"/>
      <c r="S1274" s="23"/>
      <c r="T1274" s="25">
        <v>1233</v>
      </c>
      <c r="U1274" s="26">
        <f t="shared" si="116"/>
        <v>20.55</v>
      </c>
      <c r="V1274" s="28">
        <f t="shared" si="117"/>
        <v>39.746032713974529</v>
      </c>
      <c r="W1274" s="28">
        <f t="shared" si="119"/>
        <v>0</v>
      </c>
      <c r="X1274" s="27" t="e">
        <f t="shared" si="120"/>
        <v>#VALUE!</v>
      </c>
      <c r="Y1274" s="28" t="e">
        <f t="shared" si="121"/>
        <v>#VALUE!</v>
      </c>
      <c r="Z1274" s="24"/>
      <c r="AA1274" s="36">
        <f t="shared" si="118"/>
        <v>20.55</v>
      </c>
      <c r="AB1274" s="8"/>
    </row>
    <row r="1275" spans="9:28" x14ac:dyDescent="0.25">
      <c r="I1275" s="8"/>
      <c r="J1275" s="8"/>
      <c r="K1275" s="8"/>
      <c r="L1275" s="8"/>
      <c r="M1275" s="8"/>
      <c r="N1275" s="8"/>
      <c r="O1275" s="8"/>
      <c r="P1275" s="8"/>
      <c r="Q1275" s="8"/>
      <c r="R1275" s="8"/>
      <c r="S1275" s="23"/>
      <c r="T1275" s="25">
        <v>1234</v>
      </c>
      <c r="U1275" s="26">
        <f t="shared" si="116"/>
        <v>20.566666666666666</v>
      </c>
      <c r="V1275" s="28">
        <f t="shared" si="117"/>
        <v>39.751639765351129</v>
      </c>
      <c r="W1275" s="28">
        <f t="shared" si="119"/>
        <v>0</v>
      </c>
      <c r="X1275" s="27" t="e">
        <f t="shared" si="120"/>
        <v>#VALUE!</v>
      </c>
      <c r="Y1275" s="28" t="e">
        <f t="shared" si="121"/>
        <v>#VALUE!</v>
      </c>
      <c r="Z1275" s="24"/>
      <c r="AA1275" s="36">
        <f t="shared" si="118"/>
        <v>20.566666666666666</v>
      </c>
      <c r="AB1275" s="8"/>
    </row>
    <row r="1276" spans="9:28" x14ac:dyDescent="0.25">
      <c r="I1276" s="8"/>
      <c r="J1276" s="8"/>
      <c r="K1276" s="8"/>
      <c r="L1276" s="8"/>
      <c r="M1276" s="8"/>
      <c r="N1276" s="8"/>
      <c r="O1276" s="8"/>
      <c r="P1276" s="8"/>
      <c r="Q1276" s="8"/>
      <c r="R1276" s="8"/>
      <c r="S1276" s="23"/>
      <c r="T1276" s="25">
        <v>1235</v>
      </c>
      <c r="U1276" s="26">
        <f t="shared" si="116"/>
        <v>20.583333333333332</v>
      </c>
      <c r="V1276" s="28">
        <f t="shared" si="117"/>
        <v>39.757243064802736</v>
      </c>
      <c r="W1276" s="28">
        <f t="shared" si="119"/>
        <v>0</v>
      </c>
      <c r="X1276" s="27" t="e">
        <f t="shared" si="120"/>
        <v>#VALUE!</v>
      </c>
      <c r="Y1276" s="28" t="e">
        <f t="shared" si="121"/>
        <v>#VALUE!</v>
      </c>
      <c r="Z1276" s="24"/>
      <c r="AA1276" s="36">
        <f t="shared" si="118"/>
        <v>20.583333333333332</v>
      </c>
      <c r="AB1276" s="8"/>
    </row>
    <row r="1277" spans="9:28" x14ac:dyDescent="0.25">
      <c r="I1277" s="8"/>
      <c r="J1277" s="8"/>
      <c r="K1277" s="8"/>
      <c r="L1277" s="8"/>
      <c r="M1277" s="8"/>
      <c r="N1277" s="8"/>
      <c r="O1277" s="8"/>
      <c r="P1277" s="8"/>
      <c r="Q1277" s="8"/>
      <c r="R1277" s="8"/>
      <c r="S1277" s="23"/>
      <c r="T1277" s="25">
        <v>1236</v>
      </c>
      <c r="U1277" s="26">
        <f t="shared" si="116"/>
        <v>20.6</v>
      </c>
      <c r="V1277" s="28">
        <f t="shared" si="117"/>
        <v>39.762842617874888</v>
      </c>
      <c r="W1277" s="28">
        <f t="shared" si="119"/>
        <v>0</v>
      </c>
      <c r="X1277" s="27" t="e">
        <f t="shared" si="120"/>
        <v>#VALUE!</v>
      </c>
      <c r="Y1277" s="28" t="e">
        <f t="shared" si="121"/>
        <v>#VALUE!</v>
      </c>
      <c r="Z1277" s="24"/>
      <c r="AA1277" s="36">
        <f t="shared" si="118"/>
        <v>20.6</v>
      </c>
      <c r="AB1277" s="8"/>
    </row>
    <row r="1278" spans="9:28" x14ac:dyDescent="0.25">
      <c r="I1278" s="8"/>
      <c r="J1278" s="8"/>
      <c r="K1278" s="8"/>
      <c r="L1278" s="8"/>
      <c r="M1278" s="8"/>
      <c r="N1278" s="8"/>
      <c r="O1278" s="8"/>
      <c r="P1278" s="8"/>
      <c r="Q1278" s="8"/>
      <c r="R1278" s="8"/>
      <c r="S1278" s="23"/>
      <c r="T1278" s="25">
        <v>1237</v>
      </c>
      <c r="U1278" s="26">
        <f t="shared" si="116"/>
        <v>20.616666666666667</v>
      </c>
      <c r="V1278" s="28">
        <f t="shared" si="117"/>
        <v>39.768438430100431</v>
      </c>
      <c r="W1278" s="28">
        <f t="shared" si="119"/>
        <v>0</v>
      </c>
      <c r="X1278" s="27" t="e">
        <f t="shared" si="120"/>
        <v>#VALUE!</v>
      </c>
      <c r="Y1278" s="28" t="e">
        <f t="shared" si="121"/>
        <v>#VALUE!</v>
      </c>
      <c r="Z1278" s="24"/>
      <c r="AA1278" s="36">
        <f t="shared" si="118"/>
        <v>20.616666666666667</v>
      </c>
      <c r="AB1278" s="8"/>
    </row>
    <row r="1279" spans="9:28" x14ac:dyDescent="0.25">
      <c r="I1279" s="8"/>
      <c r="J1279" s="8"/>
      <c r="K1279" s="8"/>
      <c r="L1279" s="8"/>
      <c r="M1279" s="8"/>
      <c r="N1279" s="8"/>
      <c r="O1279" s="8"/>
      <c r="P1279" s="8"/>
      <c r="Q1279" s="8"/>
      <c r="R1279" s="8"/>
      <c r="S1279" s="23"/>
      <c r="T1279" s="25">
        <v>1238</v>
      </c>
      <c r="U1279" s="26">
        <f t="shared" si="116"/>
        <v>20.633333333333333</v>
      </c>
      <c r="V1279" s="28">
        <f t="shared" si="117"/>
        <v>39.77403050699958</v>
      </c>
      <c r="W1279" s="28">
        <f t="shared" si="119"/>
        <v>0</v>
      </c>
      <c r="X1279" s="27" t="e">
        <f t="shared" si="120"/>
        <v>#VALUE!</v>
      </c>
      <c r="Y1279" s="28" t="e">
        <f t="shared" si="121"/>
        <v>#VALUE!</v>
      </c>
      <c r="Z1279" s="24"/>
      <c r="AA1279" s="36">
        <f t="shared" si="118"/>
        <v>20.633333333333333</v>
      </c>
      <c r="AB1279" s="8"/>
    </row>
    <row r="1280" spans="9:28" x14ac:dyDescent="0.25">
      <c r="I1280" s="8"/>
      <c r="J1280" s="8"/>
      <c r="K1280" s="8"/>
      <c r="L1280" s="8"/>
      <c r="M1280" s="8"/>
      <c r="N1280" s="8"/>
      <c r="O1280" s="8"/>
      <c r="P1280" s="8"/>
      <c r="Q1280" s="8"/>
      <c r="R1280" s="8"/>
      <c r="S1280" s="23"/>
      <c r="T1280" s="25">
        <v>1239</v>
      </c>
      <c r="U1280" s="26">
        <f t="shared" si="116"/>
        <v>20.65</v>
      </c>
      <c r="V1280" s="28">
        <f t="shared" si="117"/>
        <v>39.779618854079956</v>
      </c>
      <c r="W1280" s="28">
        <f t="shared" si="119"/>
        <v>0</v>
      </c>
      <c r="X1280" s="27" t="e">
        <f t="shared" si="120"/>
        <v>#VALUE!</v>
      </c>
      <c r="Y1280" s="28" t="e">
        <f t="shared" si="121"/>
        <v>#VALUE!</v>
      </c>
      <c r="Z1280" s="24"/>
      <c r="AA1280" s="36">
        <f t="shared" si="118"/>
        <v>20.65</v>
      </c>
      <c r="AB1280" s="8"/>
    </row>
    <row r="1281" spans="9:28" x14ac:dyDescent="0.25">
      <c r="I1281" s="8"/>
      <c r="J1281" s="8"/>
      <c r="K1281" s="8"/>
      <c r="L1281" s="8"/>
      <c r="M1281" s="8"/>
      <c r="N1281" s="8"/>
      <c r="O1281" s="8"/>
      <c r="P1281" s="8"/>
      <c r="Q1281" s="8"/>
      <c r="R1281" s="8"/>
      <c r="S1281" s="23"/>
      <c r="T1281" s="25">
        <v>1240</v>
      </c>
      <c r="U1281" s="26">
        <f t="shared" si="116"/>
        <v>20.666666666666668</v>
      </c>
      <c r="V1281" s="28">
        <f t="shared" si="117"/>
        <v>39.785203476836621</v>
      </c>
      <c r="W1281" s="28">
        <f t="shared" si="119"/>
        <v>0</v>
      </c>
      <c r="X1281" s="27" t="e">
        <f t="shared" si="120"/>
        <v>#VALUE!</v>
      </c>
      <c r="Y1281" s="28" t="e">
        <f t="shared" si="121"/>
        <v>#VALUE!</v>
      </c>
      <c r="Z1281" s="24"/>
      <c r="AA1281" s="36">
        <f t="shared" si="118"/>
        <v>20.666666666666668</v>
      </c>
      <c r="AB1281" s="8"/>
    </row>
    <row r="1282" spans="9:28" x14ac:dyDescent="0.25">
      <c r="I1282" s="8"/>
      <c r="J1282" s="8"/>
      <c r="K1282" s="8"/>
      <c r="L1282" s="8"/>
      <c r="M1282" s="8"/>
      <c r="N1282" s="8"/>
      <c r="O1282" s="8"/>
      <c r="P1282" s="8"/>
      <c r="Q1282" s="8"/>
      <c r="R1282" s="8"/>
      <c r="S1282" s="23"/>
      <c r="T1282" s="25">
        <v>1241</v>
      </c>
      <c r="U1282" s="26">
        <f t="shared" si="116"/>
        <v>20.683333333333334</v>
      </c>
      <c r="V1282" s="28">
        <f t="shared" si="117"/>
        <v>39.790784380752115</v>
      </c>
      <c r="W1282" s="28">
        <f t="shared" si="119"/>
        <v>0</v>
      </c>
      <c r="X1282" s="27" t="e">
        <f t="shared" si="120"/>
        <v>#VALUE!</v>
      </c>
      <c r="Y1282" s="28" t="e">
        <f t="shared" si="121"/>
        <v>#VALUE!</v>
      </c>
      <c r="Z1282" s="24"/>
      <c r="AA1282" s="36">
        <f t="shared" si="118"/>
        <v>20.683333333333334</v>
      </c>
      <c r="AB1282" s="8"/>
    </row>
    <row r="1283" spans="9:28" x14ac:dyDescent="0.25">
      <c r="I1283" s="8"/>
      <c r="J1283" s="8"/>
      <c r="K1283" s="8"/>
      <c r="L1283" s="8"/>
      <c r="M1283" s="8"/>
      <c r="N1283" s="8"/>
      <c r="O1283" s="8"/>
      <c r="P1283" s="8"/>
      <c r="Q1283" s="8"/>
      <c r="R1283" s="8"/>
      <c r="S1283" s="23"/>
      <c r="T1283" s="25">
        <v>1242</v>
      </c>
      <c r="U1283" s="26">
        <f t="shared" si="116"/>
        <v>20.7</v>
      </c>
      <c r="V1283" s="28">
        <f t="shared" si="117"/>
        <v>39.796361571296494</v>
      </c>
      <c r="W1283" s="28">
        <f t="shared" si="119"/>
        <v>0</v>
      </c>
      <c r="X1283" s="27" t="e">
        <f t="shared" si="120"/>
        <v>#VALUE!</v>
      </c>
      <c r="Y1283" s="28" t="e">
        <f t="shared" si="121"/>
        <v>#VALUE!</v>
      </c>
      <c r="Z1283" s="24"/>
      <c r="AA1283" s="36">
        <f t="shared" si="118"/>
        <v>20.7</v>
      </c>
      <c r="AB1283" s="8"/>
    </row>
    <row r="1284" spans="9:28" x14ac:dyDescent="0.25">
      <c r="I1284" s="8"/>
      <c r="J1284" s="8"/>
      <c r="K1284" s="8"/>
      <c r="L1284" s="8"/>
      <c r="M1284" s="8"/>
      <c r="N1284" s="8"/>
      <c r="O1284" s="8"/>
      <c r="P1284" s="8"/>
      <c r="Q1284" s="8"/>
      <c r="R1284" s="8"/>
      <c r="S1284" s="23"/>
      <c r="T1284" s="25">
        <v>1243</v>
      </c>
      <c r="U1284" s="26">
        <f t="shared" si="116"/>
        <v>20.716666666666665</v>
      </c>
      <c r="V1284" s="28">
        <f t="shared" si="117"/>
        <v>39.801935053927387</v>
      </c>
      <c r="W1284" s="28">
        <f t="shared" si="119"/>
        <v>0</v>
      </c>
      <c r="X1284" s="27" t="e">
        <f t="shared" si="120"/>
        <v>#VALUE!</v>
      </c>
      <c r="Y1284" s="28" t="e">
        <f t="shared" si="121"/>
        <v>#VALUE!</v>
      </c>
      <c r="Z1284" s="24"/>
      <c r="AA1284" s="36">
        <f t="shared" si="118"/>
        <v>20.716666666666665</v>
      </c>
      <c r="AB1284" s="8"/>
    </row>
    <row r="1285" spans="9:28" x14ac:dyDescent="0.25">
      <c r="I1285" s="8"/>
      <c r="J1285" s="8"/>
      <c r="K1285" s="8"/>
      <c r="L1285" s="8"/>
      <c r="M1285" s="8"/>
      <c r="N1285" s="8"/>
      <c r="O1285" s="8"/>
      <c r="P1285" s="8"/>
      <c r="Q1285" s="8"/>
      <c r="R1285" s="8"/>
      <c r="S1285" s="23"/>
      <c r="T1285" s="25">
        <v>1244</v>
      </c>
      <c r="U1285" s="26">
        <f t="shared" si="116"/>
        <v>20.733333333333334</v>
      </c>
      <c r="V1285" s="28">
        <f t="shared" si="117"/>
        <v>39.807504834090004</v>
      </c>
      <c r="W1285" s="28">
        <f t="shared" si="119"/>
        <v>0</v>
      </c>
      <c r="X1285" s="27" t="e">
        <f t="shared" si="120"/>
        <v>#VALUE!</v>
      </c>
      <c r="Y1285" s="28" t="e">
        <f t="shared" si="121"/>
        <v>#VALUE!</v>
      </c>
      <c r="Z1285" s="24"/>
      <c r="AA1285" s="36">
        <f t="shared" si="118"/>
        <v>20.733333333333334</v>
      </c>
      <c r="AB1285" s="8"/>
    </row>
    <row r="1286" spans="9:28" x14ac:dyDescent="0.25">
      <c r="I1286" s="8"/>
      <c r="J1286" s="8"/>
      <c r="K1286" s="8"/>
      <c r="L1286" s="8"/>
      <c r="M1286" s="8"/>
      <c r="N1286" s="8"/>
      <c r="O1286" s="8"/>
      <c r="P1286" s="8"/>
      <c r="Q1286" s="8"/>
      <c r="R1286" s="8"/>
      <c r="S1286" s="23"/>
      <c r="T1286" s="25">
        <v>1245</v>
      </c>
      <c r="U1286" s="26">
        <f t="shared" si="116"/>
        <v>20.75</v>
      </c>
      <c r="V1286" s="28">
        <f t="shared" si="117"/>
        <v>39.813070917217203</v>
      </c>
      <c r="W1286" s="28">
        <f t="shared" si="119"/>
        <v>0</v>
      </c>
      <c r="X1286" s="27" t="e">
        <f t="shared" si="120"/>
        <v>#VALUE!</v>
      </c>
      <c r="Y1286" s="28" t="e">
        <f t="shared" si="121"/>
        <v>#VALUE!</v>
      </c>
      <c r="Z1286" s="24"/>
      <c r="AA1286" s="36">
        <f t="shared" si="118"/>
        <v>20.75</v>
      </c>
      <c r="AB1286" s="8"/>
    </row>
    <row r="1287" spans="9:28" x14ac:dyDescent="0.25">
      <c r="I1287" s="8"/>
      <c r="J1287" s="8"/>
      <c r="K1287" s="8"/>
      <c r="L1287" s="8"/>
      <c r="M1287" s="8"/>
      <c r="N1287" s="8"/>
      <c r="O1287" s="8"/>
      <c r="P1287" s="8"/>
      <c r="Q1287" s="8"/>
      <c r="R1287" s="8"/>
      <c r="S1287" s="23"/>
      <c r="T1287" s="25">
        <v>1246</v>
      </c>
      <c r="U1287" s="26">
        <f t="shared" si="116"/>
        <v>20.766666666666666</v>
      </c>
      <c r="V1287" s="28">
        <f t="shared" si="117"/>
        <v>39.818633308729488</v>
      </c>
      <c r="W1287" s="28">
        <f t="shared" si="119"/>
        <v>0</v>
      </c>
      <c r="X1287" s="27" t="e">
        <f t="shared" si="120"/>
        <v>#VALUE!</v>
      </c>
      <c r="Y1287" s="28" t="e">
        <f t="shared" si="121"/>
        <v>#VALUE!</v>
      </c>
      <c r="Z1287" s="24"/>
      <c r="AA1287" s="36">
        <f t="shared" si="118"/>
        <v>20.766666666666666</v>
      </c>
      <c r="AB1287" s="8"/>
    </row>
    <row r="1288" spans="9:28" x14ac:dyDescent="0.25">
      <c r="I1288" s="8"/>
      <c r="J1288" s="8"/>
      <c r="K1288" s="8"/>
      <c r="L1288" s="8"/>
      <c r="M1288" s="8"/>
      <c r="N1288" s="8"/>
      <c r="O1288" s="8"/>
      <c r="P1288" s="8"/>
      <c r="Q1288" s="8"/>
      <c r="R1288" s="8"/>
      <c r="S1288" s="23"/>
      <c r="T1288" s="25">
        <v>1247</v>
      </c>
      <c r="U1288" s="26">
        <f t="shared" si="116"/>
        <v>20.783333333333335</v>
      </c>
      <c r="V1288" s="28">
        <f t="shared" si="117"/>
        <v>39.824192014035106</v>
      </c>
      <c r="W1288" s="28">
        <f t="shared" si="119"/>
        <v>0</v>
      </c>
      <c r="X1288" s="27" t="e">
        <f t="shared" si="120"/>
        <v>#VALUE!</v>
      </c>
      <c r="Y1288" s="28" t="e">
        <f t="shared" si="121"/>
        <v>#VALUE!</v>
      </c>
      <c r="Z1288" s="24"/>
      <c r="AA1288" s="36">
        <f t="shared" si="118"/>
        <v>20.783333333333335</v>
      </c>
      <c r="AB1288" s="8"/>
    </row>
    <row r="1289" spans="9:28" x14ac:dyDescent="0.25">
      <c r="I1289" s="8"/>
      <c r="J1289" s="8"/>
      <c r="K1289" s="8"/>
      <c r="L1289" s="8"/>
      <c r="M1289" s="8"/>
      <c r="N1289" s="8"/>
      <c r="O1289" s="8"/>
      <c r="P1289" s="8"/>
      <c r="Q1289" s="8"/>
      <c r="R1289" s="8"/>
      <c r="S1289" s="23"/>
      <c r="T1289" s="25">
        <v>1248</v>
      </c>
      <c r="U1289" s="26">
        <f t="shared" si="116"/>
        <v>20.8</v>
      </c>
      <c r="V1289" s="28">
        <f t="shared" si="117"/>
        <v>39.82974703853003</v>
      </c>
      <c r="W1289" s="28">
        <f t="shared" si="119"/>
        <v>0</v>
      </c>
      <c r="X1289" s="27" t="e">
        <f t="shared" si="120"/>
        <v>#VALUE!</v>
      </c>
      <c r="Y1289" s="28" t="e">
        <f t="shared" si="121"/>
        <v>#VALUE!</v>
      </c>
      <c r="Z1289" s="24"/>
      <c r="AA1289" s="36">
        <f t="shared" si="118"/>
        <v>20.8</v>
      </c>
      <c r="AB1289" s="8"/>
    </row>
    <row r="1290" spans="9:28" x14ac:dyDescent="0.25">
      <c r="I1290" s="8"/>
      <c r="J1290" s="8"/>
      <c r="K1290" s="8"/>
      <c r="L1290" s="8"/>
      <c r="M1290" s="8"/>
      <c r="N1290" s="8"/>
      <c r="O1290" s="8"/>
      <c r="P1290" s="8"/>
      <c r="Q1290" s="8"/>
      <c r="R1290" s="8"/>
      <c r="S1290" s="23"/>
      <c r="T1290" s="25">
        <v>1249</v>
      </c>
      <c r="U1290" s="26">
        <f t="shared" si="116"/>
        <v>20.816666666666666</v>
      </c>
      <c r="V1290" s="28">
        <f t="shared" si="117"/>
        <v>39.835298387598023</v>
      </c>
      <c r="W1290" s="28">
        <f t="shared" si="119"/>
        <v>0</v>
      </c>
      <c r="X1290" s="27" t="e">
        <f t="shared" si="120"/>
        <v>#VALUE!</v>
      </c>
      <c r="Y1290" s="28" t="e">
        <f t="shared" si="121"/>
        <v>#VALUE!</v>
      </c>
      <c r="Z1290" s="24"/>
      <c r="AA1290" s="36">
        <f t="shared" si="118"/>
        <v>20.816666666666666</v>
      </c>
      <c r="AB1290" s="8"/>
    </row>
    <row r="1291" spans="9:28" x14ac:dyDescent="0.25">
      <c r="I1291" s="8"/>
      <c r="J1291" s="8"/>
      <c r="K1291" s="8"/>
      <c r="L1291" s="8"/>
      <c r="M1291" s="8"/>
      <c r="N1291" s="8"/>
      <c r="O1291" s="8"/>
      <c r="P1291" s="8"/>
      <c r="Q1291" s="8"/>
      <c r="R1291" s="8"/>
      <c r="S1291" s="23"/>
      <c r="T1291" s="25">
        <v>1250</v>
      </c>
      <c r="U1291" s="26">
        <f t="shared" si="116"/>
        <v>20.833333333333332</v>
      </c>
      <c r="V1291" s="28">
        <f t="shared" si="117"/>
        <v>39.840846066610673</v>
      </c>
      <c r="W1291" s="28">
        <f t="shared" si="119"/>
        <v>0</v>
      </c>
      <c r="X1291" s="27" t="e">
        <f t="shared" si="120"/>
        <v>#VALUE!</v>
      </c>
      <c r="Y1291" s="28" t="e">
        <f t="shared" si="121"/>
        <v>#VALUE!</v>
      </c>
      <c r="Z1291" s="24"/>
      <c r="AA1291" s="36">
        <f t="shared" si="118"/>
        <v>20.833333333333332</v>
      </c>
      <c r="AB1291" s="8"/>
    </row>
    <row r="1292" spans="9:28" x14ac:dyDescent="0.25">
      <c r="I1292" s="8"/>
      <c r="J1292" s="8"/>
      <c r="K1292" s="8"/>
      <c r="L1292" s="8"/>
      <c r="M1292" s="8"/>
      <c r="N1292" s="8"/>
      <c r="O1292" s="8"/>
      <c r="P1292" s="8"/>
      <c r="Q1292" s="8"/>
      <c r="R1292" s="8"/>
      <c r="S1292" s="23"/>
      <c r="T1292" s="25">
        <v>1251</v>
      </c>
      <c r="U1292" s="26">
        <f t="shared" si="116"/>
        <v>20.85</v>
      </c>
      <c r="V1292" s="28">
        <f t="shared" si="117"/>
        <v>39.846390080927428</v>
      </c>
      <c r="W1292" s="28">
        <f t="shared" si="119"/>
        <v>0</v>
      </c>
      <c r="X1292" s="27" t="e">
        <f t="shared" si="120"/>
        <v>#VALUE!</v>
      </c>
      <c r="Y1292" s="28" t="e">
        <f t="shared" si="121"/>
        <v>#VALUE!</v>
      </c>
      <c r="Z1292" s="24"/>
      <c r="AA1292" s="36">
        <f t="shared" si="118"/>
        <v>20.85</v>
      </c>
      <c r="AB1292" s="8"/>
    </row>
    <row r="1293" spans="9:28" x14ac:dyDescent="0.25">
      <c r="I1293" s="8"/>
      <c r="J1293" s="8"/>
      <c r="K1293" s="8"/>
      <c r="L1293" s="8"/>
      <c r="M1293" s="8"/>
      <c r="N1293" s="8"/>
      <c r="O1293" s="8"/>
      <c r="P1293" s="8"/>
      <c r="Q1293" s="8"/>
      <c r="R1293" s="8"/>
      <c r="S1293" s="23"/>
      <c r="T1293" s="25">
        <v>1252</v>
      </c>
      <c r="U1293" s="26">
        <f t="shared" ref="U1293:U1356" si="122">T1293/60</f>
        <v>20.866666666666667</v>
      </c>
      <c r="V1293" s="28">
        <f t="shared" si="117"/>
        <v>39.851930435895639</v>
      </c>
      <c r="W1293" s="28">
        <f t="shared" si="119"/>
        <v>0</v>
      </c>
      <c r="X1293" s="27" t="e">
        <f t="shared" si="120"/>
        <v>#VALUE!</v>
      </c>
      <c r="Y1293" s="28" t="e">
        <f t="shared" si="121"/>
        <v>#VALUE!</v>
      </c>
      <c r="Z1293" s="24"/>
      <c r="AA1293" s="36">
        <f t="shared" si="118"/>
        <v>20.866666666666667</v>
      </c>
      <c r="AB1293" s="8"/>
    </row>
    <row r="1294" spans="9:28" x14ac:dyDescent="0.25">
      <c r="I1294" s="8"/>
      <c r="J1294" s="8"/>
      <c r="K1294" s="8"/>
      <c r="L1294" s="8"/>
      <c r="M1294" s="8"/>
      <c r="N1294" s="8"/>
      <c r="O1294" s="8"/>
      <c r="P1294" s="8"/>
      <c r="Q1294" s="8"/>
      <c r="R1294" s="8"/>
      <c r="S1294" s="23"/>
      <c r="T1294" s="25">
        <v>1253</v>
      </c>
      <c r="U1294" s="26">
        <f t="shared" si="122"/>
        <v>20.883333333333333</v>
      </c>
      <c r="V1294" s="28">
        <f t="shared" si="117"/>
        <v>39.857467136850566</v>
      </c>
      <c r="W1294" s="28">
        <f t="shared" si="119"/>
        <v>0</v>
      </c>
      <c r="X1294" s="27" t="e">
        <f t="shared" si="120"/>
        <v>#VALUE!</v>
      </c>
      <c r="Y1294" s="28" t="e">
        <f t="shared" si="121"/>
        <v>#VALUE!</v>
      </c>
      <c r="Z1294" s="24"/>
      <c r="AA1294" s="36">
        <f t="shared" si="118"/>
        <v>20.883333333333333</v>
      </c>
      <c r="AB1294" s="8"/>
    </row>
    <row r="1295" spans="9:28" x14ac:dyDescent="0.25">
      <c r="I1295" s="8"/>
      <c r="J1295" s="8"/>
      <c r="K1295" s="8"/>
      <c r="L1295" s="8"/>
      <c r="M1295" s="8"/>
      <c r="N1295" s="8"/>
      <c r="O1295" s="8"/>
      <c r="P1295" s="8"/>
      <c r="Q1295" s="8"/>
      <c r="R1295" s="8"/>
      <c r="S1295" s="23"/>
      <c r="T1295" s="25">
        <v>1254</v>
      </c>
      <c r="U1295" s="26">
        <f t="shared" si="122"/>
        <v>20.9</v>
      </c>
      <c r="V1295" s="28">
        <f t="shared" si="117"/>
        <v>39.863000189115475</v>
      </c>
      <c r="W1295" s="28">
        <f t="shared" si="119"/>
        <v>0</v>
      </c>
      <c r="X1295" s="27" t="e">
        <f t="shared" si="120"/>
        <v>#VALUE!</v>
      </c>
      <c r="Y1295" s="28" t="e">
        <f t="shared" si="121"/>
        <v>#VALUE!</v>
      </c>
      <c r="Z1295" s="24"/>
      <c r="AA1295" s="36">
        <f t="shared" si="118"/>
        <v>20.9</v>
      </c>
      <c r="AB1295" s="8"/>
    </row>
    <row r="1296" spans="9:28" x14ac:dyDescent="0.25">
      <c r="I1296" s="8"/>
      <c r="J1296" s="8"/>
      <c r="K1296" s="8"/>
      <c r="L1296" s="8"/>
      <c r="M1296" s="8"/>
      <c r="N1296" s="8"/>
      <c r="O1296" s="8"/>
      <c r="P1296" s="8"/>
      <c r="Q1296" s="8"/>
      <c r="R1296" s="8"/>
      <c r="S1296" s="23"/>
      <c r="T1296" s="25">
        <v>1255</v>
      </c>
      <c r="U1296" s="26">
        <f t="shared" si="122"/>
        <v>20.916666666666668</v>
      </c>
      <c r="V1296" s="28">
        <f t="shared" si="117"/>
        <v>39.868529598001615</v>
      </c>
      <c r="W1296" s="28">
        <f t="shared" si="119"/>
        <v>0</v>
      </c>
      <c r="X1296" s="27" t="e">
        <f t="shared" si="120"/>
        <v>#VALUE!</v>
      </c>
      <c r="Y1296" s="28" t="e">
        <f t="shared" si="121"/>
        <v>#VALUE!</v>
      </c>
      <c r="Z1296" s="24"/>
      <c r="AA1296" s="36">
        <f t="shared" si="118"/>
        <v>20.916666666666668</v>
      </c>
      <c r="AB1296" s="8"/>
    </row>
    <row r="1297" spans="9:28" x14ac:dyDescent="0.25">
      <c r="I1297" s="8"/>
      <c r="J1297" s="8"/>
      <c r="K1297" s="8"/>
      <c r="L1297" s="8"/>
      <c r="M1297" s="8"/>
      <c r="N1297" s="8"/>
      <c r="O1297" s="8"/>
      <c r="P1297" s="8"/>
      <c r="Q1297" s="8"/>
      <c r="R1297" s="8"/>
      <c r="S1297" s="23"/>
      <c r="T1297" s="25">
        <v>1256</v>
      </c>
      <c r="U1297" s="26">
        <f t="shared" si="122"/>
        <v>20.933333333333334</v>
      </c>
      <c r="V1297" s="28">
        <f t="shared" si="117"/>
        <v>39.874055368808293</v>
      </c>
      <c r="W1297" s="28">
        <f t="shared" si="119"/>
        <v>0</v>
      </c>
      <c r="X1297" s="27" t="e">
        <f t="shared" si="120"/>
        <v>#VALUE!</v>
      </c>
      <c r="Y1297" s="28" t="e">
        <f t="shared" si="121"/>
        <v>#VALUE!</v>
      </c>
      <c r="Z1297" s="24"/>
      <c r="AA1297" s="36">
        <f t="shared" si="118"/>
        <v>20.933333333333334</v>
      </c>
      <c r="AB1297" s="8"/>
    </row>
    <row r="1298" spans="9:28" x14ac:dyDescent="0.25">
      <c r="I1298" s="8"/>
      <c r="J1298" s="8"/>
      <c r="K1298" s="8"/>
      <c r="L1298" s="8"/>
      <c r="M1298" s="8"/>
      <c r="N1298" s="8"/>
      <c r="O1298" s="8"/>
      <c r="P1298" s="8"/>
      <c r="Q1298" s="8"/>
      <c r="R1298" s="8"/>
      <c r="S1298" s="23"/>
      <c r="T1298" s="25">
        <v>1257</v>
      </c>
      <c r="U1298" s="26">
        <f t="shared" si="122"/>
        <v>20.95</v>
      </c>
      <c r="V1298" s="28">
        <f t="shared" ref="V1298:V1361" si="123">$G$12*U1298^(1-$G$13)</f>
        <v>39.879577506822876</v>
      </c>
      <c r="W1298" s="28">
        <f t="shared" si="119"/>
        <v>0</v>
      </c>
      <c r="X1298" s="27" t="e">
        <f t="shared" si="120"/>
        <v>#VALUE!</v>
      </c>
      <c r="Y1298" s="28" t="e">
        <f t="shared" si="121"/>
        <v>#VALUE!</v>
      </c>
      <c r="Z1298" s="24"/>
      <c r="AA1298" s="36">
        <f t="shared" si="118"/>
        <v>20.95</v>
      </c>
      <c r="AB1298" s="8"/>
    </row>
    <row r="1299" spans="9:28" x14ac:dyDescent="0.25">
      <c r="I1299" s="8"/>
      <c r="J1299" s="8"/>
      <c r="K1299" s="8"/>
      <c r="L1299" s="8"/>
      <c r="M1299" s="8"/>
      <c r="N1299" s="8"/>
      <c r="O1299" s="8"/>
      <c r="P1299" s="8"/>
      <c r="Q1299" s="8"/>
      <c r="R1299" s="8"/>
      <c r="S1299" s="23"/>
      <c r="T1299" s="25">
        <v>1258</v>
      </c>
      <c r="U1299" s="26">
        <f t="shared" si="122"/>
        <v>20.966666666666665</v>
      </c>
      <c r="V1299" s="28">
        <f t="shared" si="123"/>
        <v>39.885096017320876</v>
      </c>
      <c r="W1299" s="28">
        <f t="shared" si="119"/>
        <v>0</v>
      </c>
      <c r="X1299" s="27" t="e">
        <f t="shared" si="120"/>
        <v>#VALUE!</v>
      </c>
      <c r="Y1299" s="28" t="e">
        <f t="shared" si="121"/>
        <v>#VALUE!</v>
      </c>
      <c r="Z1299" s="24"/>
      <c r="AA1299" s="36">
        <f t="shared" si="118"/>
        <v>20.966666666666665</v>
      </c>
      <c r="AB1299" s="8"/>
    </row>
    <row r="1300" spans="9:28" x14ac:dyDescent="0.25">
      <c r="I1300" s="8"/>
      <c r="J1300" s="8"/>
      <c r="K1300" s="8"/>
      <c r="L1300" s="8"/>
      <c r="M1300" s="8"/>
      <c r="N1300" s="8"/>
      <c r="O1300" s="8"/>
      <c r="P1300" s="8"/>
      <c r="Q1300" s="8"/>
      <c r="R1300" s="8"/>
      <c r="S1300" s="23"/>
      <c r="T1300" s="25">
        <v>1259</v>
      </c>
      <c r="U1300" s="26">
        <f t="shared" si="122"/>
        <v>20.983333333333334</v>
      </c>
      <c r="V1300" s="28">
        <f t="shared" si="123"/>
        <v>39.890610905565936</v>
      </c>
      <c r="W1300" s="28">
        <f t="shared" si="119"/>
        <v>0</v>
      </c>
      <c r="X1300" s="27" t="e">
        <f t="shared" si="120"/>
        <v>#VALUE!</v>
      </c>
      <c r="Y1300" s="28" t="e">
        <f t="shared" si="121"/>
        <v>#VALUE!</v>
      </c>
      <c r="Z1300" s="24"/>
      <c r="AA1300" s="36">
        <f t="shared" si="118"/>
        <v>20.983333333333334</v>
      </c>
      <c r="AB1300" s="8"/>
    </row>
    <row r="1301" spans="9:28" x14ac:dyDescent="0.25">
      <c r="I1301" s="8"/>
      <c r="J1301" s="8"/>
      <c r="K1301" s="8"/>
      <c r="L1301" s="8"/>
      <c r="M1301" s="8"/>
      <c r="N1301" s="8"/>
      <c r="O1301" s="8"/>
      <c r="P1301" s="8"/>
      <c r="Q1301" s="8"/>
      <c r="R1301" s="8"/>
      <c r="S1301" s="23"/>
      <c r="T1301" s="25">
        <v>1260</v>
      </c>
      <c r="U1301" s="26">
        <f t="shared" si="122"/>
        <v>21</v>
      </c>
      <c r="V1301" s="28">
        <f t="shared" si="123"/>
        <v>39.896122176809904</v>
      </c>
      <c r="W1301" s="28">
        <f t="shared" si="119"/>
        <v>0</v>
      </c>
      <c r="X1301" s="27" t="e">
        <f t="shared" si="120"/>
        <v>#VALUE!</v>
      </c>
      <c r="Y1301" s="28" t="e">
        <f t="shared" si="121"/>
        <v>#VALUE!</v>
      </c>
      <c r="Z1301" s="24"/>
      <c r="AA1301" s="36">
        <f t="shared" si="118"/>
        <v>21</v>
      </c>
      <c r="AB1301" s="8"/>
    </row>
    <row r="1302" spans="9:28" x14ac:dyDescent="0.25">
      <c r="I1302" s="8"/>
      <c r="J1302" s="8"/>
      <c r="K1302" s="8"/>
      <c r="L1302" s="8"/>
      <c r="M1302" s="8"/>
      <c r="N1302" s="8"/>
      <c r="O1302" s="8"/>
      <c r="P1302" s="8"/>
      <c r="Q1302" s="8"/>
      <c r="R1302" s="8"/>
      <c r="S1302" s="23"/>
      <c r="T1302" s="25">
        <v>1261</v>
      </c>
      <c r="U1302" s="26">
        <f t="shared" si="122"/>
        <v>21.016666666666666</v>
      </c>
      <c r="V1302" s="28">
        <f t="shared" si="123"/>
        <v>39.901629836292834</v>
      </c>
      <c r="W1302" s="28">
        <f t="shared" si="119"/>
        <v>0</v>
      </c>
      <c r="X1302" s="27" t="e">
        <f t="shared" si="120"/>
        <v>#VALUE!</v>
      </c>
      <c r="Y1302" s="28" t="e">
        <f t="shared" si="121"/>
        <v>#VALUE!</v>
      </c>
      <c r="Z1302" s="24"/>
      <c r="AA1302" s="36">
        <f t="shared" si="118"/>
        <v>21.016666666666666</v>
      </c>
      <c r="AB1302" s="8"/>
    </row>
    <row r="1303" spans="9:28" x14ac:dyDescent="0.25">
      <c r="I1303" s="8"/>
      <c r="J1303" s="8"/>
      <c r="K1303" s="8"/>
      <c r="L1303" s="8"/>
      <c r="M1303" s="8"/>
      <c r="N1303" s="8"/>
      <c r="O1303" s="8"/>
      <c r="P1303" s="8"/>
      <c r="Q1303" s="8"/>
      <c r="R1303" s="8"/>
      <c r="S1303" s="23"/>
      <c r="T1303" s="25">
        <v>1262</v>
      </c>
      <c r="U1303" s="26">
        <f t="shared" si="122"/>
        <v>21.033333333333335</v>
      </c>
      <c r="V1303" s="28">
        <f t="shared" si="123"/>
        <v>39.907133889243049</v>
      </c>
      <c r="W1303" s="28">
        <f t="shared" si="119"/>
        <v>0</v>
      </c>
      <c r="X1303" s="27" t="e">
        <f t="shared" si="120"/>
        <v>#VALUE!</v>
      </c>
      <c r="Y1303" s="28" t="e">
        <f t="shared" si="121"/>
        <v>#VALUE!</v>
      </c>
      <c r="Z1303" s="24"/>
      <c r="AA1303" s="36">
        <f t="shared" si="118"/>
        <v>21.033333333333335</v>
      </c>
      <c r="AB1303" s="8"/>
    </row>
    <row r="1304" spans="9:28" x14ac:dyDescent="0.25">
      <c r="I1304" s="8"/>
      <c r="J1304" s="8"/>
      <c r="K1304" s="8"/>
      <c r="L1304" s="8"/>
      <c r="M1304" s="8"/>
      <c r="N1304" s="8"/>
      <c r="O1304" s="8"/>
      <c r="P1304" s="8"/>
      <c r="Q1304" s="8"/>
      <c r="R1304" s="8"/>
      <c r="S1304" s="23"/>
      <c r="T1304" s="25">
        <v>1263</v>
      </c>
      <c r="U1304" s="26">
        <f t="shared" si="122"/>
        <v>21.05</v>
      </c>
      <c r="V1304" s="28">
        <f t="shared" si="123"/>
        <v>39.91263434087719</v>
      </c>
      <c r="W1304" s="28">
        <f t="shared" si="119"/>
        <v>0</v>
      </c>
      <c r="X1304" s="27" t="e">
        <f t="shared" si="120"/>
        <v>#VALUE!</v>
      </c>
      <c r="Y1304" s="28" t="e">
        <f t="shared" si="121"/>
        <v>#VALUE!</v>
      </c>
      <c r="Z1304" s="24"/>
      <c r="AA1304" s="36">
        <f t="shared" si="118"/>
        <v>21.05</v>
      </c>
      <c r="AB1304" s="8"/>
    </row>
    <row r="1305" spans="9:28" x14ac:dyDescent="0.25">
      <c r="I1305" s="8"/>
      <c r="J1305" s="8"/>
      <c r="K1305" s="8"/>
      <c r="L1305" s="8"/>
      <c r="M1305" s="8"/>
      <c r="N1305" s="8"/>
      <c r="O1305" s="8"/>
      <c r="P1305" s="8"/>
      <c r="Q1305" s="8"/>
      <c r="R1305" s="8"/>
      <c r="S1305" s="23"/>
      <c r="T1305" s="25">
        <v>1264</v>
      </c>
      <c r="U1305" s="26">
        <f t="shared" si="122"/>
        <v>21.066666666666666</v>
      </c>
      <c r="V1305" s="28">
        <f t="shared" si="123"/>
        <v>39.918131196400189</v>
      </c>
      <c r="W1305" s="28">
        <f t="shared" si="119"/>
        <v>0</v>
      </c>
      <c r="X1305" s="27" t="e">
        <f t="shared" si="120"/>
        <v>#VALUE!</v>
      </c>
      <c r="Y1305" s="28" t="e">
        <f t="shared" si="121"/>
        <v>#VALUE!</v>
      </c>
      <c r="Z1305" s="24"/>
      <c r="AA1305" s="36">
        <f t="shared" si="118"/>
        <v>21.066666666666666</v>
      </c>
      <c r="AB1305" s="8"/>
    </row>
    <row r="1306" spans="9:28" x14ac:dyDescent="0.25">
      <c r="I1306" s="8"/>
      <c r="J1306" s="8"/>
      <c r="K1306" s="8"/>
      <c r="L1306" s="8"/>
      <c r="M1306" s="8"/>
      <c r="N1306" s="8"/>
      <c r="O1306" s="8"/>
      <c r="P1306" s="8"/>
      <c r="Q1306" s="8"/>
      <c r="R1306" s="8"/>
      <c r="S1306" s="23"/>
      <c r="T1306" s="25">
        <v>1265</v>
      </c>
      <c r="U1306" s="26">
        <f t="shared" si="122"/>
        <v>21.083333333333332</v>
      </c>
      <c r="V1306" s="28">
        <f t="shared" si="123"/>
        <v>39.923624461005375</v>
      </c>
      <c r="W1306" s="28">
        <f t="shared" si="119"/>
        <v>0</v>
      </c>
      <c r="X1306" s="27" t="e">
        <f t="shared" si="120"/>
        <v>#VALUE!</v>
      </c>
      <c r="Y1306" s="28" t="e">
        <f t="shared" si="121"/>
        <v>#VALUE!</v>
      </c>
      <c r="Z1306" s="24"/>
      <c r="AA1306" s="36">
        <f t="shared" si="118"/>
        <v>21.083333333333332</v>
      </c>
      <c r="AB1306" s="8"/>
    </row>
    <row r="1307" spans="9:28" x14ac:dyDescent="0.25">
      <c r="I1307" s="8"/>
      <c r="J1307" s="8"/>
      <c r="K1307" s="8"/>
      <c r="L1307" s="8"/>
      <c r="M1307" s="8"/>
      <c r="N1307" s="8"/>
      <c r="O1307" s="8"/>
      <c r="P1307" s="8"/>
      <c r="Q1307" s="8"/>
      <c r="R1307" s="8"/>
      <c r="S1307" s="23"/>
      <c r="T1307" s="25">
        <v>1266</v>
      </c>
      <c r="U1307" s="26">
        <f t="shared" si="122"/>
        <v>21.1</v>
      </c>
      <c r="V1307" s="28">
        <f t="shared" si="123"/>
        <v>39.929114139874457</v>
      </c>
      <c r="W1307" s="28">
        <f t="shared" si="119"/>
        <v>0</v>
      </c>
      <c r="X1307" s="27" t="e">
        <f t="shared" si="120"/>
        <v>#VALUE!</v>
      </c>
      <c r="Y1307" s="28" t="e">
        <f t="shared" si="121"/>
        <v>#VALUE!</v>
      </c>
      <c r="Z1307" s="24"/>
      <c r="AA1307" s="36">
        <f t="shared" si="118"/>
        <v>21.1</v>
      </c>
      <c r="AB1307" s="8"/>
    </row>
    <row r="1308" spans="9:28" x14ac:dyDescent="0.25">
      <c r="I1308" s="8"/>
      <c r="J1308" s="8"/>
      <c r="K1308" s="8"/>
      <c r="L1308" s="8"/>
      <c r="M1308" s="8"/>
      <c r="N1308" s="8"/>
      <c r="O1308" s="8"/>
      <c r="P1308" s="8"/>
      <c r="Q1308" s="8"/>
      <c r="R1308" s="8"/>
      <c r="S1308" s="23"/>
      <c r="T1308" s="25">
        <v>1267</v>
      </c>
      <c r="U1308" s="26">
        <f t="shared" si="122"/>
        <v>21.116666666666667</v>
      </c>
      <c r="V1308" s="28">
        <f t="shared" si="123"/>
        <v>39.934600238177602</v>
      </c>
      <c r="W1308" s="28">
        <f t="shared" si="119"/>
        <v>0</v>
      </c>
      <c r="X1308" s="27" t="e">
        <f t="shared" si="120"/>
        <v>#VALUE!</v>
      </c>
      <c r="Y1308" s="28" t="e">
        <f t="shared" si="121"/>
        <v>#VALUE!</v>
      </c>
      <c r="Z1308" s="24"/>
      <c r="AA1308" s="36">
        <f t="shared" si="118"/>
        <v>21.116666666666667</v>
      </c>
      <c r="AB1308" s="8"/>
    </row>
    <row r="1309" spans="9:28" x14ac:dyDescent="0.25">
      <c r="I1309" s="8"/>
      <c r="J1309" s="8"/>
      <c r="K1309" s="8"/>
      <c r="L1309" s="8"/>
      <c r="M1309" s="8"/>
      <c r="N1309" s="8"/>
      <c r="O1309" s="8"/>
      <c r="P1309" s="8"/>
      <c r="Q1309" s="8"/>
      <c r="R1309" s="8"/>
      <c r="S1309" s="23"/>
      <c r="T1309" s="25">
        <v>1268</v>
      </c>
      <c r="U1309" s="26">
        <f t="shared" si="122"/>
        <v>21.133333333333333</v>
      </c>
      <c r="V1309" s="28">
        <f t="shared" si="123"/>
        <v>39.940082761073448</v>
      </c>
      <c r="W1309" s="28">
        <f t="shared" si="119"/>
        <v>0</v>
      </c>
      <c r="X1309" s="27" t="e">
        <f t="shared" si="120"/>
        <v>#VALUE!</v>
      </c>
      <c r="Y1309" s="28" t="e">
        <f t="shared" si="121"/>
        <v>#VALUE!</v>
      </c>
      <c r="Z1309" s="24"/>
      <c r="AA1309" s="36">
        <f t="shared" si="118"/>
        <v>21.133333333333333</v>
      </c>
      <c r="AB1309" s="8"/>
    </row>
    <row r="1310" spans="9:28" x14ac:dyDescent="0.25">
      <c r="I1310" s="8"/>
      <c r="J1310" s="8"/>
      <c r="K1310" s="8"/>
      <c r="L1310" s="8"/>
      <c r="M1310" s="8"/>
      <c r="N1310" s="8"/>
      <c r="O1310" s="8"/>
      <c r="P1310" s="8"/>
      <c r="Q1310" s="8"/>
      <c r="R1310" s="8"/>
      <c r="S1310" s="23"/>
      <c r="T1310" s="25">
        <v>1269</v>
      </c>
      <c r="U1310" s="26">
        <f t="shared" si="122"/>
        <v>21.15</v>
      </c>
      <c r="V1310" s="28">
        <f t="shared" si="123"/>
        <v>39.945561713709111</v>
      </c>
      <c r="W1310" s="28">
        <f t="shared" si="119"/>
        <v>0</v>
      </c>
      <c r="X1310" s="27" t="e">
        <f t="shared" si="120"/>
        <v>#VALUE!</v>
      </c>
      <c r="Y1310" s="28" t="e">
        <f t="shared" si="121"/>
        <v>#VALUE!</v>
      </c>
      <c r="Z1310" s="24"/>
      <c r="AA1310" s="36">
        <f t="shared" si="118"/>
        <v>21.15</v>
      </c>
      <c r="AB1310" s="8"/>
    </row>
    <row r="1311" spans="9:28" x14ac:dyDescent="0.25">
      <c r="I1311" s="8"/>
      <c r="J1311" s="8"/>
      <c r="K1311" s="8"/>
      <c r="L1311" s="8"/>
      <c r="M1311" s="8"/>
      <c r="N1311" s="8"/>
      <c r="O1311" s="8"/>
      <c r="P1311" s="8"/>
      <c r="Q1311" s="8"/>
      <c r="R1311" s="8"/>
      <c r="S1311" s="23"/>
      <c r="T1311" s="25">
        <v>1270</v>
      </c>
      <c r="U1311" s="26">
        <f t="shared" si="122"/>
        <v>21.166666666666668</v>
      </c>
      <c r="V1311" s="28">
        <f t="shared" si="123"/>
        <v>39.951037101220287</v>
      </c>
      <c r="W1311" s="28">
        <f t="shared" si="119"/>
        <v>0</v>
      </c>
      <c r="X1311" s="27" t="e">
        <f t="shared" si="120"/>
        <v>#VALUE!</v>
      </c>
      <c r="Y1311" s="28" t="e">
        <f t="shared" si="121"/>
        <v>#VALUE!</v>
      </c>
      <c r="Z1311" s="24"/>
      <c r="AA1311" s="36">
        <f t="shared" si="118"/>
        <v>21.166666666666668</v>
      </c>
      <c r="AB1311" s="8"/>
    </row>
    <row r="1312" spans="9:28" x14ac:dyDescent="0.25">
      <c r="I1312" s="8"/>
      <c r="J1312" s="8"/>
      <c r="K1312" s="8"/>
      <c r="L1312" s="8"/>
      <c r="M1312" s="8"/>
      <c r="N1312" s="8"/>
      <c r="O1312" s="8"/>
      <c r="P1312" s="8"/>
      <c r="Q1312" s="8"/>
      <c r="R1312" s="8"/>
      <c r="S1312" s="23"/>
      <c r="T1312" s="25">
        <v>1271</v>
      </c>
      <c r="U1312" s="26">
        <f t="shared" si="122"/>
        <v>21.183333333333334</v>
      </c>
      <c r="V1312" s="28">
        <f t="shared" si="123"/>
        <v>39.956508928731225</v>
      </c>
      <c r="W1312" s="28">
        <f t="shared" si="119"/>
        <v>0</v>
      </c>
      <c r="X1312" s="27" t="e">
        <f t="shared" si="120"/>
        <v>#VALUE!</v>
      </c>
      <c r="Y1312" s="28" t="e">
        <f t="shared" si="121"/>
        <v>#VALUE!</v>
      </c>
      <c r="Z1312" s="24"/>
      <c r="AA1312" s="36">
        <f t="shared" si="118"/>
        <v>21.183333333333334</v>
      </c>
      <c r="AB1312" s="8"/>
    </row>
    <row r="1313" spans="9:28" x14ac:dyDescent="0.25">
      <c r="I1313" s="8"/>
      <c r="J1313" s="8"/>
      <c r="K1313" s="8"/>
      <c r="L1313" s="8"/>
      <c r="M1313" s="8"/>
      <c r="N1313" s="8"/>
      <c r="O1313" s="8"/>
      <c r="P1313" s="8"/>
      <c r="Q1313" s="8"/>
      <c r="R1313" s="8"/>
      <c r="S1313" s="23"/>
      <c r="T1313" s="25">
        <v>1272</v>
      </c>
      <c r="U1313" s="26">
        <f t="shared" si="122"/>
        <v>21.2</v>
      </c>
      <c r="V1313" s="28">
        <f t="shared" si="123"/>
        <v>39.961977201354777</v>
      </c>
      <c r="W1313" s="28">
        <f t="shared" si="119"/>
        <v>0</v>
      </c>
      <c r="X1313" s="27" t="e">
        <f t="shared" si="120"/>
        <v>#VALUE!</v>
      </c>
      <c r="Y1313" s="28" t="e">
        <f t="shared" si="121"/>
        <v>#VALUE!</v>
      </c>
      <c r="Z1313" s="24"/>
      <c r="AA1313" s="36">
        <f t="shared" si="118"/>
        <v>21.2</v>
      </c>
      <c r="AB1313" s="8"/>
    </row>
    <row r="1314" spans="9:28" x14ac:dyDescent="0.25">
      <c r="I1314" s="8"/>
      <c r="J1314" s="8"/>
      <c r="K1314" s="8"/>
      <c r="L1314" s="8"/>
      <c r="M1314" s="8"/>
      <c r="N1314" s="8"/>
      <c r="O1314" s="8"/>
      <c r="P1314" s="8"/>
      <c r="Q1314" s="8"/>
      <c r="R1314" s="8"/>
      <c r="S1314" s="23"/>
      <c r="T1314" s="25">
        <v>1273</v>
      </c>
      <c r="U1314" s="26">
        <f t="shared" si="122"/>
        <v>21.216666666666665</v>
      </c>
      <c r="V1314" s="28">
        <f t="shared" si="123"/>
        <v>39.967441924192471</v>
      </c>
      <c r="W1314" s="28">
        <f t="shared" si="119"/>
        <v>0</v>
      </c>
      <c r="X1314" s="27" t="e">
        <f t="shared" si="120"/>
        <v>#VALUE!</v>
      </c>
      <c r="Y1314" s="28" t="e">
        <f t="shared" si="121"/>
        <v>#VALUE!</v>
      </c>
      <c r="Z1314" s="24"/>
      <c r="AA1314" s="36">
        <f t="shared" si="118"/>
        <v>21.216666666666665</v>
      </c>
      <c r="AB1314" s="8"/>
    </row>
    <row r="1315" spans="9:28" x14ac:dyDescent="0.25">
      <c r="I1315" s="8"/>
      <c r="J1315" s="8"/>
      <c r="K1315" s="8"/>
      <c r="L1315" s="8"/>
      <c r="M1315" s="8"/>
      <c r="N1315" s="8"/>
      <c r="O1315" s="8"/>
      <c r="P1315" s="8"/>
      <c r="Q1315" s="8"/>
      <c r="R1315" s="8"/>
      <c r="S1315" s="23"/>
      <c r="T1315" s="25">
        <v>1274</v>
      </c>
      <c r="U1315" s="26">
        <f t="shared" si="122"/>
        <v>21.233333333333334</v>
      </c>
      <c r="V1315" s="28">
        <f t="shared" si="123"/>
        <v>39.972903102334485</v>
      </c>
      <c r="W1315" s="28">
        <f t="shared" si="119"/>
        <v>0</v>
      </c>
      <c r="X1315" s="27" t="e">
        <f t="shared" si="120"/>
        <v>#VALUE!</v>
      </c>
      <c r="Y1315" s="28" t="e">
        <f t="shared" si="121"/>
        <v>#VALUE!</v>
      </c>
      <c r="Z1315" s="24"/>
      <c r="AA1315" s="36">
        <f t="shared" si="118"/>
        <v>21.233333333333334</v>
      </c>
      <c r="AB1315" s="8"/>
    </row>
    <row r="1316" spans="9:28" x14ac:dyDescent="0.25">
      <c r="I1316" s="8"/>
      <c r="J1316" s="8"/>
      <c r="K1316" s="8"/>
      <c r="L1316" s="8"/>
      <c r="M1316" s="8"/>
      <c r="N1316" s="8"/>
      <c r="O1316" s="8"/>
      <c r="P1316" s="8"/>
      <c r="Q1316" s="8"/>
      <c r="R1316" s="8"/>
      <c r="S1316" s="23"/>
      <c r="T1316" s="25">
        <v>1275</v>
      </c>
      <c r="U1316" s="26">
        <f t="shared" si="122"/>
        <v>21.25</v>
      </c>
      <c r="V1316" s="28">
        <f t="shared" si="123"/>
        <v>39.978360740859706</v>
      </c>
      <c r="W1316" s="28">
        <f t="shared" si="119"/>
        <v>0</v>
      </c>
      <c r="X1316" s="27" t="e">
        <f t="shared" si="120"/>
        <v>#VALUE!</v>
      </c>
      <c r="Y1316" s="28" t="e">
        <f t="shared" si="121"/>
        <v>#VALUE!</v>
      </c>
      <c r="Z1316" s="24"/>
      <c r="AA1316" s="36">
        <f t="shared" si="118"/>
        <v>21.25</v>
      </c>
      <c r="AB1316" s="8"/>
    </row>
    <row r="1317" spans="9:28" x14ac:dyDescent="0.25">
      <c r="I1317" s="8"/>
      <c r="J1317" s="8"/>
      <c r="K1317" s="8"/>
      <c r="L1317" s="8"/>
      <c r="M1317" s="8"/>
      <c r="N1317" s="8"/>
      <c r="O1317" s="8"/>
      <c r="P1317" s="8"/>
      <c r="Q1317" s="8"/>
      <c r="R1317" s="8"/>
      <c r="S1317" s="23"/>
      <c r="T1317" s="25">
        <v>1276</v>
      </c>
      <c r="U1317" s="26">
        <f t="shared" si="122"/>
        <v>21.266666666666666</v>
      </c>
      <c r="V1317" s="28">
        <f t="shared" si="123"/>
        <v>39.983814844835798</v>
      </c>
      <c r="W1317" s="28">
        <f t="shared" si="119"/>
        <v>0</v>
      </c>
      <c r="X1317" s="27" t="e">
        <f t="shared" si="120"/>
        <v>#VALUE!</v>
      </c>
      <c r="Y1317" s="28" t="e">
        <f t="shared" si="121"/>
        <v>#VALUE!</v>
      </c>
      <c r="Z1317" s="24"/>
      <c r="AA1317" s="36">
        <f t="shared" si="118"/>
        <v>21.266666666666666</v>
      </c>
      <c r="AB1317" s="8"/>
    </row>
    <row r="1318" spans="9:28" x14ac:dyDescent="0.25">
      <c r="I1318" s="8"/>
      <c r="J1318" s="8"/>
      <c r="K1318" s="8"/>
      <c r="L1318" s="8"/>
      <c r="M1318" s="8"/>
      <c r="N1318" s="8"/>
      <c r="O1318" s="8"/>
      <c r="P1318" s="8"/>
      <c r="Q1318" s="8"/>
      <c r="R1318" s="8"/>
      <c r="S1318" s="23"/>
      <c r="T1318" s="25">
        <v>1277</v>
      </c>
      <c r="U1318" s="26">
        <f t="shared" si="122"/>
        <v>21.283333333333335</v>
      </c>
      <c r="V1318" s="28">
        <f t="shared" si="123"/>
        <v>39.989265419319175</v>
      </c>
      <c r="W1318" s="28">
        <f t="shared" si="119"/>
        <v>0</v>
      </c>
      <c r="X1318" s="27" t="e">
        <f t="shared" si="120"/>
        <v>#VALUE!</v>
      </c>
      <c r="Y1318" s="28" t="e">
        <f t="shared" si="121"/>
        <v>#VALUE!</v>
      </c>
      <c r="Z1318" s="24"/>
      <c r="AA1318" s="36">
        <f t="shared" si="118"/>
        <v>21.283333333333335</v>
      </c>
      <c r="AB1318" s="8"/>
    </row>
    <row r="1319" spans="9:28" x14ac:dyDescent="0.25">
      <c r="I1319" s="8"/>
      <c r="J1319" s="8"/>
      <c r="K1319" s="8"/>
      <c r="L1319" s="8"/>
      <c r="M1319" s="8"/>
      <c r="N1319" s="8"/>
      <c r="O1319" s="8"/>
      <c r="P1319" s="8"/>
      <c r="Q1319" s="8"/>
      <c r="R1319" s="8"/>
      <c r="S1319" s="23"/>
      <c r="T1319" s="25">
        <v>1278</v>
      </c>
      <c r="U1319" s="26">
        <f t="shared" si="122"/>
        <v>21.3</v>
      </c>
      <c r="V1319" s="28">
        <f t="shared" si="123"/>
        <v>39.994712469355093</v>
      </c>
      <c r="W1319" s="28">
        <f t="shared" si="119"/>
        <v>0</v>
      </c>
      <c r="X1319" s="27" t="e">
        <f t="shared" si="120"/>
        <v>#VALUE!</v>
      </c>
      <c r="Y1319" s="28" t="e">
        <f t="shared" si="121"/>
        <v>#VALUE!</v>
      </c>
      <c r="Z1319" s="24"/>
      <c r="AA1319" s="36">
        <f t="shared" si="118"/>
        <v>21.3</v>
      </c>
      <c r="AB1319" s="8"/>
    </row>
    <row r="1320" spans="9:28" x14ac:dyDescent="0.25">
      <c r="I1320" s="8"/>
      <c r="J1320" s="8"/>
      <c r="K1320" s="8"/>
      <c r="L1320" s="8"/>
      <c r="M1320" s="8"/>
      <c r="N1320" s="8"/>
      <c r="O1320" s="8"/>
      <c r="P1320" s="8"/>
      <c r="Q1320" s="8"/>
      <c r="R1320" s="8"/>
      <c r="S1320" s="23"/>
      <c r="T1320" s="25">
        <v>1279</v>
      </c>
      <c r="U1320" s="26">
        <f t="shared" si="122"/>
        <v>21.316666666666666</v>
      </c>
      <c r="V1320" s="28">
        <f t="shared" si="123"/>
        <v>40.000155999977615</v>
      </c>
      <c r="W1320" s="28">
        <f t="shared" si="119"/>
        <v>0</v>
      </c>
      <c r="X1320" s="27" t="e">
        <f t="shared" si="120"/>
        <v>#VALUE!</v>
      </c>
      <c r="Y1320" s="28" t="e">
        <f t="shared" si="121"/>
        <v>#VALUE!</v>
      </c>
      <c r="Z1320" s="24"/>
      <c r="AA1320" s="36">
        <f t="shared" si="118"/>
        <v>21.316666666666666</v>
      </c>
      <c r="AB1320" s="8"/>
    </row>
    <row r="1321" spans="9:28" x14ac:dyDescent="0.25">
      <c r="I1321" s="8"/>
      <c r="J1321" s="8"/>
      <c r="K1321" s="8"/>
      <c r="L1321" s="8"/>
      <c r="M1321" s="8"/>
      <c r="N1321" s="8"/>
      <c r="O1321" s="8"/>
      <c r="P1321" s="8"/>
      <c r="Q1321" s="8"/>
      <c r="R1321" s="8"/>
      <c r="S1321" s="23"/>
      <c r="T1321" s="25">
        <v>1280</v>
      </c>
      <c r="U1321" s="26">
        <f t="shared" si="122"/>
        <v>21.333333333333332</v>
      </c>
      <c r="V1321" s="28">
        <f t="shared" si="123"/>
        <v>40.005596016209729</v>
      </c>
      <c r="W1321" s="28">
        <f t="shared" si="119"/>
        <v>0</v>
      </c>
      <c r="X1321" s="27" t="e">
        <f t="shared" si="120"/>
        <v>#VALUE!</v>
      </c>
      <c r="Y1321" s="28" t="e">
        <f t="shared" si="121"/>
        <v>#VALUE!</v>
      </c>
      <c r="Z1321" s="24"/>
      <c r="AA1321" s="36">
        <f t="shared" ref="AA1321:AA1384" si="124">U1321</f>
        <v>21.333333333333332</v>
      </c>
      <c r="AB1321" s="8"/>
    </row>
    <row r="1322" spans="9:28" x14ac:dyDescent="0.25">
      <c r="I1322" s="8"/>
      <c r="J1322" s="8"/>
      <c r="K1322" s="8"/>
      <c r="L1322" s="8"/>
      <c r="M1322" s="8"/>
      <c r="N1322" s="8"/>
      <c r="O1322" s="8"/>
      <c r="P1322" s="8"/>
      <c r="Q1322" s="8"/>
      <c r="R1322" s="8"/>
      <c r="S1322" s="23"/>
      <c r="T1322" s="25">
        <v>1281</v>
      </c>
      <c r="U1322" s="26">
        <f t="shared" si="122"/>
        <v>21.35</v>
      </c>
      <c r="V1322" s="28">
        <f t="shared" si="123"/>
        <v>40.011032523063307</v>
      </c>
      <c r="W1322" s="28">
        <f t="shared" ref="W1322:W1385" si="125">V1322*0.001*$G$4</f>
        <v>0</v>
      </c>
      <c r="X1322" s="27" t="e">
        <f t="shared" ref="X1322:X1385" si="126">($G$5/1000)*U1322*3600</f>
        <v>#VALUE!</v>
      </c>
      <c r="Y1322" s="28" t="e">
        <f t="shared" si="121"/>
        <v>#VALUE!</v>
      </c>
      <c r="Z1322" s="24"/>
      <c r="AA1322" s="36">
        <f t="shared" si="124"/>
        <v>21.35</v>
      </c>
      <c r="AB1322" s="8"/>
    </row>
    <row r="1323" spans="9:28" x14ac:dyDescent="0.25">
      <c r="I1323" s="8"/>
      <c r="J1323" s="8"/>
      <c r="K1323" s="8"/>
      <c r="L1323" s="8"/>
      <c r="M1323" s="8"/>
      <c r="N1323" s="8"/>
      <c r="O1323" s="8"/>
      <c r="P1323" s="8"/>
      <c r="Q1323" s="8"/>
      <c r="R1323" s="8"/>
      <c r="S1323" s="23"/>
      <c r="T1323" s="25">
        <v>1282</v>
      </c>
      <c r="U1323" s="26">
        <f t="shared" si="122"/>
        <v>21.366666666666667</v>
      </c>
      <c r="V1323" s="28">
        <f t="shared" si="123"/>
        <v>40.016465525539182</v>
      </c>
      <c r="W1323" s="28">
        <f t="shared" si="125"/>
        <v>0</v>
      </c>
      <c r="X1323" s="27" t="e">
        <f t="shared" si="126"/>
        <v>#VALUE!</v>
      </c>
      <c r="Y1323" s="28" t="e">
        <f t="shared" ref="Y1323:Y1386" si="127">MAX(0,W1323-X1323)</f>
        <v>#VALUE!</v>
      </c>
      <c r="Z1323" s="24"/>
      <c r="AA1323" s="36">
        <f t="shared" si="124"/>
        <v>21.366666666666667</v>
      </c>
      <c r="AB1323" s="8"/>
    </row>
    <row r="1324" spans="9:28" x14ac:dyDescent="0.25">
      <c r="I1324" s="8"/>
      <c r="J1324" s="8"/>
      <c r="K1324" s="8"/>
      <c r="L1324" s="8"/>
      <c r="M1324" s="8"/>
      <c r="N1324" s="8"/>
      <c r="O1324" s="8"/>
      <c r="P1324" s="8"/>
      <c r="Q1324" s="8"/>
      <c r="R1324" s="8"/>
      <c r="S1324" s="23"/>
      <c r="T1324" s="25">
        <v>1283</v>
      </c>
      <c r="U1324" s="26">
        <f t="shared" si="122"/>
        <v>21.383333333333333</v>
      </c>
      <c r="V1324" s="28">
        <f t="shared" si="123"/>
        <v>40.021895028627156</v>
      </c>
      <c r="W1324" s="28">
        <f t="shared" si="125"/>
        <v>0</v>
      </c>
      <c r="X1324" s="27" t="e">
        <f t="shared" si="126"/>
        <v>#VALUE!</v>
      </c>
      <c r="Y1324" s="28" t="e">
        <f t="shared" si="127"/>
        <v>#VALUE!</v>
      </c>
      <c r="Z1324" s="24"/>
      <c r="AA1324" s="36">
        <f t="shared" si="124"/>
        <v>21.383333333333333</v>
      </c>
      <c r="AB1324" s="8"/>
    </row>
    <row r="1325" spans="9:28" x14ac:dyDescent="0.25">
      <c r="I1325" s="8"/>
      <c r="J1325" s="8"/>
      <c r="K1325" s="8"/>
      <c r="L1325" s="8"/>
      <c r="M1325" s="8"/>
      <c r="N1325" s="8"/>
      <c r="O1325" s="8"/>
      <c r="P1325" s="8"/>
      <c r="Q1325" s="8"/>
      <c r="R1325" s="8"/>
      <c r="S1325" s="23"/>
      <c r="T1325" s="25">
        <v>1284</v>
      </c>
      <c r="U1325" s="26">
        <f t="shared" si="122"/>
        <v>21.4</v>
      </c>
      <c r="V1325" s="28">
        <f t="shared" si="123"/>
        <v>40.027321037306045</v>
      </c>
      <c r="W1325" s="28">
        <f t="shared" si="125"/>
        <v>0</v>
      </c>
      <c r="X1325" s="27" t="e">
        <f t="shared" si="126"/>
        <v>#VALUE!</v>
      </c>
      <c r="Y1325" s="28" t="e">
        <f t="shared" si="127"/>
        <v>#VALUE!</v>
      </c>
      <c r="Z1325" s="24"/>
      <c r="AA1325" s="36">
        <f t="shared" si="124"/>
        <v>21.4</v>
      </c>
      <c r="AB1325" s="8"/>
    </row>
    <row r="1326" spans="9:28" x14ac:dyDescent="0.25">
      <c r="I1326" s="8"/>
      <c r="J1326" s="8"/>
      <c r="K1326" s="8"/>
      <c r="L1326" s="8"/>
      <c r="M1326" s="8"/>
      <c r="N1326" s="8"/>
      <c r="O1326" s="8"/>
      <c r="P1326" s="8"/>
      <c r="Q1326" s="8"/>
      <c r="R1326" s="8"/>
      <c r="S1326" s="23"/>
      <c r="T1326" s="25">
        <v>1285</v>
      </c>
      <c r="U1326" s="26">
        <f t="shared" si="122"/>
        <v>21.416666666666668</v>
      </c>
      <c r="V1326" s="28">
        <f t="shared" si="123"/>
        <v>40.032743556543736</v>
      </c>
      <c r="W1326" s="28">
        <f t="shared" si="125"/>
        <v>0</v>
      </c>
      <c r="X1326" s="27" t="e">
        <f t="shared" si="126"/>
        <v>#VALUE!</v>
      </c>
      <c r="Y1326" s="28" t="e">
        <f t="shared" si="127"/>
        <v>#VALUE!</v>
      </c>
      <c r="Z1326" s="24"/>
      <c r="AA1326" s="36">
        <f t="shared" si="124"/>
        <v>21.416666666666668</v>
      </c>
      <c r="AB1326" s="8"/>
    </row>
    <row r="1327" spans="9:28" x14ac:dyDescent="0.25">
      <c r="I1327" s="8"/>
      <c r="J1327" s="8"/>
      <c r="K1327" s="8"/>
      <c r="L1327" s="8"/>
      <c r="M1327" s="8"/>
      <c r="N1327" s="8"/>
      <c r="O1327" s="8"/>
      <c r="P1327" s="8"/>
      <c r="Q1327" s="8"/>
      <c r="R1327" s="8"/>
      <c r="S1327" s="23"/>
      <c r="T1327" s="25">
        <v>1286</v>
      </c>
      <c r="U1327" s="26">
        <f t="shared" si="122"/>
        <v>21.433333333333334</v>
      </c>
      <c r="V1327" s="28">
        <f t="shared" si="123"/>
        <v>40.038162591297144</v>
      </c>
      <c r="W1327" s="28">
        <f t="shared" si="125"/>
        <v>0</v>
      </c>
      <c r="X1327" s="27" t="e">
        <f t="shared" si="126"/>
        <v>#VALUE!</v>
      </c>
      <c r="Y1327" s="28" t="e">
        <f t="shared" si="127"/>
        <v>#VALUE!</v>
      </c>
      <c r="Z1327" s="24"/>
      <c r="AA1327" s="36">
        <f t="shared" si="124"/>
        <v>21.433333333333334</v>
      </c>
      <c r="AB1327" s="8"/>
    </row>
    <row r="1328" spans="9:28" x14ac:dyDescent="0.25">
      <c r="I1328" s="8"/>
      <c r="J1328" s="8"/>
      <c r="K1328" s="8"/>
      <c r="L1328" s="8"/>
      <c r="M1328" s="8"/>
      <c r="N1328" s="8"/>
      <c r="O1328" s="8"/>
      <c r="P1328" s="8"/>
      <c r="Q1328" s="8"/>
      <c r="R1328" s="8"/>
      <c r="S1328" s="23"/>
      <c r="T1328" s="25">
        <v>1287</v>
      </c>
      <c r="U1328" s="26">
        <f t="shared" si="122"/>
        <v>21.45</v>
      </c>
      <c r="V1328" s="28">
        <f t="shared" si="123"/>
        <v>40.04357814651236</v>
      </c>
      <c r="W1328" s="28">
        <f t="shared" si="125"/>
        <v>0</v>
      </c>
      <c r="X1328" s="27" t="e">
        <f t="shared" si="126"/>
        <v>#VALUE!</v>
      </c>
      <c r="Y1328" s="28" t="e">
        <f t="shared" si="127"/>
        <v>#VALUE!</v>
      </c>
      <c r="Z1328" s="24"/>
      <c r="AA1328" s="36">
        <f t="shared" si="124"/>
        <v>21.45</v>
      </c>
      <c r="AB1328" s="8"/>
    </row>
    <row r="1329" spans="9:28" x14ac:dyDescent="0.25">
      <c r="I1329" s="8"/>
      <c r="J1329" s="8"/>
      <c r="K1329" s="8"/>
      <c r="L1329" s="8"/>
      <c r="M1329" s="8"/>
      <c r="N1329" s="8"/>
      <c r="O1329" s="8"/>
      <c r="P1329" s="8"/>
      <c r="Q1329" s="8"/>
      <c r="R1329" s="8"/>
      <c r="S1329" s="23"/>
      <c r="T1329" s="25">
        <v>1288</v>
      </c>
      <c r="U1329" s="26">
        <f t="shared" si="122"/>
        <v>21.466666666666665</v>
      </c>
      <c r="V1329" s="28">
        <f t="shared" si="123"/>
        <v>40.048990227124548</v>
      </c>
      <c r="W1329" s="28">
        <f t="shared" si="125"/>
        <v>0</v>
      </c>
      <c r="X1329" s="27" t="e">
        <f t="shared" si="126"/>
        <v>#VALUE!</v>
      </c>
      <c r="Y1329" s="28" t="e">
        <f t="shared" si="127"/>
        <v>#VALUE!</v>
      </c>
      <c r="Z1329" s="24"/>
      <c r="AA1329" s="36">
        <f t="shared" si="124"/>
        <v>21.466666666666665</v>
      </c>
      <c r="AB1329" s="8"/>
    </row>
    <row r="1330" spans="9:28" x14ac:dyDescent="0.25">
      <c r="I1330" s="8"/>
      <c r="J1330" s="8"/>
      <c r="K1330" s="8"/>
      <c r="L1330" s="8"/>
      <c r="M1330" s="8"/>
      <c r="N1330" s="8"/>
      <c r="O1330" s="8"/>
      <c r="P1330" s="8"/>
      <c r="Q1330" s="8"/>
      <c r="R1330" s="8"/>
      <c r="S1330" s="23"/>
      <c r="T1330" s="25">
        <v>1289</v>
      </c>
      <c r="U1330" s="26">
        <f t="shared" si="122"/>
        <v>21.483333333333334</v>
      </c>
      <c r="V1330" s="28">
        <f t="shared" si="123"/>
        <v>40.054398838058098</v>
      </c>
      <c r="W1330" s="28">
        <f t="shared" si="125"/>
        <v>0</v>
      </c>
      <c r="X1330" s="27" t="e">
        <f t="shared" si="126"/>
        <v>#VALUE!</v>
      </c>
      <c r="Y1330" s="28" t="e">
        <f t="shared" si="127"/>
        <v>#VALUE!</v>
      </c>
      <c r="Z1330" s="24"/>
      <c r="AA1330" s="36">
        <f t="shared" si="124"/>
        <v>21.483333333333334</v>
      </c>
      <c r="AB1330" s="8"/>
    </row>
    <row r="1331" spans="9:28" x14ac:dyDescent="0.25">
      <c r="I1331" s="8"/>
      <c r="J1331" s="8"/>
      <c r="K1331" s="8"/>
      <c r="L1331" s="8"/>
      <c r="M1331" s="8"/>
      <c r="N1331" s="8"/>
      <c r="O1331" s="8"/>
      <c r="P1331" s="8"/>
      <c r="Q1331" s="8"/>
      <c r="R1331" s="8"/>
      <c r="S1331" s="23"/>
      <c r="T1331" s="25">
        <v>1290</v>
      </c>
      <c r="U1331" s="26">
        <f t="shared" si="122"/>
        <v>21.5</v>
      </c>
      <c r="V1331" s="28">
        <f t="shared" si="123"/>
        <v>40.059803984226591</v>
      </c>
      <c r="W1331" s="28">
        <f t="shared" si="125"/>
        <v>0</v>
      </c>
      <c r="X1331" s="27" t="e">
        <f t="shared" si="126"/>
        <v>#VALUE!</v>
      </c>
      <c r="Y1331" s="28" t="e">
        <f t="shared" si="127"/>
        <v>#VALUE!</v>
      </c>
      <c r="Z1331" s="24"/>
      <c r="AA1331" s="36">
        <f t="shared" si="124"/>
        <v>21.5</v>
      </c>
      <c r="AB1331" s="8"/>
    </row>
    <row r="1332" spans="9:28" x14ac:dyDescent="0.25">
      <c r="I1332" s="8"/>
      <c r="J1332" s="8"/>
      <c r="K1332" s="8"/>
      <c r="L1332" s="8"/>
      <c r="M1332" s="8"/>
      <c r="N1332" s="8"/>
      <c r="O1332" s="8"/>
      <c r="P1332" s="8"/>
      <c r="Q1332" s="8"/>
      <c r="R1332" s="8"/>
      <c r="S1332" s="23"/>
      <c r="T1332" s="25">
        <v>1291</v>
      </c>
      <c r="U1332" s="26">
        <f t="shared" si="122"/>
        <v>21.516666666666666</v>
      </c>
      <c r="V1332" s="28">
        <f t="shared" si="123"/>
        <v>40.065205670532841</v>
      </c>
      <c r="W1332" s="28">
        <f t="shared" si="125"/>
        <v>0</v>
      </c>
      <c r="X1332" s="27" t="e">
        <f t="shared" si="126"/>
        <v>#VALUE!</v>
      </c>
      <c r="Y1332" s="28" t="e">
        <f t="shared" si="127"/>
        <v>#VALUE!</v>
      </c>
      <c r="Z1332" s="24"/>
      <c r="AA1332" s="36">
        <f t="shared" si="124"/>
        <v>21.516666666666666</v>
      </c>
      <c r="AB1332" s="8"/>
    </row>
    <row r="1333" spans="9:28" x14ac:dyDescent="0.25">
      <c r="I1333" s="8"/>
      <c r="J1333" s="8"/>
      <c r="K1333" s="8"/>
      <c r="L1333" s="8"/>
      <c r="M1333" s="8"/>
      <c r="N1333" s="8"/>
      <c r="O1333" s="8"/>
      <c r="P1333" s="8"/>
      <c r="Q1333" s="8"/>
      <c r="R1333" s="8"/>
      <c r="S1333" s="23"/>
      <c r="T1333" s="25">
        <v>1292</v>
      </c>
      <c r="U1333" s="26">
        <f t="shared" si="122"/>
        <v>21.533333333333335</v>
      </c>
      <c r="V1333" s="28">
        <f t="shared" si="123"/>
        <v>40.070603901868942</v>
      </c>
      <c r="W1333" s="28">
        <f t="shared" si="125"/>
        <v>0</v>
      </c>
      <c r="X1333" s="27" t="e">
        <f t="shared" si="126"/>
        <v>#VALUE!</v>
      </c>
      <c r="Y1333" s="28" t="e">
        <f t="shared" si="127"/>
        <v>#VALUE!</v>
      </c>
      <c r="Z1333" s="24"/>
      <c r="AA1333" s="36">
        <f t="shared" si="124"/>
        <v>21.533333333333335</v>
      </c>
      <c r="AB1333" s="8"/>
    </row>
    <row r="1334" spans="9:28" x14ac:dyDescent="0.25">
      <c r="I1334" s="8"/>
      <c r="J1334" s="8"/>
      <c r="K1334" s="8"/>
      <c r="L1334" s="8"/>
      <c r="M1334" s="8"/>
      <c r="N1334" s="8"/>
      <c r="O1334" s="8"/>
      <c r="P1334" s="8"/>
      <c r="Q1334" s="8"/>
      <c r="R1334" s="8"/>
      <c r="S1334" s="23"/>
      <c r="T1334" s="25">
        <v>1293</v>
      </c>
      <c r="U1334" s="26">
        <f t="shared" si="122"/>
        <v>21.55</v>
      </c>
      <c r="V1334" s="28">
        <f t="shared" si="123"/>
        <v>40.075998683116282</v>
      </c>
      <c r="W1334" s="28">
        <f t="shared" si="125"/>
        <v>0</v>
      </c>
      <c r="X1334" s="27" t="e">
        <f t="shared" si="126"/>
        <v>#VALUE!</v>
      </c>
      <c r="Y1334" s="28" t="e">
        <f t="shared" si="127"/>
        <v>#VALUE!</v>
      </c>
      <c r="Z1334" s="24"/>
      <c r="AA1334" s="36">
        <f t="shared" si="124"/>
        <v>21.55</v>
      </c>
      <c r="AB1334" s="8"/>
    </row>
    <row r="1335" spans="9:28" x14ac:dyDescent="0.25">
      <c r="I1335" s="8"/>
      <c r="J1335" s="8"/>
      <c r="K1335" s="8"/>
      <c r="L1335" s="8"/>
      <c r="M1335" s="8"/>
      <c r="N1335" s="8"/>
      <c r="O1335" s="8"/>
      <c r="P1335" s="8"/>
      <c r="Q1335" s="8"/>
      <c r="R1335" s="8"/>
      <c r="S1335" s="23"/>
      <c r="T1335" s="25">
        <v>1294</v>
      </c>
      <c r="U1335" s="26">
        <f t="shared" si="122"/>
        <v>21.566666666666666</v>
      </c>
      <c r="V1335" s="28">
        <f t="shared" si="123"/>
        <v>40.081390019145594</v>
      </c>
      <c r="W1335" s="28">
        <f t="shared" si="125"/>
        <v>0</v>
      </c>
      <c r="X1335" s="27" t="e">
        <f t="shared" si="126"/>
        <v>#VALUE!</v>
      </c>
      <c r="Y1335" s="28" t="e">
        <f t="shared" si="127"/>
        <v>#VALUE!</v>
      </c>
      <c r="Z1335" s="24"/>
      <c r="AA1335" s="36">
        <f t="shared" si="124"/>
        <v>21.566666666666666</v>
      </c>
      <c r="AB1335" s="8"/>
    </row>
    <row r="1336" spans="9:28" x14ac:dyDescent="0.25">
      <c r="I1336" s="8"/>
      <c r="J1336" s="8"/>
      <c r="K1336" s="8"/>
      <c r="L1336" s="8"/>
      <c r="M1336" s="8"/>
      <c r="N1336" s="8"/>
      <c r="O1336" s="8"/>
      <c r="P1336" s="8"/>
      <c r="Q1336" s="8"/>
      <c r="R1336" s="8"/>
      <c r="S1336" s="23"/>
      <c r="T1336" s="25">
        <v>1295</v>
      </c>
      <c r="U1336" s="26">
        <f t="shared" si="122"/>
        <v>21.583333333333332</v>
      </c>
      <c r="V1336" s="28">
        <f t="shared" si="123"/>
        <v>40.08677791481697</v>
      </c>
      <c r="W1336" s="28">
        <f t="shared" si="125"/>
        <v>0</v>
      </c>
      <c r="X1336" s="27" t="e">
        <f t="shared" si="126"/>
        <v>#VALUE!</v>
      </c>
      <c r="Y1336" s="28" t="e">
        <f t="shared" si="127"/>
        <v>#VALUE!</v>
      </c>
      <c r="Z1336" s="24"/>
      <c r="AA1336" s="36">
        <f t="shared" si="124"/>
        <v>21.583333333333332</v>
      </c>
      <c r="AB1336" s="8"/>
    </row>
    <row r="1337" spans="9:28" x14ac:dyDescent="0.25">
      <c r="I1337" s="8"/>
      <c r="J1337" s="8"/>
      <c r="K1337" s="8"/>
      <c r="L1337" s="8"/>
      <c r="M1337" s="8"/>
      <c r="N1337" s="8"/>
      <c r="O1337" s="8"/>
      <c r="P1337" s="8"/>
      <c r="Q1337" s="8"/>
      <c r="R1337" s="8"/>
      <c r="S1337" s="23"/>
      <c r="T1337" s="25">
        <v>1296</v>
      </c>
      <c r="U1337" s="26">
        <f t="shared" si="122"/>
        <v>21.6</v>
      </c>
      <c r="V1337" s="28">
        <f t="shared" si="123"/>
        <v>40.0921623749799</v>
      </c>
      <c r="W1337" s="28">
        <f t="shared" si="125"/>
        <v>0</v>
      </c>
      <c r="X1337" s="27" t="e">
        <f t="shared" si="126"/>
        <v>#VALUE!</v>
      </c>
      <c r="Y1337" s="28" t="e">
        <f t="shared" si="127"/>
        <v>#VALUE!</v>
      </c>
      <c r="Z1337" s="24"/>
      <c r="AA1337" s="36">
        <f t="shared" si="124"/>
        <v>21.6</v>
      </c>
      <c r="AB1337" s="8"/>
    </row>
    <row r="1338" spans="9:28" x14ac:dyDescent="0.25">
      <c r="I1338" s="8"/>
      <c r="J1338" s="8"/>
      <c r="K1338" s="8"/>
      <c r="L1338" s="8"/>
      <c r="M1338" s="8"/>
      <c r="N1338" s="8"/>
      <c r="O1338" s="8"/>
      <c r="P1338" s="8"/>
      <c r="Q1338" s="8"/>
      <c r="R1338" s="8"/>
      <c r="S1338" s="23"/>
      <c r="T1338" s="25">
        <v>1297</v>
      </c>
      <c r="U1338" s="26">
        <f t="shared" si="122"/>
        <v>21.616666666666667</v>
      </c>
      <c r="V1338" s="28">
        <f t="shared" si="123"/>
        <v>40.097543404473313</v>
      </c>
      <c r="W1338" s="28">
        <f t="shared" si="125"/>
        <v>0</v>
      </c>
      <c r="X1338" s="27" t="e">
        <f t="shared" si="126"/>
        <v>#VALUE!</v>
      </c>
      <c r="Y1338" s="28" t="e">
        <f t="shared" si="127"/>
        <v>#VALUE!</v>
      </c>
      <c r="Z1338" s="24"/>
      <c r="AA1338" s="36">
        <f t="shared" si="124"/>
        <v>21.616666666666667</v>
      </c>
      <c r="AB1338" s="8"/>
    </row>
    <row r="1339" spans="9:28" x14ac:dyDescent="0.25">
      <c r="I1339" s="8"/>
      <c r="J1339" s="8"/>
      <c r="K1339" s="8"/>
      <c r="L1339" s="8"/>
      <c r="M1339" s="8"/>
      <c r="N1339" s="8"/>
      <c r="O1339" s="8"/>
      <c r="P1339" s="8"/>
      <c r="Q1339" s="8"/>
      <c r="R1339" s="8"/>
      <c r="S1339" s="23"/>
      <c r="T1339" s="25">
        <v>1298</v>
      </c>
      <c r="U1339" s="26">
        <f t="shared" si="122"/>
        <v>21.633333333333333</v>
      </c>
      <c r="V1339" s="28">
        <f t="shared" si="123"/>
        <v>40.102921008125591</v>
      </c>
      <c r="W1339" s="28">
        <f t="shared" si="125"/>
        <v>0</v>
      </c>
      <c r="X1339" s="27" t="e">
        <f t="shared" si="126"/>
        <v>#VALUE!</v>
      </c>
      <c r="Y1339" s="28" t="e">
        <f t="shared" si="127"/>
        <v>#VALUE!</v>
      </c>
      <c r="Z1339" s="24"/>
      <c r="AA1339" s="36">
        <f t="shared" si="124"/>
        <v>21.633333333333333</v>
      </c>
      <c r="AB1339" s="8"/>
    </row>
    <row r="1340" spans="9:28" x14ac:dyDescent="0.25">
      <c r="I1340" s="8"/>
      <c r="J1340" s="8"/>
      <c r="K1340" s="8"/>
      <c r="L1340" s="8"/>
      <c r="M1340" s="8"/>
      <c r="N1340" s="8"/>
      <c r="O1340" s="8"/>
      <c r="P1340" s="8"/>
      <c r="Q1340" s="8"/>
      <c r="R1340" s="8"/>
      <c r="S1340" s="23"/>
      <c r="T1340" s="25">
        <v>1299</v>
      </c>
      <c r="U1340" s="26">
        <f t="shared" si="122"/>
        <v>21.65</v>
      </c>
      <c r="V1340" s="28">
        <f t="shared" si="123"/>
        <v>40.108295190754589</v>
      </c>
      <c r="W1340" s="28">
        <f t="shared" si="125"/>
        <v>0</v>
      </c>
      <c r="X1340" s="27" t="e">
        <f t="shared" si="126"/>
        <v>#VALUE!</v>
      </c>
      <c r="Y1340" s="28" t="e">
        <f t="shared" si="127"/>
        <v>#VALUE!</v>
      </c>
      <c r="Z1340" s="24"/>
      <c r="AA1340" s="36">
        <f t="shared" si="124"/>
        <v>21.65</v>
      </c>
      <c r="AB1340" s="8"/>
    </row>
    <row r="1341" spans="9:28" x14ac:dyDescent="0.25">
      <c r="I1341" s="8"/>
      <c r="J1341" s="8"/>
      <c r="K1341" s="8"/>
      <c r="L1341" s="8"/>
      <c r="M1341" s="8"/>
      <c r="N1341" s="8"/>
      <c r="O1341" s="8"/>
      <c r="P1341" s="8"/>
      <c r="Q1341" s="8"/>
      <c r="R1341" s="8"/>
      <c r="S1341" s="23"/>
      <c r="T1341" s="25">
        <v>1300</v>
      </c>
      <c r="U1341" s="26">
        <f t="shared" si="122"/>
        <v>21.666666666666668</v>
      </c>
      <c r="V1341" s="28">
        <f t="shared" si="123"/>
        <v>40.113665957167711</v>
      </c>
      <c r="W1341" s="28">
        <f t="shared" si="125"/>
        <v>0</v>
      </c>
      <c r="X1341" s="27" t="e">
        <f t="shared" si="126"/>
        <v>#VALUE!</v>
      </c>
      <c r="Y1341" s="28" t="e">
        <f t="shared" si="127"/>
        <v>#VALUE!</v>
      </c>
      <c r="Z1341" s="24"/>
      <c r="AA1341" s="36">
        <f t="shared" si="124"/>
        <v>21.666666666666668</v>
      </c>
      <c r="AB1341" s="8"/>
    </row>
    <row r="1342" spans="9:28" x14ac:dyDescent="0.25">
      <c r="I1342" s="8"/>
      <c r="J1342" s="8"/>
      <c r="K1342" s="8"/>
      <c r="L1342" s="8"/>
      <c r="M1342" s="8"/>
      <c r="N1342" s="8"/>
      <c r="O1342" s="8"/>
      <c r="P1342" s="8"/>
      <c r="Q1342" s="8"/>
      <c r="R1342" s="8"/>
      <c r="S1342" s="23"/>
      <c r="T1342" s="25">
        <v>1301</v>
      </c>
      <c r="U1342" s="26">
        <f t="shared" si="122"/>
        <v>21.683333333333334</v>
      </c>
      <c r="V1342" s="28">
        <f t="shared" si="123"/>
        <v>40.11903331216191</v>
      </c>
      <c r="W1342" s="28">
        <f t="shared" si="125"/>
        <v>0</v>
      </c>
      <c r="X1342" s="27" t="e">
        <f t="shared" si="126"/>
        <v>#VALUE!</v>
      </c>
      <c r="Y1342" s="28" t="e">
        <f t="shared" si="127"/>
        <v>#VALUE!</v>
      </c>
      <c r="Z1342" s="24"/>
      <c r="AA1342" s="36">
        <f t="shared" si="124"/>
        <v>21.683333333333334</v>
      </c>
      <c r="AB1342" s="8"/>
    </row>
    <row r="1343" spans="9:28" x14ac:dyDescent="0.25">
      <c r="I1343" s="8"/>
      <c r="J1343" s="8"/>
      <c r="K1343" s="8"/>
      <c r="L1343" s="8"/>
      <c r="M1343" s="8"/>
      <c r="N1343" s="8"/>
      <c r="O1343" s="8"/>
      <c r="P1343" s="8"/>
      <c r="Q1343" s="8"/>
      <c r="R1343" s="8"/>
      <c r="S1343" s="23"/>
      <c r="T1343" s="25">
        <v>1302</v>
      </c>
      <c r="U1343" s="26">
        <f t="shared" si="122"/>
        <v>21.7</v>
      </c>
      <c r="V1343" s="28">
        <f t="shared" si="123"/>
        <v>40.1243972605237</v>
      </c>
      <c r="W1343" s="28">
        <f t="shared" si="125"/>
        <v>0</v>
      </c>
      <c r="X1343" s="27" t="e">
        <f t="shared" si="126"/>
        <v>#VALUE!</v>
      </c>
      <c r="Y1343" s="28" t="e">
        <f t="shared" si="127"/>
        <v>#VALUE!</v>
      </c>
      <c r="Z1343" s="24"/>
      <c r="AA1343" s="36">
        <f t="shared" si="124"/>
        <v>21.7</v>
      </c>
      <c r="AB1343" s="8"/>
    </row>
    <row r="1344" spans="9:28" x14ac:dyDescent="0.25">
      <c r="I1344" s="8"/>
      <c r="J1344" s="8"/>
      <c r="K1344" s="8"/>
      <c r="L1344" s="8"/>
      <c r="M1344" s="8"/>
      <c r="N1344" s="8"/>
      <c r="O1344" s="8"/>
      <c r="P1344" s="8"/>
      <c r="Q1344" s="8"/>
      <c r="R1344" s="8"/>
      <c r="S1344" s="23"/>
      <c r="T1344" s="25">
        <v>1303</v>
      </c>
      <c r="U1344" s="26">
        <f t="shared" si="122"/>
        <v>21.716666666666665</v>
      </c>
      <c r="V1344" s="28">
        <f t="shared" si="123"/>
        <v>40.129757807029236</v>
      </c>
      <c r="W1344" s="28">
        <f t="shared" si="125"/>
        <v>0</v>
      </c>
      <c r="X1344" s="27" t="e">
        <f t="shared" si="126"/>
        <v>#VALUE!</v>
      </c>
      <c r="Y1344" s="28" t="e">
        <f t="shared" si="127"/>
        <v>#VALUE!</v>
      </c>
      <c r="Z1344" s="24"/>
      <c r="AA1344" s="36">
        <f t="shared" si="124"/>
        <v>21.716666666666665</v>
      </c>
      <c r="AB1344" s="8"/>
    </row>
    <row r="1345" spans="9:28" x14ac:dyDescent="0.25">
      <c r="I1345" s="8"/>
      <c r="J1345" s="8"/>
      <c r="K1345" s="8"/>
      <c r="L1345" s="8"/>
      <c r="M1345" s="8"/>
      <c r="N1345" s="8"/>
      <c r="O1345" s="8"/>
      <c r="P1345" s="8"/>
      <c r="Q1345" s="8"/>
      <c r="R1345" s="8"/>
      <c r="S1345" s="23"/>
      <c r="T1345" s="25">
        <v>1304</v>
      </c>
      <c r="U1345" s="26">
        <f t="shared" si="122"/>
        <v>21.733333333333334</v>
      </c>
      <c r="V1345" s="28">
        <f t="shared" si="123"/>
        <v>40.135114956444298</v>
      </c>
      <c r="W1345" s="28">
        <f t="shared" si="125"/>
        <v>0</v>
      </c>
      <c r="X1345" s="27" t="e">
        <f t="shared" si="126"/>
        <v>#VALUE!</v>
      </c>
      <c r="Y1345" s="28" t="e">
        <f t="shared" si="127"/>
        <v>#VALUE!</v>
      </c>
      <c r="Z1345" s="24"/>
      <c r="AA1345" s="36">
        <f t="shared" si="124"/>
        <v>21.733333333333334</v>
      </c>
      <c r="AB1345" s="8"/>
    </row>
    <row r="1346" spans="9:28" x14ac:dyDescent="0.25">
      <c r="I1346" s="8"/>
      <c r="J1346" s="8"/>
      <c r="K1346" s="8"/>
      <c r="L1346" s="8"/>
      <c r="M1346" s="8"/>
      <c r="N1346" s="8"/>
      <c r="O1346" s="8"/>
      <c r="P1346" s="8"/>
      <c r="Q1346" s="8"/>
      <c r="R1346" s="8"/>
      <c r="S1346" s="23"/>
      <c r="T1346" s="25">
        <v>1305</v>
      </c>
      <c r="U1346" s="26">
        <f t="shared" si="122"/>
        <v>21.75</v>
      </c>
      <c r="V1346" s="28">
        <f t="shared" si="123"/>
        <v>40.140468713524356</v>
      </c>
      <c r="W1346" s="28">
        <f t="shared" si="125"/>
        <v>0</v>
      </c>
      <c r="X1346" s="27" t="e">
        <f t="shared" si="126"/>
        <v>#VALUE!</v>
      </c>
      <c r="Y1346" s="28" t="e">
        <f t="shared" si="127"/>
        <v>#VALUE!</v>
      </c>
      <c r="Z1346" s="24"/>
      <c r="AA1346" s="36">
        <f t="shared" si="124"/>
        <v>21.75</v>
      </c>
      <c r="AB1346" s="8"/>
    </row>
    <row r="1347" spans="9:28" x14ac:dyDescent="0.25">
      <c r="I1347" s="8"/>
      <c r="J1347" s="8"/>
      <c r="K1347" s="8"/>
      <c r="L1347" s="8"/>
      <c r="M1347" s="8"/>
      <c r="N1347" s="8"/>
      <c r="O1347" s="8"/>
      <c r="P1347" s="8"/>
      <c r="Q1347" s="8"/>
      <c r="R1347" s="8"/>
      <c r="S1347" s="23"/>
      <c r="T1347" s="25">
        <v>1306</v>
      </c>
      <c r="U1347" s="26">
        <f t="shared" si="122"/>
        <v>21.766666666666666</v>
      </c>
      <c r="V1347" s="28">
        <f t="shared" si="123"/>
        <v>40.145819083014587</v>
      </c>
      <c r="W1347" s="28">
        <f t="shared" si="125"/>
        <v>0</v>
      </c>
      <c r="X1347" s="27" t="e">
        <f t="shared" si="126"/>
        <v>#VALUE!</v>
      </c>
      <c r="Y1347" s="28" t="e">
        <f t="shared" si="127"/>
        <v>#VALUE!</v>
      </c>
      <c r="Z1347" s="24"/>
      <c r="AA1347" s="36">
        <f t="shared" si="124"/>
        <v>21.766666666666666</v>
      </c>
      <c r="AB1347" s="8"/>
    </row>
    <row r="1348" spans="9:28" x14ac:dyDescent="0.25">
      <c r="I1348" s="8"/>
      <c r="J1348" s="8"/>
      <c r="K1348" s="8"/>
      <c r="L1348" s="8"/>
      <c r="M1348" s="8"/>
      <c r="N1348" s="8"/>
      <c r="O1348" s="8"/>
      <c r="P1348" s="8"/>
      <c r="Q1348" s="8"/>
      <c r="R1348" s="8"/>
      <c r="S1348" s="23"/>
      <c r="T1348" s="25">
        <v>1307</v>
      </c>
      <c r="U1348" s="26">
        <f t="shared" si="122"/>
        <v>21.783333333333335</v>
      </c>
      <c r="V1348" s="28">
        <f t="shared" si="123"/>
        <v>40.151166069649875</v>
      </c>
      <c r="W1348" s="28">
        <f t="shared" si="125"/>
        <v>0</v>
      </c>
      <c r="X1348" s="27" t="e">
        <f t="shared" si="126"/>
        <v>#VALUE!</v>
      </c>
      <c r="Y1348" s="28" t="e">
        <f t="shared" si="127"/>
        <v>#VALUE!</v>
      </c>
      <c r="Z1348" s="24"/>
      <c r="AA1348" s="36">
        <f t="shared" si="124"/>
        <v>21.783333333333335</v>
      </c>
      <c r="AB1348" s="8"/>
    </row>
    <row r="1349" spans="9:28" x14ac:dyDescent="0.25">
      <c r="I1349" s="8"/>
      <c r="J1349" s="8"/>
      <c r="K1349" s="8"/>
      <c r="L1349" s="8"/>
      <c r="M1349" s="8"/>
      <c r="N1349" s="8"/>
      <c r="O1349" s="8"/>
      <c r="P1349" s="8"/>
      <c r="Q1349" s="8"/>
      <c r="R1349" s="8"/>
      <c r="S1349" s="23"/>
      <c r="T1349" s="25">
        <v>1308</v>
      </c>
      <c r="U1349" s="26">
        <f t="shared" si="122"/>
        <v>21.8</v>
      </c>
      <c r="V1349" s="28">
        <f t="shared" si="123"/>
        <v>40.156509678154897</v>
      </c>
      <c r="W1349" s="28">
        <f t="shared" si="125"/>
        <v>0</v>
      </c>
      <c r="X1349" s="27" t="e">
        <f t="shared" si="126"/>
        <v>#VALUE!</v>
      </c>
      <c r="Y1349" s="28" t="e">
        <f t="shared" si="127"/>
        <v>#VALUE!</v>
      </c>
      <c r="Z1349" s="24"/>
      <c r="AA1349" s="36">
        <f t="shared" si="124"/>
        <v>21.8</v>
      </c>
      <c r="AB1349" s="8"/>
    </row>
    <row r="1350" spans="9:28" x14ac:dyDescent="0.25">
      <c r="I1350" s="8"/>
      <c r="J1350" s="8"/>
      <c r="K1350" s="8"/>
      <c r="L1350" s="8"/>
      <c r="M1350" s="8"/>
      <c r="N1350" s="8"/>
      <c r="O1350" s="8"/>
      <c r="P1350" s="8"/>
      <c r="Q1350" s="8"/>
      <c r="R1350" s="8"/>
      <c r="S1350" s="23"/>
      <c r="T1350" s="25">
        <v>1309</v>
      </c>
      <c r="U1350" s="26">
        <f t="shared" si="122"/>
        <v>21.816666666666666</v>
      </c>
      <c r="V1350" s="28">
        <f t="shared" si="123"/>
        <v>40.161849913244126</v>
      </c>
      <c r="W1350" s="28">
        <f t="shared" si="125"/>
        <v>0</v>
      </c>
      <c r="X1350" s="27" t="e">
        <f t="shared" si="126"/>
        <v>#VALUE!</v>
      </c>
      <c r="Y1350" s="28" t="e">
        <f t="shared" si="127"/>
        <v>#VALUE!</v>
      </c>
      <c r="Z1350" s="24"/>
      <c r="AA1350" s="36">
        <f t="shared" si="124"/>
        <v>21.816666666666666</v>
      </c>
      <c r="AB1350" s="8"/>
    </row>
    <row r="1351" spans="9:28" x14ac:dyDescent="0.25">
      <c r="I1351" s="8"/>
      <c r="J1351" s="8"/>
      <c r="K1351" s="8"/>
      <c r="L1351" s="8"/>
      <c r="M1351" s="8"/>
      <c r="N1351" s="8"/>
      <c r="O1351" s="8"/>
      <c r="P1351" s="8"/>
      <c r="Q1351" s="8"/>
      <c r="R1351" s="8"/>
      <c r="S1351" s="23"/>
      <c r="T1351" s="25">
        <v>1310</v>
      </c>
      <c r="U1351" s="26">
        <f t="shared" si="122"/>
        <v>21.833333333333332</v>
      </c>
      <c r="V1351" s="28">
        <f t="shared" si="123"/>
        <v>40.167186779621851</v>
      </c>
      <c r="W1351" s="28">
        <f t="shared" si="125"/>
        <v>0</v>
      </c>
      <c r="X1351" s="27" t="e">
        <f t="shared" si="126"/>
        <v>#VALUE!</v>
      </c>
      <c r="Y1351" s="28" t="e">
        <f t="shared" si="127"/>
        <v>#VALUE!</v>
      </c>
      <c r="Z1351" s="24"/>
      <c r="AA1351" s="36">
        <f t="shared" si="124"/>
        <v>21.833333333333332</v>
      </c>
      <c r="AB1351" s="8"/>
    </row>
    <row r="1352" spans="9:28" x14ac:dyDescent="0.25">
      <c r="I1352" s="8"/>
      <c r="J1352" s="8"/>
      <c r="K1352" s="8"/>
      <c r="L1352" s="8"/>
      <c r="M1352" s="8"/>
      <c r="N1352" s="8"/>
      <c r="O1352" s="8"/>
      <c r="P1352" s="8"/>
      <c r="Q1352" s="8"/>
      <c r="R1352" s="8"/>
      <c r="S1352" s="23"/>
      <c r="T1352" s="25">
        <v>1311</v>
      </c>
      <c r="U1352" s="26">
        <f t="shared" si="122"/>
        <v>21.85</v>
      </c>
      <c r="V1352" s="28">
        <f t="shared" si="123"/>
        <v>40.172520281982194</v>
      </c>
      <c r="W1352" s="28">
        <f t="shared" si="125"/>
        <v>0</v>
      </c>
      <c r="X1352" s="27" t="e">
        <f t="shared" si="126"/>
        <v>#VALUE!</v>
      </c>
      <c r="Y1352" s="28" t="e">
        <f t="shared" si="127"/>
        <v>#VALUE!</v>
      </c>
      <c r="Z1352" s="24"/>
      <c r="AA1352" s="36">
        <f t="shared" si="124"/>
        <v>21.85</v>
      </c>
      <c r="AB1352" s="8"/>
    </row>
    <row r="1353" spans="9:28" x14ac:dyDescent="0.25">
      <c r="I1353" s="8"/>
      <c r="J1353" s="8"/>
      <c r="K1353" s="8"/>
      <c r="L1353" s="8"/>
      <c r="M1353" s="8"/>
      <c r="N1353" s="8"/>
      <c r="O1353" s="8"/>
      <c r="P1353" s="8"/>
      <c r="Q1353" s="8"/>
      <c r="R1353" s="8"/>
      <c r="S1353" s="23"/>
      <c r="T1353" s="25">
        <v>1312</v>
      </c>
      <c r="U1353" s="26">
        <f t="shared" si="122"/>
        <v>21.866666666666667</v>
      </c>
      <c r="V1353" s="28">
        <f t="shared" si="123"/>
        <v>40.177850425009211</v>
      </c>
      <c r="W1353" s="28">
        <f t="shared" si="125"/>
        <v>0</v>
      </c>
      <c r="X1353" s="27" t="e">
        <f t="shared" si="126"/>
        <v>#VALUE!</v>
      </c>
      <c r="Y1353" s="28" t="e">
        <f t="shared" si="127"/>
        <v>#VALUE!</v>
      </c>
      <c r="Z1353" s="24"/>
      <c r="AA1353" s="36">
        <f t="shared" si="124"/>
        <v>21.866666666666667</v>
      </c>
      <c r="AB1353" s="8"/>
    </row>
    <row r="1354" spans="9:28" x14ac:dyDescent="0.25">
      <c r="I1354" s="8"/>
      <c r="J1354" s="8"/>
      <c r="K1354" s="8"/>
      <c r="L1354" s="8"/>
      <c r="M1354" s="8"/>
      <c r="N1354" s="8"/>
      <c r="O1354" s="8"/>
      <c r="P1354" s="8"/>
      <c r="Q1354" s="8"/>
      <c r="R1354" s="8"/>
      <c r="S1354" s="23"/>
      <c r="T1354" s="25">
        <v>1313</v>
      </c>
      <c r="U1354" s="26">
        <f t="shared" si="122"/>
        <v>21.883333333333333</v>
      </c>
      <c r="V1354" s="28">
        <f t="shared" si="123"/>
        <v>40.183177213376837</v>
      </c>
      <c r="W1354" s="28">
        <f t="shared" si="125"/>
        <v>0</v>
      </c>
      <c r="X1354" s="27" t="e">
        <f t="shared" si="126"/>
        <v>#VALUE!</v>
      </c>
      <c r="Y1354" s="28" t="e">
        <f t="shared" si="127"/>
        <v>#VALUE!</v>
      </c>
      <c r="Z1354" s="24"/>
      <c r="AA1354" s="36">
        <f t="shared" si="124"/>
        <v>21.883333333333333</v>
      </c>
      <c r="AB1354" s="8"/>
    </row>
    <row r="1355" spans="9:28" x14ac:dyDescent="0.25">
      <c r="I1355" s="8"/>
      <c r="J1355" s="8"/>
      <c r="K1355" s="8"/>
      <c r="L1355" s="8"/>
      <c r="M1355" s="8"/>
      <c r="N1355" s="8"/>
      <c r="O1355" s="8"/>
      <c r="P1355" s="8"/>
      <c r="Q1355" s="8"/>
      <c r="R1355" s="8"/>
      <c r="S1355" s="23"/>
      <c r="T1355" s="25">
        <v>1314</v>
      </c>
      <c r="U1355" s="26">
        <f t="shared" si="122"/>
        <v>21.9</v>
      </c>
      <c r="V1355" s="28">
        <f t="shared" si="123"/>
        <v>40.18850065174896</v>
      </c>
      <c r="W1355" s="28">
        <f t="shared" si="125"/>
        <v>0</v>
      </c>
      <c r="X1355" s="27" t="e">
        <f t="shared" si="126"/>
        <v>#VALUE!</v>
      </c>
      <c r="Y1355" s="28" t="e">
        <f t="shared" si="127"/>
        <v>#VALUE!</v>
      </c>
      <c r="Z1355" s="24"/>
      <c r="AA1355" s="36">
        <f t="shared" si="124"/>
        <v>21.9</v>
      </c>
      <c r="AB1355" s="8"/>
    </row>
    <row r="1356" spans="9:28" x14ac:dyDescent="0.25">
      <c r="I1356" s="8"/>
      <c r="J1356" s="8"/>
      <c r="K1356" s="8"/>
      <c r="L1356" s="8"/>
      <c r="M1356" s="8"/>
      <c r="N1356" s="8"/>
      <c r="O1356" s="8"/>
      <c r="P1356" s="8"/>
      <c r="Q1356" s="8"/>
      <c r="R1356" s="8"/>
      <c r="S1356" s="23"/>
      <c r="T1356" s="25">
        <v>1315</v>
      </c>
      <c r="U1356" s="26">
        <f t="shared" si="122"/>
        <v>21.916666666666668</v>
      </c>
      <c r="V1356" s="28">
        <f t="shared" si="123"/>
        <v>40.19382074477943</v>
      </c>
      <c r="W1356" s="28">
        <f t="shared" si="125"/>
        <v>0</v>
      </c>
      <c r="X1356" s="27" t="e">
        <f t="shared" si="126"/>
        <v>#VALUE!</v>
      </c>
      <c r="Y1356" s="28" t="e">
        <f t="shared" si="127"/>
        <v>#VALUE!</v>
      </c>
      <c r="Z1356" s="24"/>
      <c r="AA1356" s="36">
        <f t="shared" si="124"/>
        <v>21.916666666666668</v>
      </c>
      <c r="AB1356" s="8"/>
    </row>
    <row r="1357" spans="9:28" x14ac:dyDescent="0.25">
      <c r="I1357" s="8"/>
      <c r="J1357" s="8"/>
      <c r="K1357" s="8"/>
      <c r="L1357" s="8"/>
      <c r="M1357" s="8"/>
      <c r="N1357" s="8"/>
      <c r="O1357" s="8"/>
      <c r="P1357" s="8"/>
      <c r="Q1357" s="8"/>
      <c r="R1357" s="8"/>
      <c r="S1357" s="23"/>
      <c r="T1357" s="25">
        <v>1316</v>
      </c>
      <c r="U1357" s="26">
        <f t="shared" ref="U1357:U1420" si="128">T1357/60</f>
        <v>21.933333333333334</v>
      </c>
      <c r="V1357" s="28">
        <f t="shared" si="123"/>
        <v>40.199137497112126</v>
      </c>
      <c r="W1357" s="28">
        <f t="shared" si="125"/>
        <v>0</v>
      </c>
      <c r="X1357" s="27" t="e">
        <f t="shared" si="126"/>
        <v>#VALUE!</v>
      </c>
      <c r="Y1357" s="28" t="e">
        <f t="shared" si="127"/>
        <v>#VALUE!</v>
      </c>
      <c r="Z1357" s="24"/>
      <c r="AA1357" s="36">
        <f t="shared" si="124"/>
        <v>21.933333333333334</v>
      </c>
      <c r="AB1357" s="8"/>
    </row>
    <row r="1358" spans="9:28" x14ac:dyDescent="0.25">
      <c r="I1358" s="8"/>
      <c r="J1358" s="8"/>
      <c r="K1358" s="8"/>
      <c r="L1358" s="8"/>
      <c r="M1358" s="8"/>
      <c r="N1358" s="8"/>
      <c r="O1358" s="8"/>
      <c r="P1358" s="8"/>
      <c r="Q1358" s="8"/>
      <c r="R1358" s="8"/>
      <c r="S1358" s="23"/>
      <c r="T1358" s="25">
        <v>1317</v>
      </c>
      <c r="U1358" s="26">
        <f t="shared" si="128"/>
        <v>21.95</v>
      </c>
      <c r="V1358" s="28">
        <f t="shared" si="123"/>
        <v>40.20445091338091</v>
      </c>
      <c r="W1358" s="28">
        <f t="shared" si="125"/>
        <v>0</v>
      </c>
      <c r="X1358" s="27" t="e">
        <f t="shared" si="126"/>
        <v>#VALUE!</v>
      </c>
      <c r="Y1358" s="28" t="e">
        <f t="shared" si="127"/>
        <v>#VALUE!</v>
      </c>
      <c r="Z1358" s="24"/>
      <c r="AA1358" s="36">
        <f t="shared" si="124"/>
        <v>21.95</v>
      </c>
      <c r="AB1358" s="8"/>
    </row>
    <row r="1359" spans="9:28" x14ac:dyDescent="0.25">
      <c r="I1359" s="8"/>
      <c r="J1359" s="8"/>
      <c r="K1359" s="8"/>
      <c r="L1359" s="8"/>
      <c r="M1359" s="8"/>
      <c r="N1359" s="8"/>
      <c r="O1359" s="8"/>
      <c r="P1359" s="8"/>
      <c r="Q1359" s="8"/>
      <c r="R1359" s="8"/>
      <c r="S1359" s="23"/>
      <c r="T1359" s="25">
        <v>1318</v>
      </c>
      <c r="U1359" s="26">
        <f t="shared" si="128"/>
        <v>21.966666666666665</v>
      </c>
      <c r="V1359" s="28">
        <f t="shared" si="123"/>
        <v>40.209760998209759</v>
      </c>
      <c r="W1359" s="28">
        <f t="shared" si="125"/>
        <v>0</v>
      </c>
      <c r="X1359" s="27" t="e">
        <f t="shared" si="126"/>
        <v>#VALUE!</v>
      </c>
      <c r="Y1359" s="28" t="e">
        <f t="shared" si="127"/>
        <v>#VALUE!</v>
      </c>
      <c r="Z1359" s="24"/>
      <c r="AA1359" s="36">
        <f t="shared" si="124"/>
        <v>21.966666666666665</v>
      </c>
      <c r="AB1359" s="8"/>
    </row>
    <row r="1360" spans="9:28" x14ac:dyDescent="0.25">
      <c r="I1360" s="8"/>
      <c r="J1360" s="8"/>
      <c r="K1360" s="8"/>
      <c r="L1360" s="8"/>
      <c r="M1360" s="8"/>
      <c r="N1360" s="8"/>
      <c r="O1360" s="8"/>
      <c r="P1360" s="8"/>
      <c r="Q1360" s="8"/>
      <c r="R1360" s="8"/>
      <c r="S1360" s="23"/>
      <c r="T1360" s="25">
        <v>1319</v>
      </c>
      <c r="U1360" s="26">
        <f t="shared" si="128"/>
        <v>21.983333333333334</v>
      </c>
      <c r="V1360" s="28">
        <f t="shared" si="123"/>
        <v>40.215067756212704</v>
      </c>
      <c r="W1360" s="28">
        <f t="shared" si="125"/>
        <v>0</v>
      </c>
      <c r="X1360" s="27" t="e">
        <f t="shared" si="126"/>
        <v>#VALUE!</v>
      </c>
      <c r="Y1360" s="28" t="e">
        <f t="shared" si="127"/>
        <v>#VALUE!</v>
      </c>
      <c r="Z1360" s="24"/>
      <c r="AA1360" s="36">
        <f t="shared" si="124"/>
        <v>21.983333333333334</v>
      </c>
      <c r="AB1360" s="8"/>
    </row>
    <row r="1361" spans="9:28" x14ac:dyDescent="0.25">
      <c r="I1361" s="8"/>
      <c r="J1361" s="8"/>
      <c r="K1361" s="8"/>
      <c r="L1361" s="8"/>
      <c r="M1361" s="8"/>
      <c r="N1361" s="8"/>
      <c r="O1361" s="8"/>
      <c r="P1361" s="8"/>
      <c r="Q1361" s="8"/>
      <c r="R1361" s="8"/>
      <c r="S1361" s="23"/>
      <c r="T1361" s="25">
        <v>1320</v>
      </c>
      <c r="U1361" s="26">
        <f t="shared" si="128"/>
        <v>22</v>
      </c>
      <c r="V1361" s="28">
        <f t="shared" si="123"/>
        <v>40.220371191993905</v>
      </c>
      <c r="W1361" s="28">
        <f t="shared" si="125"/>
        <v>0</v>
      </c>
      <c r="X1361" s="27" t="e">
        <f t="shared" si="126"/>
        <v>#VALUE!</v>
      </c>
      <c r="Y1361" s="28" t="e">
        <f t="shared" si="127"/>
        <v>#VALUE!</v>
      </c>
      <c r="Z1361" s="24"/>
      <c r="AA1361" s="36">
        <f t="shared" si="124"/>
        <v>22</v>
      </c>
      <c r="AB1361" s="8"/>
    </row>
    <row r="1362" spans="9:28" x14ac:dyDescent="0.25">
      <c r="I1362" s="8"/>
      <c r="J1362" s="8"/>
      <c r="K1362" s="8"/>
      <c r="L1362" s="8"/>
      <c r="M1362" s="8"/>
      <c r="N1362" s="8"/>
      <c r="O1362" s="8"/>
      <c r="P1362" s="8"/>
      <c r="Q1362" s="8"/>
      <c r="R1362" s="8"/>
      <c r="S1362" s="23"/>
      <c r="T1362" s="25">
        <v>1321</v>
      </c>
      <c r="U1362" s="26">
        <f t="shared" si="128"/>
        <v>22.016666666666666</v>
      </c>
      <c r="V1362" s="28">
        <f t="shared" ref="V1362:V1425" si="129">$G$12*U1362^(1-$G$13)</f>
        <v>40.225671310147668</v>
      </c>
      <c r="W1362" s="28">
        <f t="shared" si="125"/>
        <v>0</v>
      </c>
      <c r="X1362" s="27" t="e">
        <f t="shared" si="126"/>
        <v>#VALUE!</v>
      </c>
      <c r="Y1362" s="28" t="e">
        <f t="shared" si="127"/>
        <v>#VALUE!</v>
      </c>
      <c r="Z1362" s="24"/>
      <c r="AA1362" s="36">
        <f t="shared" si="124"/>
        <v>22.016666666666666</v>
      </c>
      <c r="AB1362" s="8"/>
    </row>
    <row r="1363" spans="9:28" x14ac:dyDescent="0.25">
      <c r="I1363" s="8"/>
      <c r="J1363" s="8"/>
      <c r="K1363" s="8"/>
      <c r="L1363" s="8"/>
      <c r="M1363" s="8"/>
      <c r="N1363" s="8"/>
      <c r="O1363" s="8"/>
      <c r="P1363" s="8"/>
      <c r="Q1363" s="8"/>
      <c r="R1363" s="8"/>
      <c r="S1363" s="23"/>
      <c r="T1363" s="25">
        <v>1322</v>
      </c>
      <c r="U1363" s="26">
        <f t="shared" si="128"/>
        <v>22.033333333333335</v>
      </c>
      <c r="V1363" s="28">
        <f t="shared" si="129"/>
        <v>40.230968115258456</v>
      </c>
      <c r="W1363" s="28">
        <f t="shared" si="125"/>
        <v>0</v>
      </c>
      <c r="X1363" s="27" t="e">
        <f t="shared" si="126"/>
        <v>#VALUE!</v>
      </c>
      <c r="Y1363" s="28" t="e">
        <f t="shared" si="127"/>
        <v>#VALUE!</v>
      </c>
      <c r="Z1363" s="24"/>
      <c r="AA1363" s="36">
        <f t="shared" si="124"/>
        <v>22.033333333333335</v>
      </c>
      <c r="AB1363" s="8"/>
    </row>
    <row r="1364" spans="9:28" x14ac:dyDescent="0.25">
      <c r="I1364" s="8"/>
      <c r="J1364" s="8"/>
      <c r="K1364" s="8"/>
      <c r="L1364" s="8"/>
      <c r="M1364" s="8"/>
      <c r="N1364" s="8"/>
      <c r="O1364" s="8"/>
      <c r="P1364" s="8"/>
      <c r="Q1364" s="8"/>
      <c r="R1364" s="8"/>
      <c r="S1364" s="23"/>
      <c r="T1364" s="25">
        <v>1323</v>
      </c>
      <c r="U1364" s="26">
        <f t="shared" si="128"/>
        <v>22.05</v>
      </c>
      <c r="V1364" s="28">
        <f t="shared" si="129"/>
        <v>40.236261611900972</v>
      </c>
      <c r="W1364" s="28">
        <f t="shared" si="125"/>
        <v>0</v>
      </c>
      <c r="X1364" s="27" t="e">
        <f t="shared" si="126"/>
        <v>#VALUE!</v>
      </c>
      <c r="Y1364" s="28" t="e">
        <f t="shared" si="127"/>
        <v>#VALUE!</v>
      </c>
      <c r="Z1364" s="24"/>
      <c r="AA1364" s="36">
        <f t="shared" si="124"/>
        <v>22.05</v>
      </c>
      <c r="AB1364" s="8"/>
    </row>
    <row r="1365" spans="9:28" x14ac:dyDescent="0.25">
      <c r="I1365" s="8"/>
      <c r="J1365" s="8"/>
      <c r="K1365" s="8"/>
      <c r="L1365" s="8"/>
      <c r="M1365" s="8"/>
      <c r="N1365" s="8"/>
      <c r="O1365" s="8"/>
      <c r="P1365" s="8"/>
      <c r="Q1365" s="8"/>
      <c r="R1365" s="8"/>
      <c r="S1365" s="23"/>
      <c r="T1365" s="25">
        <v>1324</v>
      </c>
      <c r="U1365" s="26">
        <f t="shared" si="128"/>
        <v>22.066666666666666</v>
      </c>
      <c r="V1365" s="28">
        <f t="shared" si="129"/>
        <v>40.241551804640103</v>
      </c>
      <c r="W1365" s="28">
        <f t="shared" si="125"/>
        <v>0</v>
      </c>
      <c r="X1365" s="27" t="e">
        <f t="shared" si="126"/>
        <v>#VALUE!</v>
      </c>
      <c r="Y1365" s="28" t="e">
        <f t="shared" si="127"/>
        <v>#VALUE!</v>
      </c>
      <c r="Z1365" s="24"/>
      <c r="AA1365" s="36">
        <f t="shared" si="124"/>
        <v>22.066666666666666</v>
      </c>
      <c r="AB1365" s="8"/>
    </row>
    <row r="1366" spans="9:28" x14ac:dyDescent="0.25">
      <c r="I1366" s="8"/>
      <c r="J1366" s="8"/>
      <c r="K1366" s="8"/>
      <c r="L1366" s="8"/>
      <c r="M1366" s="8"/>
      <c r="N1366" s="8"/>
      <c r="O1366" s="8"/>
      <c r="P1366" s="8"/>
      <c r="Q1366" s="8"/>
      <c r="R1366" s="8"/>
      <c r="S1366" s="23"/>
      <c r="T1366" s="25">
        <v>1325</v>
      </c>
      <c r="U1366" s="26">
        <f t="shared" si="128"/>
        <v>22.083333333333332</v>
      </c>
      <c r="V1366" s="28">
        <f t="shared" si="129"/>
        <v>40.246838698031041</v>
      </c>
      <c r="W1366" s="28">
        <f t="shared" si="125"/>
        <v>0</v>
      </c>
      <c r="X1366" s="27" t="e">
        <f t="shared" si="126"/>
        <v>#VALUE!</v>
      </c>
      <c r="Y1366" s="28" t="e">
        <f t="shared" si="127"/>
        <v>#VALUE!</v>
      </c>
      <c r="Z1366" s="24"/>
      <c r="AA1366" s="36">
        <f t="shared" si="124"/>
        <v>22.083333333333332</v>
      </c>
      <c r="AB1366" s="8"/>
    </row>
    <row r="1367" spans="9:28" x14ac:dyDescent="0.25">
      <c r="I1367" s="8"/>
      <c r="J1367" s="8"/>
      <c r="K1367" s="8"/>
      <c r="L1367" s="8"/>
      <c r="M1367" s="8"/>
      <c r="N1367" s="8"/>
      <c r="O1367" s="8"/>
      <c r="P1367" s="8"/>
      <c r="Q1367" s="8"/>
      <c r="R1367" s="8"/>
      <c r="S1367" s="23"/>
      <c r="T1367" s="25">
        <v>1326</v>
      </c>
      <c r="U1367" s="26">
        <f t="shared" si="128"/>
        <v>22.1</v>
      </c>
      <c r="V1367" s="28">
        <f t="shared" si="129"/>
        <v>40.252122296619234</v>
      </c>
      <c r="W1367" s="28">
        <f t="shared" si="125"/>
        <v>0</v>
      </c>
      <c r="X1367" s="27" t="e">
        <f t="shared" si="126"/>
        <v>#VALUE!</v>
      </c>
      <c r="Y1367" s="28" t="e">
        <f t="shared" si="127"/>
        <v>#VALUE!</v>
      </c>
      <c r="Z1367" s="24"/>
      <c r="AA1367" s="36">
        <f t="shared" si="124"/>
        <v>22.1</v>
      </c>
      <c r="AB1367" s="8"/>
    </row>
    <row r="1368" spans="9:28" x14ac:dyDescent="0.25">
      <c r="I1368" s="8"/>
      <c r="J1368" s="8"/>
      <c r="K1368" s="8"/>
      <c r="L1368" s="8"/>
      <c r="M1368" s="8"/>
      <c r="N1368" s="8"/>
      <c r="O1368" s="8"/>
      <c r="P1368" s="8"/>
      <c r="Q1368" s="8"/>
      <c r="R1368" s="8"/>
      <c r="S1368" s="23"/>
      <c r="T1368" s="25">
        <v>1327</v>
      </c>
      <c r="U1368" s="26">
        <f t="shared" si="128"/>
        <v>22.116666666666667</v>
      </c>
      <c r="V1368" s="28">
        <f t="shared" si="129"/>
        <v>40.257402604940467</v>
      </c>
      <c r="W1368" s="28">
        <f t="shared" si="125"/>
        <v>0</v>
      </c>
      <c r="X1368" s="27" t="e">
        <f t="shared" si="126"/>
        <v>#VALUE!</v>
      </c>
      <c r="Y1368" s="28" t="e">
        <f t="shared" si="127"/>
        <v>#VALUE!</v>
      </c>
      <c r="Z1368" s="24"/>
      <c r="AA1368" s="36">
        <f t="shared" si="124"/>
        <v>22.116666666666667</v>
      </c>
      <c r="AB1368" s="8"/>
    </row>
    <row r="1369" spans="9:28" x14ac:dyDescent="0.25">
      <c r="I1369" s="8"/>
      <c r="J1369" s="8"/>
      <c r="K1369" s="8"/>
      <c r="L1369" s="8"/>
      <c r="M1369" s="8"/>
      <c r="N1369" s="8"/>
      <c r="O1369" s="8"/>
      <c r="P1369" s="8"/>
      <c r="Q1369" s="8"/>
      <c r="R1369" s="8"/>
      <c r="S1369" s="23"/>
      <c r="T1369" s="25">
        <v>1328</v>
      </c>
      <c r="U1369" s="26">
        <f t="shared" si="128"/>
        <v>22.133333333333333</v>
      </c>
      <c r="V1369" s="28">
        <f t="shared" si="129"/>
        <v>40.262679627520853</v>
      </c>
      <c r="W1369" s="28">
        <f t="shared" si="125"/>
        <v>0</v>
      </c>
      <c r="X1369" s="27" t="e">
        <f t="shared" si="126"/>
        <v>#VALUE!</v>
      </c>
      <c r="Y1369" s="28" t="e">
        <f t="shared" si="127"/>
        <v>#VALUE!</v>
      </c>
      <c r="Z1369" s="24"/>
      <c r="AA1369" s="36">
        <f t="shared" si="124"/>
        <v>22.133333333333333</v>
      </c>
      <c r="AB1369" s="8"/>
    </row>
    <row r="1370" spans="9:28" x14ac:dyDescent="0.25">
      <c r="I1370" s="8"/>
      <c r="J1370" s="8"/>
      <c r="K1370" s="8"/>
      <c r="L1370" s="8"/>
      <c r="M1370" s="8"/>
      <c r="N1370" s="8"/>
      <c r="O1370" s="8"/>
      <c r="P1370" s="8"/>
      <c r="Q1370" s="8"/>
      <c r="R1370" s="8"/>
      <c r="S1370" s="23"/>
      <c r="T1370" s="25">
        <v>1329</v>
      </c>
      <c r="U1370" s="26">
        <f t="shared" si="128"/>
        <v>22.15</v>
      </c>
      <c r="V1370" s="28">
        <f t="shared" si="129"/>
        <v>40.267953368876867</v>
      </c>
      <c r="W1370" s="28">
        <f t="shared" si="125"/>
        <v>0</v>
      </c>
      <c r="X1370" s="27" t="e">
        <f t="shared" si="126"/>
        <v>#VALUE!</v>
      </c>
      <c r="Y1370" s="28" t="e">
        <f t="shared" si="127"/>
        <v>#VALUE!</v>
      </c>
      <c r="Z1370" s="24"/>
      <c r="AA1370" s="36">
        <f t="shared" si="124"/>
        <v>22.15</v>
      </c>
      <c r="AB1370" s="8"/>
    </row>
    <row r="1371" spans="9:28" x14ac:dyDescent="0.25">
      <c r="I1371" s="8"/>
      <c r="J1371" s="8"/>
      <c r="K1371" s="8"/>
      <c r="L1371" s="8"/>
      <c r="M1371" s="8"/>
      <c r="N1371" s="8"/>
      <c r="O1371" s="8"/>
      <c r="P1371" s="8"/>
      <c r="Q1371" s="8"/>
      <c r="R1371" s="8"/>
      <c r="S1371" s="23"/>
      <c r="T1371" s="25">
        <v>1330</v>
      </c>
      <c r="U1371" s="26">
        <f t="shared" si="128"/>
        <v>22.166666666666668</v>
      </c>
      <c r="V1371" s="28">
        <f t="shared" si="129"/>
        <v>40.273223833515431</v>
      </c>
      <c r="W1371" s="28">
        <f t="shared" si="125"/>
        <v>0</v>
      </c>
      <c r="X1371" s="27" t="e">
        <f t="shared" si="126"/>
        <v>#VALUE!</v>
      </c>
      <c r="Y1371" s="28" t="e">
        <f t="shared" si="127"/>
        <v>#VALUE!</v>
      </c>
      <c r="Z1371" s="24"/>
      <c r="AA1371" s="36">
        <f t="shared" si="124"/>
        <v>22.166666666666668</v>
      </c>
      <c r="AB1371" s="8"/>
    </row>
    <row r="1372" spans="9:28" x14ac:dyDescent="0.25">
      <c r="I1372" s="8"/>
      <c r="J1372" s="8"/>
      <c r="K1372" s="8"/>
      <c r="L1372" s="8"/>
      <c r="M1372" s="8"/>
      <c r="N1372" s="8"/>
      <c r="O1372" s="8"/>
      <c r="P1372" s="8"/>
      <c r="Q1372" s="8"/>
      <c r="R1372" s="8"/>
      <c r="S1372" s="23"/>
      <c r="T1372" s="25">
        <v>1331</v>
      </c>
      <c r="U1372" s="26">
        <f t="shared" si="128"/>
        <v>22.183333333333334</v>
      </c>
      <c r="V1372" s="28">
        <f t="shared" si="129"/>
        <v>40.278491025933832</v>
      </c>
      <c r="W1372" s="28">
        <f t="shared" si="125"/>
        <v>0</v>
      </c>
      <c r="X1372" s="27" t="e">
        <f t="shared" si="126"/>
        <v>#VALUE!</v>
      </c>
      <c r="Y1372" s="28" t="e">
        <f t="shared" si="127"/>
        <v>#VALUE!</v>
      </c>
      <c r="Z1372" s="24"/>
      <c r="AA1372" s="36">
        <f t="shared" si="124"/>
        <v>22.183333333333334</v>
      </c>
      <c r="AB1372" s="8"/>
    </row>
    <row r="1373" spans="9:28" x14ac:dyDescent="0.25">
      <c r="I1373" s="8"/>
      <c r="J1373" s="8"/>
      <c r="K1373" s="8"/>
      <c r="L1373" s="8"/>
      <c r="M1373" s="8"/>
      <c r="N1373" s="8"/>
      <c r="O1373" s="8"/>
      <c r="P1373" s="8"/>
      <c r="Q1373" s="8"/>
      <c r="R1373" s="8"/>
      <c r="S1373" s="23"/>
      <c r="T1373" s="25">
        <v>1332</v>
      </c>
      <c r="U1373" s="26">
        <f t="shared" si="128"/>
        <v>22.2</v>
      </c>
      <c r="V1373" s="28">
        <f t="shared" si="129"/>
        <v>40.283754950619851</v>
      </c>
      <c r="W1373" s="28">
        <f t="shared" si="125"/>
        <v>0</v>
      </c>
      <c r="X1373" s="27" t="e">
        <f t="shared" si="126"/>
        <v>#VALUE!</v>
      </c>
      <c r="Y1373" s="28" t="e">
        <f t="shared" si="127"/>
        <v>#VALUE!</v>
      </c>
      <c r="Z1373" s="24"/>
      <c r="AA1373" s="36">
        <f t="shared" si="124"/>
        <v>22.2</v>
      </c>
      <c r="AB1373" s="8"/>
    </row>
    <row r="1374" spans="9:28" x14ac:dyDescent="0.25">
      <c r="I1374" s="8"/>
      <c r="J1374" s="8"/>
      <c r="K1374" s="8"/>
      <c r="L1374" s="8"/>
      <c r="M1374" s="8"/>
      <c r="N1374" s="8"/>
      <c r="O1374" s="8"/>
      <c r="P1374" s="8"/>
      <c r="Q1374" s="8"/>
      <c r="R1374" s="8"/>
      <c r="S1374" s="23"/>
      <c r="T1374" s="25">
        <v>1333</v>
      </c>
      <c r="U1374" s="26">
        <f t="shared" si="128"/>
        <v>22.216666666666665</v>
      </c>
      <c r="V1374" s="28">
        <f t="shared" si="129"/>
        <v>40.289015612051735</v>
      </c>
      <c r="W1374" s="28">
        <f t="shared" si="125"/>
        <v>0</v>
      </c>
      <c r="X1374" s="27" t="e">
        <f t="shared" si="126"/>
        <v>#VALUE!</v>
      </c>
      <c r="Y1374" s="28" t="e">
        <f t="shared" si="127"/>
        <v>#VALUE!</v>
      </c>
      <c r="Z1374" s="24"/>
      <c r="AA1374" s="36">
        <f t="shared" si="124"/>
        <v>22.216666666666665</v>
      </c>
      <c r="AB1374" s="8"/>
    </row>
    <row r="1375" spans="9:28" x14ac:dyDescent="0.25">
      <c r="I1375" s="8"/>
      <c r="J1375" s="8"/>
      <c r="K1375" s="8"/>
      <c r="L1375" s="8"/>
      <c r="M1375" s="8"/>
      <c r="N1375" s="8"/>
      <c r="O1375" s="8"/>
      <c r="P1375" s="8"/>
      <c r="Q1375" s="8"/>
      <c r="R1375" s="8"/>
      <c r="S1375" s="23"/>
      <c r="T1375" s="25">
        <v>1334</v>
      </c>
      <c r="U1375" s="26">
        <f t="shared" si="128"/>
        <v>22.233333333333334</v>
      </c>
      <c r="V1375" s="28">
        <f t="shared" si="129"/>
        <v>40.294273014698256</v>
      </c>
      <c r="W1375" s="28">
        <f t="shared" si="125"/>
        <v>0</v>
      </c>
      <c r="X1375" s="27" t="e">
        <f t="shared" si="126"/>
        <v>#VALUE!</v>
      </c>
      <c r="Y1375" s="28" t="e">
        <f t="shared" si="127"/>
        <v>#VALUE!</v>
      </c>
      <c r="Z1375" s="24"/>
      <c r="AA1375" s="36">
        <f t="shared" si="124"/>
        <v>22.233333333333334</v>
      </c>
      <c r="AB1375" s="8"/>
    </row>
    <row r="1376" spans="9:28" x14ac:dyDescent="0.25">
      <c r="I1376" s="8"/>
      <c r="J1376" s="8"/>
      <c r="K1376" s="8"/>
      <c r="L1376" s="8"/>
      <c r="M1376" s="8"/>
      <c r="N1376" s="8"/>
      <c r="O1376" s="8"/>
      <c r="P1376" s="8"/>
      <c r="Q1376" s="8"/>
      <c r="R1376" s="8"/>
      <c r="S1376" s="23"/>
      <c r="T1376" s="25">
        <v>1335</v>
      </c>
      <c r="U1376" s="26">
        <f t="shared" si="128"/>
        <v>22.25</v>
      </c>
      <c r="V1376" s="28">
        <f t="shared" si="129"/>
        <v>40.299527163018688</v>
      </c>
      <c r="W1376" s="28">
        <f t="shared" si="125"/>
        <v>0</v>
      </c>
      <c r="X1376" s="27" t="e">
        <f t="shared" si="126"/>
        <v>#VALUE!</v>
      </c>
      <c r="Y1376" s="28" t="e">
        <f t="shared" si="127"/>
        <v>#VALUE!</v>
      </c>
      <c r="Z1376" s="24"/>
      <c r="AA1376" s="36">
        <f t="shared" si="124"/>
        <v>22.25</v>
      </c>
      <c r="AB1376" s="8"/>
    </row>
    <row r="1377" spans="9:28" x14ac:dyDescent="0.25">
      <c r="I1377" s="8"/>
      <c r="J1377" s="8"/>
      <c r="K1377" s="8"/>
      <c r="L1377" s="8"/>
      <c r="M1377" s="8"/>
      <c r="N1377" s="8"/>
      <c r="O1377" s="8"/>
      <c r="P1377" s="8"/>
      <c r="Q1377" s="8"/>
      <c r="R1377" s="8"/>
      <c r="S1377" s="23"/>
      <c r="T1377" s="25">
        <v>1336</v>
      </c>
      <c r="U1377" s="26">
        <f t="shared" si="128"/>
        <v>22.266666666666666</v>
      </c>
      <c r="V1377" s="28">
        <f t="shared" si="129"/>
        <v>40.304778061462912</v>
      </c>
      <c r="W1377" s="28">
        <f t="shared" si="125"/>
        <v>0</v>
      </c>
      <c r="X1377" s="27" t="e">
        <f t="shared" si="126"/>
        <v>#VALUE!</v>
      </c>
      <c r="Y1377" s="28" t="e">
        <f t="shared" si="127"/>
        <v>#VALUE!</v>
      </c>
      <c r="Z1377" s="24"/>
      <c r="AA1377" s="36">
        <f t="shared" si="124"/>
        <v>22.266666666666666</v>
      </c>
      <c r="AB1377" s="8"/>
    </row>
    <row r="1378" spans="9:28" x14ac:dyDescent="0.25">
      <c r="I1378" s="8"/>
      <c r="J1378" s="8"/>
      <c r="K1378" s="8"/>
      <c r="L1378" s="8"/>
      <c r="M1378" s="8"/>
      <c r="N1378" s="8"/>
      <c r="O1378" s="8"/>
      <c r="P1378" s="8"/>
      <c r="Q1378" s="8"/>
      <c r="R1378" s="8"/>
      <c r="S1378" s="23"/>
      <c r="T1378" s="25">
        <v>1337</v>
      </c>
      <c r="U1378" s="26">
        <f t="shared" si="128"/>
        <v>22.283333333333335</v>
      </c>
      <c r="V1378" s="28">
        <f t="shared" si="129"/>
        <v>40.310025714471372</v>
      </c>
      <c r="W1378" s="28">
        <f t="shared" si="125"/>
        <v>0</v>
      </c>
      <c r="X1378" s="27" t="e">
        <f t="shared" si="126"/>
        <v>#VALUE!</v>
      </c>
      <c r="Y1378" s="28" t="e">
        <f t="shared" si="127"/>
        <v>#VALUE!</v>
      </c>
      <c r="Z1378" s="24"/>
      <c r="AA1378" s="36">
        <f t="shared" si="124"/>
        <v>22.283333333333335</v>
      </c>
      <c r="AB1378" s="8"/>
    </row>
    <row r="1379" spans="9:28" x14ac:dyDescent="0.25">
      <c r="I1379" s="8"/>
      <c r="J1379" s="8"/>
      <c r="K1379" s="8"/>
      <c r="L1379" s="8"/>
      <c r="M1379" s="8"/>
      <c r="N1379" s="8"/>
      <c r="O1379" s="8"/>
      <c r="P1379" s="8"/>
      <c r="Q1379" s="8"/>
      <c r="R1379" s="8"/>
      <c r="S1379" s="23"/>
      <c r="T1379" s="25">
        <v>1338</v>
      </c>
      <c r="U1379" s="26">
        <f t="shared" si="128"/>
        <v>22.3</v>
      </c>
      <c r="V1379" s="28">
        <f t="shared" si="129"/>
        <v>40.31527012647512</v>
      </c>
      <c r="W1379" s="28">
        <f t="shared" si="125"/>
        <v>0</v>
      </c>
      <c r="X1379" s="27" t="e">
        <f t="shared" si="126"/>
        <v>#VALUE!</v>
      </c>
      <c r="Y1379" s="28" t="e">
        <f t="shared" si="127"/>
        <v>#VALUE!</v>
      </c>
      <c r="Z1379" s="24"/>
      <c r="AA1379" s="36">
        <f t="shared" si="124"/>
        <v>22.3</v>
      </c>
      <c r="AB1379" s="8"/>
    </row>
    <row r="1380" spans="9:28" x14ac:dyDescent="0.25">
      <c r="I1380" s="8"/>
      <c r="J1380" s="8"/>
      <c r="K1380" s="8"/>
      <c r="L1380" s="8"/>
      <c r="M1380" s="8"/>
      <c r="N1380" s="8"/>
      <c r="O1380" s="8"/>
      <c r="P1380" s="8"/>
      <c r="Q1380" s="8"/>
      <c r="R1380" s="8"/>
      <c r="S1380" s="23"/>
      <c r="T1380" s="25">
        <v>1339</v>
      </c>
      <c r="U1380" s="26">
        <f t="shared" si="128"/>
        <v>22.316666666666666</v>
      </c>
      <c r="V1380" s="28">
        <f t="shared" si="129"/>
        <v>40.320511301895891</v>
      </c>
      <c r="W1380" s="28">
        <f t="shared" si="125"/>
        <v>0</v>
      </c>
      <c r="X1380" s="27" t="e">
        <f t="shared" si="126"/>
        <v>#VALUE!</v>
      </c>
      <c r="Y1380" s="28" t="e">
        <f t="shared" si="127"/>
        <v>#VALUE!</v>
      </c>
      <c r="Z1380" s="24"/>
      <c r="AA1380" s="36">
        <f t="shared" si="124"/>
        <v>22.316666666666666</v>
      </c>
      <c r="AB1380" s="8"/>
    </row>
    <row r="1381" spans="9:28" x14ac:dyDescent="0.25">
      <c r="I1381" s="8"/>
      <c r="J1381" s="8"/>
      <c r="K1381" s="8"/>
      <c r="L1381" s="8"/>
      <c r="M1381" s="8"/>
      <c r="N1381" s="8"/>
      <c r="O1381" s="8"/>
      <c r="P1381" s="8"/>
      <c r="Q1381" s="8"/>
      <c r="R1381" s="8"/>
      <c r="S1381" s="23"/>
      <c r="T1381" s="25">
        <v>1340</v>
      </c>
      <c r="U1381" s="26">
        <f t="shared" si="128"/>
        <v>22.333333333333332</v>
      </c>
      <c r="V1381" s="28">
        <f t="shared" si="129"/>
        <v>40.325749245146049</v>
      </c>
      <c r="W1381" s="28">
        <f t="shared" si="125"/>
        <v>0</v>
      </c>
      <c r="X1381" s="27" t="e">
        <f t="shared" si="126"/>
        <v>#VALUE!</v>
      </c>
      <c r="Y1381" s="28" t="e">
        <f t="shared" si="127"/>
        <v>#VALUE!</v>
      </c>
      <c r="Z1381" s="24"/>
      <c r="AA1381" s="36">
        <f t="shared" si="124"/>
        <v>22.333333333333332</v>
      </c>
      <c r="AB1381" s="8"/>
    </row>
    <row r="1382" spans="9:28" x14ac:dyDescent="0.25">
      <c r="I1382" s="8"/>
      <c r="J1382" s="8"/>
      <c r="K1382" s="8"/>
      <c r="L1382" s="8"/>
      <c r="M1382" s="8"/>
      <c r="N1382" s="8"/>
      <c r="O1382" s="8"/>
      <c r="P1382" s="8"/>
      <c r="Q1382" s="8"/>
      <c r="R1382" s="8"/>
      <c r="S1382" s="23"/>
      <c r="T1382" s="25">
        <v>1341</v>
      </c>
      <c r="U1382" s="26">
        <f t="shared" si="128"/>
        <v>22.35</v>
      </c>
      <c r="V1382" s="28">
        <f t="shared" si="129"/>
        <v>40.330983960628686</v>
      </c>
      <c r="W1382" s="28">
        <f t="shared" si="125"/>
        <v>0</v>
      </c>
      <c r="X1382" s="27" t="e">
        <f t="shared" si="126"/>
        <v>#VALUE!</v>
      </c>
      <c r="Y1382" s="28" t="e">
        <f t="shared" si="127"/>
        <v>#VALUE!</v>
      </c>
      <c r="Z1382" s="24"/>
      <c r="AA1382" s="36">
        <f t="shared" si="124"/>
        <v>22.35</v>
      </c>
      <c r="AB1382" s="8"/>
    </row>
    <row r="1383" spans="9:28" x14ac:dyDescent="0.25">
      <c r="I1383" s="8"/>
      <c r="J1383" s="8"/>
      <c r="K1383" s="8"/>
      <c r="L1383" s="8"/>
      <c r="M1383" s="8"/>
      <c r="N1383" s="8"/>
      <c r="O1383" s="8"/>
      <c r="P1383" s="8"/>
      <c r="Q1383" s="8"/>
      <c r="R1383" s="8"/>
      <c r="S1383" s="23"/>
      <c r="T1383" s="25">
        <v>1342</v>
      </c>
      <c r="U1383" s="26">
        <f t="shared" si="128"/>
        <v>22.366666666666667</v>
      </c>
      <c r="V1383" s="28">
        <f t="shared" si="129"/>
        <v>40.336215452737598</v>
      </c>
      <c r="W1383" s="28">
        <f t="shared" si="125"/>
        <v>0</v>
      </c>
      <c r="X1383" s="27" t="e">
        <f t="shared" si="126"/>
        <v>#VALUE!</v>
      </c>
      <c r="Y1383" s="28" t="e">
        <f t="shared" si="127"/>
        <v>#VALUE!</v>
      </c>
      <c r="Z1383" s="24"/>
      <c r="AA1383" s="36">
        <f t="shared" si="124"/>
        <v>22.366666666666667</v>
      </c>
      <c r="AB1383" s="8"/>
    </row>
    <row r="1384" spans="9:28" x14ac:dyDescent="0.25">
      <c r="I1384" s="8"/>
      <c r="J1384" s="8"/>
      <c r="K1384" s="8"/>
      <c r="L1384" s="8"/>
      <c r="M1384" s="8"/>
      <c r="N1384" s="8"/>
      <c r="O1384" s="8"/>
      <c r="P1384" s="8"/>
      <c r="Q1384" s="8"/>
      <c r="R1384" s="8"/>
      <c r="S1384" s="23"/>
      <c r="T1384" s="25">
        <v>1343</v>
      </c>
      <c r="U1384" s="26">
        <f t="shared" si="128"/>
        <v>22.383333333333333</v>
      </c>
      <c r="V1384" s="28">
        <f t="shared" si="129"/>
        <v>40.341443725857339</v>
      </c>
      <c r="W1384" s="28">
        <f t="shared" si="125"/>
        <v>0</v>
      </c>
      <c r="X1384" s="27" t="e">
        <f t="shared" si="126"/>
        <v>#VALUE!</v>
      </c>
      <c r="Y1384" s="28" t="e">
        <f t="shared" si="127"/>
        <v>#VALUE!</v>
      </c>
      <c r="Z1384" s="24"/>
      <c r="AA1384" s="36">
        <f t="shared" si="124"/>
        <v>22.383333333333333</v>
      </c>
      <c r="AB1384" s="8"/>
    </row>
    <row r="1385" spans="9:28" x14ac:dyDescent="0.25">
      <c r="I1385" s="8"/>
      <c r="J1385" s="8"/>
      <c r="K1385" s="8"/>
      <c r="L1385" s="8"/>
      <c r="M1385" s="8"/>
      <c r="N1385" s="8"/>
      <c r="O1385" s="8"/>
      <c r="P1385" s="8"/>
      <c r="Q1385" s="8"/>
      <c r="R1385" s="8"/>
      <c r="S1385" s="23"/>
      <c r="T1385" s="25">
        <v>1344</v>
      </c>
      <c r="U1385" s="26">
        <f t="shared" si="128"/>
        <v>22.4</v>
      </c>
      <c r="V1385" s="28">
        <f t="shared" si="129"/>
        <v>40.346668784363231</v>
      </c>
      <c r="W1385" s="28">
        <f t="shared" si="125"/>
        <v>0</v>
      </c>
      <c r="X1385" s="27" t="e">
        <f t="shared" si="126"/>
        <v>#VALUE!</v>
      </c>
      <c r="Y1385" s="28" t="e">
        <f t="shared" si="127"/>
        <v>#VALUE!</v>
      </c>
      <c r="Z1385" s="24"/>
      <c r="AA1385" s="36">
        <f t="shared" ref="AA1385:AA1448" si="130">U1385</f>
        <v>22.4</v>
      </c>
      <c r="AB1385" s="8"/>
    </row>
    <row r="1386" spans="9:28" x14ac:dyDescent="0.25">
      <c r="I1386" s="8"/>
      <c r="J1386" s="8"/>
      <c r="K1386" s="8"/>
      <c r="L1386" s="8"/>
      <c r="M1386" s="8"/>
      <c r="N1386" s="8"/>
      <c r="O1386" s="8"/>
      <c r="P1386" s="8"/>
      <c r="Q1386" s="8"/>
      <c r="R1386" s="8"/>
      <c r="S1386" s="23"/>
      <c r="T1386" s="25">
        <v>1345</v>
      </c>
      <c r="U1386" s="26">
        <f t="shared" si="128"/>
        <v>22.416666666666668</v>
      </c>
      <c r="V1386" s="28">
        <f t="shared" si="129"/>
        <v>40.351890632621412</v>
      </c>
      <c r="W1386" s="28">
        <f t="shared" ref="W1386:W1449" si="131">V1386*0.001*$G$4</f>
        <v>0</v>
      </c>
      <c r="X1386" s="27" t="e">
        <f t="shared" ref="X1386:X1449" si="132">($G$5/1000)*U1386*3600</f>
        <v>#VALUE!</v>
      </c>
      <c r="Y1386" s="28" t="e">
        <f t="shared" si="127"/>
        <v>#VALUE!</v>
      </c>
      <c r="Z1386" s="24"/>
      <c r="AA1386" s="36">
        <f t="shared" si="130"/>
        <v>22.416666666666668</v>
      </c>
      <c r="AB1386" s="8"/>
    </row>
    <row r="1387" spans="9:28" x14ac:dyDescent="0.25">
      <c r="I1387" s="8"/>
      <c r="J1387" s="8"/>
      <c r="K1387" s="8"/>
      <c r="L1387" s="8"/>
      <c r="M1387" s="8"/>
      <c r="N1387" s="8"/>
      <c r="O1387" s="8"/>
      <c r="P1387" s="8"/>
      <c r="Q1387" s="8"/>
      <c r="R1387" s="8"/>
      <c r="S1387" s="23"/>
      <c r="T1387" s="25">
        <v>1346</v>
      </c>
      <c r="U1387" s="26">
        <f t="shared" si="128"/>
        <v>22.433333333333334</v>
      </c>
      <c r="V1387" s="28">
        <f t="shared" si="129"/>
        <v>40.357109274988858</v>
      </c>
      <c r="W1387" s="28">
        <f t="shared" si="131"/>
        <v>0</v>
      </c>
      <c r="X1387" s="27" t="e">
        <f t="shared" si="132"/>
        <v>#VALUE!</v>
      </c>
      <c r="Y1387" s="28" t="e">
        <f t="shared" ref="Y1387:Y1450" si="133">MAX(0,W1387-X1387)</f>
        <v>#VALUE!</v>
      </c>
      <c r="Z1387" s="24"/>
      <c r="AA1387" s="36">
        <f t="shared" si="130"/>
        <v>22.433333333333334</v>
      </c>
      <c r="AB1387" s="8"/>
    </row>
    <row r="1388" spans="9:28" x14ac:dyDescent="0.25">
      <c r="I1388" s="8"/>
      <c r="J1388" s="8"/>
      <c r="K1388" s="8"/>
      <c r="L1388" s="8"/>
      <c r="M1388" s="8"/>
      <c r="N1388" s="8"/>
      <c r="O1388" s="8"/>
      <c r="P1388" s="8"/>
      <c r="Q1388" s="8"/>
      <c r="R1388" s="8"/>
      <c r="S1388" s="23"/>
      <c r="T1388" s="25">
        <v>1347</v>
      </c>
      <c r="U1388" s="26">
        <f t="shared" si="128"/>
        <v>22.45</v>
      </c>
      <c r="V1388" s="28">
        <f t="shared" si="129"/>
        <v>40.362324715813372</v>
      </c>
      <c r="W1388" s="28">
        <f t="shared" si="131"/>
        <v>0</v>
      </c>
      <c r="X1388" s="27" t="e">
        <f t="shared" si="132"/>
        <v>#VALUE!</v>
      </c>
      <c r="Y1388" s="28" t="e">
        <f t="shared" si="133"/>
        <v>#VALUE!</v>
      </c>
      <c r="Z1388" s="24"/>
      <c r="AA1388" s="36">
        <f t="shared" si="130"/>
        <v>22.45</v>
      </c>
      <c r="AB1388" s="8"/>
    </row>
    <row r="1389" spans="9:28" x14ac:dyDescent="0.25">
      <c r="I1389" s="8"/>
      <c r="J1389" s="8"/>
      <c r="K1389" s="8"/>
      <c r="L1389" s="8"/>
      <c r="M1389" s="8"/>
      <c r="N1389" s="8"/>
      <c r="O1389" s="8"/>
      <c r="P1389" s="8"/>
      <c r="Q1389" s="8"/>
      <c r="R1389" s="8"/>
      <c r="S1389" s="23"/>
      <c r="T1389" s="25">
        <v>1348</v>
      </c>
      <c r="U1389" s="26">
        <f t="shared" si="128"/>
        <v>22.466666666666665</v>
      </c>
      <c r="V1389" s="28">
        <f t="shared" si="129"/>
        <v>40.36753695943365</v>
      </c>
      <c r="W1389" s="28">
        <f t="shared" si="131"/>
        <v>0</v>
      </c>
      <c r="X1389" s="27" t="e">
        <f t="shared" si="132"/>
        <v>#VALUE!</v>
      </c>
      <c r="Y1389" s="28" t="e">
        <f t="shared" si="133"/>
        <v>#VALUE!</v>
      </c>
      <c r="Z1389" s="24"/>
      <c r="AA1389" s="36">
        <f t="shared" si="130"/>
        <v>22.466666666666665</v>
      </c>
      <c r="AB1389" s="8"/>
    </row>
    <row r="1390" spans="9:28" x14ac:dyDescent="0.25">
      <c r="I1390" s="8"/>
      <c r="J1390" s="8"/>
      <c r="K1390" s="8"/>
      <c r="L1390" s="8"/>
      <c r="M1390" s="8"/>
      <c r="N1390" s="8"/>
      <c r="O1390" s="8"/>
      <c r="P1390" s="8"/>
      <c r="Q1390" s="8"/>
      <c r="R1390" s="8"/>
      <c r="S1390" s="23"/>
      <c r="T1390" s="25">
        <v>1349</v>
      </c>
      <c r="U1390" s="26">
        <f t="shared" si="128"/>
        <v>22.483333333333334</v>
      </c>
      <c r="V1390" s="28">
        <f t="shared" si="129"/>
        <v>40.372746010179306</v>
      </c>
      <c r="W1390" s="28">
        <f t="shared" si="131"/>
        <v>0</v>
      </c>
      <c r="X1390" s="27" t="e">
        <f t="shared" si="132"/>
        <v>#VALUE!</v>
      </c>
      <c r="Y1390" s="28" t="e">
        <f t="shared" si="133"/>
        <v>#VALUE!</v>
      </c>
      <c r="Z1390" s="24"/>
      <c r="AA1390" s="36">
        <f t="shared" si="130"/>
        <v>22.483333333333334</v>
      </c>
      <c r="AB1390" s="8"/>
    </row>
    <row r="1391" spans="9:28" x14ac:dyDescent="0.25">
      <c r="I1391" s="8"/>
      <c r="J1391" s="8"/>
      <c r="K1391" s="8"/>
      <c r="L1391" s="8"/>
      <c r="M1391" s="8"/>
      <c r="N1391" s="8"/>
      <c r="O1391" s="8"/>
      <c r="P1391" s="8"/>
      <c r="Q1391" s="8"/>
      <c r="R1391" s="8"/>
      <c r="S1391" s="23"/>
      <c r="T1391" s="25">
        <v>1350</v>
      </c>
      <c r="U1391" s="26">
        <f t="shared" si="128"/>
        <v>22.5</v>
      </c>
      <c r="V1391" s="28">
        <f t="shared" si="129"/>
        <v>40.377951872370872</v>
      </c>
      <c r="W1391" s="28">
        <f t="shared" si="131"/>
        <v>0</v>
      </c>
      <c r="X1391" s="27" t="e">
        <f t="shared" si="132"/>
        <v>#VALUE!</v>
      </c>
      <c r="Y1391" s="28" t="e">
        <f t="shared" si="133"/>
        <v>#VALUE!</v>
      </c>
      <c r="Z1391" s="24"/>
      <c r="AA1391" s="36">
        <f t="shared" si="130"/>
        <v>22.5</v>
      </c>
      <c r="AB1391" s="8"/>
    </row>
    <row r="1392" spans="9:28" x14ac:dyDescent="0.25">
      <c r="I1392" s="8"/>
      <c r="J1392" s="8"/>
      <c r="K1392" s="8"/>
      <c r="L1392" s="8"/>
      <c r="M1392" s="8"/>
      <c r="N1392" s="8"/>
      <c r="O1392" s="8"/>
      <c r="P1392" s="8"/>
      <c r="Q1392" s="8"/>
      <c r="R1392" s="8"/>
      <c r="S1392" s="23"/>
      <c r="T1392" s="25">
        <v>1351</v>
      </c>
      <c r="U1392" s="26">
        <f t="shared" si="128"/>
        <v>22.516666666666666</v>
      </c>
      <c r="V1392" s="28">
        <f t="shared" si="129"/>
        <v>40.383154550319844</v>
      </c>
      <c r="W1392" s="28">
        <f t="shared" si="131"/>
        <v>0</v>
      </c>
      <c r="X1392" s="27" t="e">
        <f t="shared" si="132"/>
        <v>#VALUE!</v>
      </c>
      <c r="Y1392" s="28" t="e">
        <f t="shared" si="133"/>
        <v>#VALUE!</v>
      </c>
      <c r="Z1392" s="24"/>
      <c r="AA1392" s="36">
        <f t="shared" si="130"/>
        <v>22.516666666666666</v>
      </c>
      <c r="AB1392" s="8"/>
    </row>
    <row r="1393" spans="9:28" x14ac:dyDescent="0.25">
      <c r="I1393" s="8"/>
      <c r="J1393" s="8"/>
      <c r="K1393" s="8"/>
      <c r="L1393" s="8"/>
      <c r="M1393" s="8"/>
      <c r="N1393" s="8"/>
      <c r="O1393" s="8"/>
      <c r="P1393" s="8"/>
      <c r="Q1393" s="8"/>
      <c r="R1393" s="8"/>
      <c r="S1393" s="23"/>
      <c r="T1393" s="25">
        <v>1352</v>
      </c>
      <c r="U1393" s="26">
        <f t="shared" si="128"/>
        <v>22.533333333333335</v>
      </c>
      <c r="V1393" s="28">
        <f t="shared" si="129"/>
        <v>40.388354048328708</v>
      </c>
      <c r="W1393" s="28">
        <f t="shared" si="131"/>
        <v>0</v>
      </c>
      <c r="X1393" s="27" t="e">
        <f t="shared" si="132"/>
        <v>#VALUE!</v>
      </c>
      <c r="Y1393" s="28" t="e">
        <f t="shared" si="133"/>
        <v>#VALUE!</v>
      </c>
      <c r="Z1393" s="24"/>
      <c r="AA1393" s="36">
        <f t="shared" si="130"/>
        <v>22.533333333333335</v>
      </c>
      <c r="AB1393" s="8"/>
    </row>
    <row r="1394" spans="9:28" x14ac:dyDescent="0.25">
      <c r="I1394" s="8"/>
      <c r="J1394" s="8"/>
      <c r="K1394" s="8"/>
      <c r="L1394" s="8"/>
      <c r="M1394" s="8"/>
      <c r="N1394" s="8"/>
      <c r="O1394" s="8"/>
      <c r="P1394" s="8"/>
      <c r="Q1394" s="8"/>
      <c r="R1394" s="8"/>
      <c r="S1394" s="23"/>
      <c r="T1394" s="25">
        <v>1353</v>
      </c>
      <c r="U1394" s="26">
        <f t="shared" si="128"/>
        <v>22.55</v>
      </c>
      <c r="V1394" s="28">
        <f t="shared" si="129"/>
        <v>40.393550370690946</v>
      </c>
      <c r="W1394" s="28">
        <f t="shared" si="131"/>
        <v>0</v>
      </c>
      <c r="X1394" s="27" t="e">
        <f t="shared" si="132"/>
        <v>#VALUE!</v>
      </c>
      <c r="Y1394" s="28" t="e">
        <f t="shared" si="133"/>
        <v>#VALUE!</v>
      </c>
      <c r="Z1394" s="24"/>
      <c r="AA1394" s="36">
        <f t="shared" si="130"/>
        <v>22.55</v>
      </c>
      <c r="AB1394" s="8"/>
    </row>
    <row r="1395" spans="9:28" x14ac:dyDescent="0.25">
      <c r="I1395" s="8"/>
      <c r="J1395" s="8"/>
      <c r="K1395" s="8"/>
      <c r="L1395" s="8"/>
      <c r="M1395" s="8"/>
      <c r="N1395" s="8"/>
      <c r="O1395" s="8"/>
      <c r="P1395" s="8"/>
      <c r="Q1395" s="8"/>
      <c r="R1395" s="8"/>
      <c r="S1395" s="23"/>
      <c r="T1395" s="25">
        <v>1354</v>
      </c>
      <c r="U1395" s="26">
        <f t="shared" si="128"/>
        <v>22.566666666666666</v>
      </c>
      <c r="V1395" s="28">
        <f t="shared" si="129"/>
        <v>40.398743521691088</v>
      </c>
      <c r="W1395" s="28">
        <f t="shared" si="131"/>
        <v>0</v>
      </c>
      <c r="X1395" s="27" t="e">
        <f t="shared" si="132"/>
        <v>#VALUE!</v>
      </c>
      <c r="Y1395" s="28" t="e">
        <f t="shared" si="133"/>
        <v>#VALUE!</v>
      </c>
      <c r="Z1395" s="24"/>
      <c r="AA1395" s="36">
        <f t="shared" si="130"/>
        <v>22.566666666666666</v>
      </c>
      <c r="AB1395" s="8"/>
    </row>
    <row r="1396" spans="9:28" x14ac:dyDescent="0.25">
      <c r="I1396" s="8"/>
      <c r="J1396" s="8"/>
      <c r="K1396" s="8"/>
      <c r="L1396" s="8"/>
      <c r="M1396" s="8"/>
      <c r="N1396" s="8"/>
      <c r="O1396" s="8"/>
      <c r="P1396" s="8"/>
      <c r="Q1396" s="8"/>
      <c r="R1396" s="8"/>
      <c r="S1396" s="23"/>
      <c r="T1396" s="25">
        <v>1355</v>
      </c>
      <c r="U1396" s="26">
        <f t="shared" si="128"/>
        <v>22.583333333333332</v>
      </c>
      <c r="V1396" s="28">
        <f t="shared" si="129"/>
        <v>40.403933505604719</v>
      </c>
      <c r="W1396" s="28">
        <f t="shared" si="131"/>
        <v>0</v>
      </c>
      <c r="X1396" s="27" t="e">
        <f t="shared" si="132"/>
        <v>#VALUE!</v>
      </c>
      <c r="Y1396" s="28" t="e">
        <f t="shared" si="133"/>
        <v>#VALUE!</v>
      </c>
      <c r="Z1396" s="24"/>
      <c r="AA1396" s="36">
        <f t="shared" si="130"/>
        <v>22.583333333333332</v>
      </c>
      <c r="AB1396" s="8"/>
    </row>
    <row r="1397" spans="9:28" x14ac:dyDescent="0.25">
      <c r="I1397" s="8"/>
      <c r="J1397" s="8"/>
      <c r="K1397" s="8"/>
      <c r="L1397" s="8"/>
      <c r="M1397" s="8"/>
      <c r="N1397" s="8"/>
      <c r="O1397" s="8"/>
      <c r="P1397" s="8"/>
      <c r="Q1397" s="8"/>
      <c r="R1397" s="8"/>
      <c r="S1397" s="23"/>
      <c r="T1397" s="25">
        <v>1356</v>
      </c>
      <c r="U1397" s="26">
        <f t="shared" si="128"/>
        <v>22.6</v>
      </c>
      <c r="V1397" s="28">
        <f t="shared" si="129"/>
        <v>40.409120326698513</v>
      </c>
      <c r="W1397" s="28">
        <f t="shared" si="131"/>
        <v>0</v>
      </c>
      <c r="X1397" s="27" t="e">
        <f t="shared" si="132"/>
        <v>#VALUE!</v>
      </c>
      <c r="Y1397" s="28" t="e">
        <f t="shared" si="133"/>
        <v>#VALUE!</v>
      </c>
      <c r="Z1397" s="24"/>
      <c r="AA1397" s="36">
        <f t="shared" si="130"/>
        <v>22.6</v>
      </c>
      <c r="AB1397" s="8"/>
    </row>
    <row r="1398" spans="9:28" x14ac:dyDescent="0.25">
      <c r="I1398" s="8"/>
      <c r="J1398" s="8"/>
      <c r="K1398" s="8"/>
      <c r="L1398" s="8"/>
      <c r="M1398" s="8"/>
      <c r="N1398" s="8"/>
      <c r="O1398" s="8"/>
      <c r="P1398" s="8"/>
      <c r="Q1398" s="8"/>
      <c r="R1398" s="8"/>
      <c r="S1398" s="23"/>
      <c r="T1398" s="25">
        <v>1357</v>
      </c>
      <c r="U1398" s="26">
        <f t="shared" si="128"/>
        <v>22.616666666666667</v>
      </c>
      <c r="V1398" s="28">
        <f t="shared" si="129"/>
        <v>40.414303989230234</v>
      </c>
      <c r="W1398" s="28">
        <f t="shared" si="131"/>
        <v>0</v>
      </c>
      <c r="X1398" s="27" t="e">
        <f t="shared" si="132"/>
        <v>#VALUE!</v>
      </c>
      <c r="Y1398" s="28" t="e">
        <f t="shared" si="133"/>
        <v>#VALUE!</v>
      </c>
      <c r="Z1398" s="24"/>
      <c r="AA1398" s="36">
        <f t="shared" si="130"/>
        <v>22.616666666666667</v>
      </c>
      <c r="AB1398" s="8"/>
    </row>
    <row r="1399" spans="9:28" x14ac:dyDescent="0.25">
      <c r="I1399" s="8"/>
      <c r="J1399" s="8"/>
      <c r="K1399" s="8"/>
      <c r="L1399" s="8"/>
      <c r="M1399" s="8"/>
      <c r="N1399" s="8"/>
      <c r="O1399" s="8"/>
      <c r="P1399" s="8"/>
      <c r="Q1399" s="8"/>
      <c r="R1399" s="8"/>
      <c r="S1399" s="23"/>
      <c r="T1399" s="25">
        <v>1358</v>
      </c>
      <c r="U1399" s="26">
        <f t="shared" si="128"/>
        <v>22.633333333333333</v>
      </c>
      <c r="V1399" s="28">
        <f t="shared" si="129"/>
        <v>40.419484497448828</v>
      </c>
      <c r="W1399" s="28">
        <f t="shared" si="131"/>
        <v>0</v>
      </c>
      <c r="X1399" s="27" t="e">
        <f t="shared" si="132"/>
        <v>#VALUE!</v>
      </c>
      <c r="Y1399" s="28" t="e">
        <f t="shared" si="133"/>
        <v>#VALUE!</v>
      </c>
      <c r="Z1399" s="24"/>
      <c r="AA1399" s="36">
        <f t="shared" si="130"/>
        <v>22.633333333333333</v>
      </c>
      <c r="AB1399" s="8"/>
    </row>
    <row r="1400" spans="9:28" x14ac:dyDescent="0.25">
      <c r="I1400" s="8"/>
      <c r="J1400" s="8"/>
      <c r="K1400" s="8"/>
      <c r="L1400" s="8"/>
      <c r="M1400" s="8"/>
      <c r="N1400" s="8"/>
      <c r="O1400" s="8"/>
      <c r="P1400" s="8"/>
      <c r="Q1400" s="8"/>
      <c r="R1400" s="8"/>
      <c r="S1400" s="23"/>
      <c r="T1400" s="25">
        <v>1359</v>
      </c>
      <c r="U1400" s="26">
        <f t="shared" si="128"/>
        <v>22.65</v>
      </c>
      <c r="V1400" s="28">
        <f t="shared" si="129"/>
        <v>40.424661855594337</v>
      </c>
      <c r="W1400" s="28">
        <f t="shared" si="131"/>
        <v>0</v>
      </c>
      <c r="X1400" s="27" t="e">
        <f t="shared" si="132"/>
        <v>#VALUE!</v>
      </c>
      <c r="Y1400" s="28" t="e">
        <f t="shared" si="133"/>
        <v>#VALUE!</v>
      </c>
      <c r="Z1400" s="24"/>
      <c r="AA1400" s="36">
        <f t="shared" si="130"/>
        <v>22.65</v>
      </c>
      <c r="AB1400" s="8"/>
    </row>
    <row r="1401" spans="9:28" x14ac:dyDescent="0.25">
      <c r="I1401" s="8"/>
      <c r="J1401" s="8"/>
      <c r="K1401" s="8"/>
      <c r="L1401" s="8"/>
      <c r="M1401" s="8"/>
      <c r="N1401" s="8"/>
      <c r="O1401" s="8"/>
      <c r="P1401" s="8"/>
      <c r="Q1401" s="8"/>
      <c r="R1401" s="8"/>
      <c r="S1401" s="23"/>
      <c r="T1401" s="25">
        <v>1360</v>
      </c>
      <c r="U1401" s="26">
        <f t="shared" si="128"/>
        <v>22.666666666666668</v>
      </c>
      <c r="V1401" s="28">
        <f t="shared" si="129"/>
        <v>40.429836067898059</v>
      </c>
      <c r="W1401" s="28">
        <f t="shared" si="131"/>
        <v>0</v>
      </c>
      <c r="X1401" s="27" t="e">
        <f t="shared" si="132"/>
        <v>#VALUE!</v>
      </c>
      <c r="Y1401" s="28" t="e">
        <f t="shared" si="133"/>
        <v>#VALUE!</v>
      </c>
      <c r="Z1401" s="24"/>
      <c r="AA1401" s="36">
        <f t="shared" si="130"/>
        <v>22.666666666666668</v>
      </c>
      <c r="AB1401" s="8"/>
    </row>
    <row r="1402" spans="9:28" x14ac:dyDescent="0.25">
      <c r="I1402" s="8"/>
      <c r="J1402" s="8"/>
      <c r="K1402" s="8"/>
      <c r="L1402" s="8"/>
      <c r="M1402" s="8"/>
      <c r="N1402" s="8"/>
      <c r="O1402" s="8"/>
      <c r="P1402" s="8"/>
      <c r="Q1402" s="8"/>
      <c r="R1402" s="8"/>
      <c r="S1402" s="23"/>
      <c r="T1402" s="25">
        <v>1361</v>
      </c>
      <c r="U1402" s="26">
        <f t="shared" si="128"/>
        <v>22.683333333333334</v>
      </c>
      <c r="V1402" s="28">
        <f t="shared" si="129"/>
        <v>40.435007138582456</v>
      </c>
      <c r="W1402" s="28">
        <f t="shared" si="131"/>
        <v>0</v>
      </c>
      <c r="X1402" s="27" t="e">
        <f t="shared" si="132"/>
        <v>#VALUE!</v>
      </c>
      <c r="Y1402" s="28" t="e">
        <f t="shared" si="133"/>
        <v>#VALUE!</v>
      </c>
      <c r="Z1402" s="24"/>
      <c r="AA1402" s="36">
        <f t="shared" si="130"/>
        <v>22.683333333333334</v>
      </c>
      <c r="AB1402" s="8"/>
    </row>
    <row r="1403" spans="9:28" x14ac:dyDescent="0.25">
      <c r="I1403" s="8"/>
      <c r="J1403" s="8"/>
      <c r="K1403" s="8"/>
      <c r="L1403" s="8"/>
      <c r="M1403" s="8"/>
      <c r="N1403" s="8"/>
      <c r="O1403" s="8"/>
      <c r="P1403" s="8"/>
      <c r="Q1403" s="8"/>
      <c r="R1403" s="8"/>
      <c r="S1403" s="23"/>
      <c r="T1403" s="25">
        <v>1362</v>
      </c>
      <c r="U1403" s="26">
        <f t="shared" si="128"/>
        <v>22.7</v>
      </c>
      <c r="V1403" s="28">
        <f t="shared" si="129"/>
        <v>40.440175071861219</v>
      </c>
      <c r="W1403" s="28">
        <f t="shared" si="131"/>
        <v>0</v>
      </c>
      <c r="X1403" s="27" t="e">
        <f t="shared" si="132"/>
        <v>#VALUE!</v>
      </c>
      <c r="Y1403" s="28" t="e">
        <f t="shared" si="133"/>
        <v>#VALUE!</v>
      </c>
      <c r="Z1403" s="24"/>
      <c r="AA1403" s="36">
        <f t="shared" si="130"/>
        <v>22.7</v>
      </c>
      <c r="AB1403" s="8"/>
    </row>
    <row r="1404" spans="9:28" x14ac:dyDescent="0.25">
      <c r="I1404" s="8"/>
      <c r="J1404" s="8"/>
      <c r="K1404" s="8"/>
      <c r="L1404" s="8"/>
      <c r="M1404" s="8"/>
      <c r="N1404" s="8"/>
      <c r="O1404" s="8"/>
      <c r="P1404" s="8"/>
      <c r="Q1404" s="8"/>
      <c r="R1404" s="8"/>
      <c r="S1404" s="23"/>
      <c r="T1404" s="25">
        <v>1363</v>
      </c>
      <c r="U1404" s="26">
        <f t="shared" si="128"/>
        <v>22.716666666666665</v>
      </c>
      <c r="V1404" s="28">
        <f t="shared" si="129"/>
        <v>40.445339871939339</v>
      </c>
      <c r="W1404" s="28">
        <f t="shared" si="131"/>
        <v>0</v>
      </c>
      <c r="X1404" s="27" t="e">
        <f t="shared" si="132"/>
        <v>#VALUE!</v>
      </c>
      <c r="Y1404" s="28" t="e">
        <f t="shared" si="133"/>
        <v>#VALUE!</v>
      </c>
      <c r="Z1404" s="24"/>
      <c r="AA1404" s="36">
        <f t="shared" si="130"/>
        <v>22.716666666666665</v>
      </c>
      <c r="AB1404" s="8"/>
    </row>
    <row r="1405" spans="9:28" x14ac:dyDescent="0.25">
      <c r="I1405" s="8"/>
      <c r="J1405" s="8"/>
      <c r="K1405" s="8"/>
      <c r="L1405" s="8"/>
      <c r="M1405" s="8"/>
      <c r="N1405" s="8"/>
      <c r="O1405" s="8"/>
      <c r="P1405" s="8"/>
      <c r="Q1405" s="8"/>
      <c r="R1405" s="8"/>
      <c r="S1405" s="23"/>
      <c r="T1405" s="25">
        <v>1364</v>
      </c>
      <c r="U1405" s="26">
        <f t="shared" si="128"/>
        <v>22.733333333333334</v>
      </c>
      <c r="V1405" s="28">
        <f t="shared" si="129"/>
        <v>40.450501543013061</v>
      </c>
      <c r="W1405" s="28">
        <f t="shared" si="131"/>
        <v>0</v>
      </c>
      <c r="X1405" s="27" t="e">
        <f t="shared" si="132"/>
        <v>#VALUE!</v>
      </c>
      <c r="Y1405" s="28" t="e">
        <f t="shared" si="133"/>
        <v>#VALUE!</v>
      </c>
      <c r="Z1405" s="24"/>
      <c r="AA1405" s="36">
        <f t="shared" si="130"/>
        <v>22.733333333333334</v>
      </c>
      <c r="AB1405" s="8"/>
    </row>
    <row r="1406" spans="9:28" x14ac:dyDescent="0.25">
      <c r="I1406" s="8"/>
      <c r="J1406" s="8"/>
      <c r="K1406" s="8"/>
      <c r="L1406" s="8"/>
      <c r="M1406" s="8"/>
      <c r="N1406" s="8"/>
      <c r="O1406" s="8"/>
      <c r="P1406" s="8"/>
      <c r="Q1406" s="8"/>
      <c r="R1406" s="8"/>
      <c r="S1406" s="23"/>
      <c r="T1406" s="25">
        <v>1365</v>
      </c>
      <c r="U1406" s="26">
        <f t="shared" si="128"/>
        <v>22.75</v>
      </c>
      <c r="V1406" s="28">
        <f t="shared" si="129"/>
        <v>40.455660089269941</v>
      </c>
      <c r="W1406" s="28">
        <f t="shared" si="131"/>
        <v>0</v>
      </c>
      <c r="X1406" s="27" t="e">
        <f t="shared" si="132"/>
        <v>#VALUE!</v>
      </c>
      <c r="Y1406" s="28" t="e">
        <f t="shared" si="133"/>
        <v>#VALUE!</v>
      </c>
      <c r="Z1406" s="24"/>
      <c r="AA1406" s="36">
        <f t="shared" si="130"/>
        <v>22.75</v>
      </c>
      <c r="AB1406" s="8"/>
    </row>
    <row r="1407" spans="9:28" x14ac:dyDescent="0.25">
      <c r="I1407" s="8"/>
      <c r="J1407" s="8"/>
      <c r="K1407" s="8"/>
      <c r="L1407" s="8"/>
      <c r="M1407" s="8"/>
      <c r="N1407" s="8"/>
      <c r="O1407" s="8"/>
      <c r="P1407" s="8"/>
      <c r="Q1407" s="8"/>
      <c r="R1407" s="8"/>
      <c r="S1407" s="23"/>
      <c r="T1407" s="25">
        <v>1366</v>
      </c>
      <c r="U1407" s="26">
        <f t="shared" si="128"/>
        <v>22.766666666666666</v>
      </c>
      <c r="V1407" s="28">
        <f t="shared" si="129"/>
        <v>40.460815514888886</v>
      </c>
      <c r="W1407" s="28">
        <f t="shared" si="131"/>
        <v>0</v>
      </c>
      <c r="X1407" s="27" t="e">
        <f t="shared" si="132"/>
        <v>#VALUE!</v>
      </c>
      <c r="Y1407" s="28" t="e">
        <f t="shared" si="133"/>
        <v>#VALUE!</v>
      </c>
      <c r="Z1407" s="24"/>
      <c r="AA1407" s="36">
        <f t="shared" si="130"/>
        <v>22.766666666666666</v>
      </c>
      <c r="AB1407" s="8"/>
    </row>
    <row r="1408" spans="9:28" x14ac:dyDescent="0.25">
      <c r="I1408" s="8"/>
      <c r="J1408" s="8"/>
      <c r="K1408" s="8"/>
      <c r="L1408" s="8"/>
      <c r="M1408" s="8"/>
      <c r="N1408" s="8"/>
      <c r="O1408" s="8"/>
      <c r="P1408" s="8"/>
      <c r="Q1408" s="8"/>
      <c r="R1408" s="8"/>
      <c r="S1408" s="23"/>
      <c r="T1408" s="25">
        <v>1367</v>
      </c>
      <c r="U1408" s="26">
        <f t="shared" si="128"/>
        <v>22.783333333333335</v>
      </c>
      <c r="V1408" s="28">
        <f t="shared" si="129"/>
        <v>40.465967824040128</v>
      </c>
      <c r="W1408" s="28">
        <f t="shared" si="131"/>
        <v>0</v>
      </c>
      <c r="X1408" s="27" t="e">
        <f t="shared" si="132"/>
        <v>#VALUE!</v>
      </c>
      <c r="Y1408" s="28" t="e">
        <f t="shared" si="133"/>
        <v>#VALUE!</v>
      </c>
      <c r="Z1408" s="24"/>
      <c r="AA1408" s="36">
        <f t="shared" si="130"/>
        <v>22.783333333333335</v>
      </c>
      <c r="AB1408" s="8"/>
    </row>
    <row r="1409" spans="9:28" x14ac:dyDescent="0.25">
      <c r="I1409" s="8"/>
      <c r="J1409" s="8"/>
      <c r="K1409" s="8"/>
      <c r="L1409" s="8"/>
      <c r="M1409" s="8"/>
      <c r="N1409" s="8"/>
      <c r="O1409" s="8"/>
      <c r="P1409" s="8"/>
      <c r="Q1409" s="8"/>
      <c r="R1409" s="8"/>
      <c r="S1409" s="23"/>
      <c r="T1409" s="25">
        <v>1368</v>
      </c>
      <c r="U1409" s="26">
        <f t="shared" si="128"/>
        <v>22.8</v>
      </c>
      <c r="V1409" s="28">
        <f t="shared" si="129"/>
        <v>40.471117020885316</v>
      </c>
      <c r="W1409" s="28">
        <f t="shared" si="131"/>
        <v>0</v>
      </c>
      <c r="X1409" s="27" t="e">
        <f t="shared" si="132"/>
        <v>#VALUE!</v>
      </c>
      <c r="Y1409" s="28" t="e">
        <f t="shared" si="133"/>
        <v>#VALUE!</v>
      </c>
      <c r="Z1409" s="24"/>
      <c r="AA1409" s="36">
        <f t="shared" si="130"/>
        <v>22.8</v>
      </c>
      <c r="AB1409" s="8"/>
    </row>
    <row r="1410" spans="9:28" x14ac:dyDescent="0.25">
      <c r="I1410" s="8"/>
      <c r="J1410" s="8"/>
      <c r="K1410" s="8"/>
      <c r="L1410" s="8"/>
      <c r="M1410" s="8"/>
      <c r="N1410" s="8"/>
      <c r="O1410" s="8"/>
      <c r="P1410" s="8"/>
      <c r="Q1410" s="8"/>
      <c r="R1410" s="8"/>
      <c r="S1410" s="23"/>
      <c r="T1410" s="25">
        <v>1369</v>
      </c>
      <c r="U1410" s="26">
        <f t="shared" si="128"/>
        <v>22.816666666666666</v>
      </c>
      <c r="V1410" s="28">
        <f t="shared" si="129"/>
        <v>40.476263109577481</v>
      </c>
      <c r="W1410" s="28">
        <f t="shared" si="131"/>
        <v>0</v>
      </c>
      <c r="X1410" s="27" t="e">
        <f t="shared" si="132"/>
        <v>#VALUE!</v>
      </c>
      <c r="Y1410" s="28" t="e">
        <f t="shared" si="133"/>
        <v>#VALUE!</v>
      </c>
      <c r="Z1410" s="24"/>
      <c r="AA1410" s="36">
        <f t="shared" si="130"/>
        <v>22.816666666666666</v>
      </c>
      <c r="AB1410" s="8"/>
    </row>
    <row r="1411" spans="9:28" x14ac:dyDescent="0.25">
      <c r="I1411" s="8"/>
      <c r="J1411" s="8"/>
      <c r="K1411" s="8"/>
      <c r="L1411" s="8"/>
      <c r="M1411" s="8"/>
      <c r="N1411" s="8"/>
      <c r="O1411" s="8"/>
      <c r="P1411" s="8"/>
      <c r="Q1411" s="8"/>
      <c r="R1411" s="8"/>
      <c r="S1411" s="23"/>
      <c r="T1411" s="25">
        <v>1370</v>
      </c>
      <c r="U1411" s="26">
        <f t="shared" si="128"/>
        <v>22.833333333333332</v>
      </c>
      <c r="V1411" s="28">
        <f t="shared" si="129"/>
        <v>40.481406094261089</v>
      </c>
      <c r="W1411" s="28">
        <f t="shared" si="131"/>
        <v>0</v>
      </c>
      <c r="X1411" s="27" t="e">
        <f t="shared" si="132"/>
        <v>#VALUE!</v>
      </c>
      <c r="Y1411" s="28" t="e">
        <f t="shared" si="133"/>
        <v>#VALUE!</v>
      </c>
      <c r="Z1411" s="24"/>
      <c r="AA1411" s="36">
        <f t="shared" si="130"/>
        <v>22.833333333333332</v>
      </c>
      <c r="AB1411" s="8"/>
    </row>
    <row r="1412" spans="9:28" x14ac:dyDescent="0.25">
      <c r="I1412" s="8"/>
      <c r="J1412" s="8"/>
      <c r="K1412" s="8"/>
      <c r="L1412" s="8"/>
      <c r="M1412" s="8"/>
      <c r="N1412" s="8"/>
      <c r="O1412" s="8"/>
      <c r="P1412" s="8"/>
      <c r="Q1412" s="8"/>
      <c r="R1412" s="8"/>
      <c r="S1412" s="23"/>
      <c r="T1412" s="25">
        <v>1371</v>
      </c>
      <c r="U1412" s="26">
        <f t="shared" si="128"/>
        <v>22.85</v>
      </c>
      <c r="V1412" s="28">
        <f t="shared" si="129"/>
        <v>40.486545979072069</v>
      </c>
      <c r="W1412" s="28">
        <f t="shared" si="131"/>
        <v>0</v>
      </c>
      <c r="X1412" s="27" t="e">
        <f t="shared" si="132"/>
        <v>#VALUE!</v>
      </c>
      <c r="Y1412" s="28" t="e">
        <f t="shared" si="133"/>
        <v>#VALUE!</v>
      </c>
      <c r="Z1412" s="24"/>
      <c r="AA1412" s="36">
        <f t="shared" si="130"/>
        <v>22.85</v>
      </c>
      <c r="AB1412" s="8"/>
    </row>
    <row r="1413" spans="9:28" x14ac:dyDescent="0.25">
      <c r="I1413" s="8"/>
      <c r="J1413" s="8"/>
      <c r="K1413" s="8"/>
      <c r="L1413" s="8"/>
      <c r="M1413" s="8"/>
      <c r="N1413" s="8"/>
      <c r="O1413" s="8"/>
      <c r="P1413" s="8"/>
      <c r="Q1413" s="8"/>
      <c r="R1413" s="8"/>
      <c r="S1413" s="23"/>
      <c r="T1413" s="25">
        <v>1372</v>
      </c>
      <c r="U1413" s="26">
        <f t="shared" si="128"/>
        <v>22.866666666666667</v>
      </c>
      <c r="V1413" s="28">
        <f t="shared" si="129"/>
        <v>40.491682768137821</v>
      </c>
      <c r="W1413" s="28">
        <f t="shared" si="131"/>
        <v>0</v>
      </c>
      <c r="X1413" s="27" t="e">
        <f t="shared" si="132"/>
        <v>#VALUE!</v>
      </c>
      <c r="Y1413" s="28" t="e">
        <f t="shared" si="133"/>
        <v>#VALUE!</v>
      </c>
      <c r="Z1413" s="24"/>
      <c r="AA1413" s="36">
        <f t="shared" si="130"/>
        <v>22.866666666666667</v>
      </c>
      <c r="AB1413" s="8"/>
    </row>
    <row r="1414" spans="9:28" x14ac:dyDescent="0.25">
      <c r="I1414" s="8"/>
      <c r="J1414" s="8"/>
      <c r="K1414" s="8"/>
      <c r="L1414" s="8"/>
      <c r="M1414" s="8"/>
      <c r="N1414" s="8"/>
      <c r="O1414" s="8"/>
      <c r="P1414" s="8"/>
      <c r="Q1414" s="8"/>
      <c r="R1414" s="8"/>
      <c r="S1414" s="23"/>
      <c r="T1414" s="25">
        <v>1373</v>
      </c>
      <c r="U1414" s="26">
        <f t="shared" si="128"/>
        <v>22.883333333333333</v>
      </c>
      <c r="V1414" s="28">
        <f t="shared" si="129"/>
        <v>40.496816465577226</v>
      </c>
      <c r="W1414" s="28">
        <f t="shared" si="131"/>
        <v>0</v>
      </c>
      <c r="X1414" s="27" t="e">
        <f t="shared" si="132"/>
        <v>#VALUE!</v>
      </c>
      <c r="Y1414" s="28" t="e">
        <f t="shared" si="133"/>
        <v>#VALUE!</v>
      </c>
      <c r="Z1414" s="24"/>
      <c r="AA1414" s="36">
        <f t="shared" si="130"/>
        <v>22.883333333333333</v>
      </c>
      <c r="AB1414" s="8"/>
    </row>
    <row r="1415" spans="9:28" x14ac:dyDescent="0.25">
      <c r="I1415" s="8"/>
      <c r="J1415" s="8"/>
      <c r="K1415" s="8"/>
      <c r="L1415" s="8"/>
      <c r="M1415" s="8"/>
      <c r="N1415" s="8"/>
      <c r="O1415" s="8"/>
      <c r="P1415" s="8"/>
      <c r="Q1415" s="8"/>
      <c r="R1415" s="8"/>
      <c r="S1415" s="23"/>
      <c r="T1415" s="25">
        <v>1374</v>
      </c>
      <c r="U1415" s="26">
        <f t="shared" si="128"/>
        <v>22.9</v>
      </c>
      <c r="V1415" s="28">
        <f t="shared" si="129"/>
        <v>40.501947075500738</v>
      </c>
      <c r="W1415" s="28">
        <f t="shared" si="131"/>
        <v>0</v>
      </c>
      <c r="X1415" s="27" t="e">
        <f t="shared" si="132"/>
        <v>#VALUE!</v>
      </c>
      <c r="Y1415" s="28" t="e">
        <f t="shared" si="133"/>
        <v>#VALUE!</v>
      </c>
      <c r="Z1415" s="24"/>
      <c r="AA1415" s="36">
        <f t="shared" si="130"/>
        <v>22.9</v>
      </c>
      <c r="AB1415" s="8"/>
    </row>
    <row r="1416" spans="9:28" x14ac:dyDescent="0.25">
      <c r="I1416" s="8"/>
      <c r="J1416" s="8"/>
      <c r="K1416" s="8"/>
      <c r="L1416" s="8"/>
      <c r="M1416" s="8"/>
      <c r="N1416" s="8"/>
      <c r="O1416" s="8"/>
      <c r="P1416" s="8"/>
      <c r="Q1416" s="8"/>
      <c r="R1416" s="8"/>
      <c r="S1416" s="23"/>
      <c r="T1416" s="25">
        <v>1375</v>
      </c>
      <c r="U1416" s="26">
        <f t="shared" si="128"/>
        <v>22.916666666666668</v>
      </c>
      <c r="V1416" s="28">
        <f t="shared" si="129"/>
        <v>40.507074602010306</v>
      </c>
      <c r="W1416" s="28">
        <f t="shared" si="131"/>
        <v>0</v>
      </c>
      <c r="X1416" s="27" t="e">
        <f t="shared" si="132"/>
        <v>#VALUE!</v>
      </c>
      <c r="Y1416" s="28" t="e">
        <f t="shared" si="133"/>
        <v>#VALUE!</v>
      </c>
      <c r="Z1416" s="24"/>
      <c r="AA1416" s="36">
        <f t="shared" si="130"/>
        <v>22.916666666666668</v>
      </c>
      <c r="AB1416" s="8"/>
    </row>
    <row r="1417" spans="9:28" x14ac:dyDescent="0.25">
      <c r="I1417" s="8"/>
      <c r="J1417" s="8"/>
      <c r="K1417" s="8"/>
      <c r="L1417" s="8"/>
      <c r="M1417" s="8"/>
      <c r="N1417" s="8"/>
      <c r="O1417" s="8"/>
      <c r="P1417" s="8"/>
      <c r="Q1417" s="8"/>
      <c r="R1417" s="8"/>
      <c r="S1417" s="23"/>
      <c r="T1417" s="25">
        <v>1376</v>
      </c>
      <c r="U1417" s="26">
        <f t="shared" si="128"/>
        <v>22.933333333333334</v>
      </c>
      <c r="V1417" s="28">
        <f t="shared" si="129"/>
        <v>40.512199049199488</v>
      </c>
      <c r="W1417" s="28">
        <f t="shared" si="131"/>
        <v>0</v>
      </c>
      <c r="X1417" s="27" t="e">
        <f t="shared" si="132"/>
        <v>#VALUE!</v>
      </c>
      <c r="Y1417" s="28" t="e">
        <f t="shared" si="133"/>
        <v>#VALUE!</v>
      </c>
      <c r="Z1417" s="24"/>
      <c r="AA1417" s="36">
        <f t="shared" si="130"/>
        <v>22.933333333333334</v>
      </c>
      <c r="AB1417" s="8"/>
    </row>
    <row r="1418" spans="9:28" x14ac:dyDescent="0.25">
      <c r="I1418" s="8"/>
      <c r="J1418" s="8"/>
      <c r="K1418" s="8"/>
      <c r="L1418" s="8"/>
      <c r="M1418" s="8"/>
      <c r="N1418" s="8"/>
      <c r="O1418" s="8"/>
      <c r="P1418" s="8"/>
      <c r="Q1418" s="8"/>
      <c r="R1418" s="8"/>
      <c r="S1418" s="23"/>
      <c r="T1418" s="25">
        <v>1377</v>
      </c>
      <c r="U1418" s="26">
        <f t="shared" si="128"/>
        <v>22.95</v>
      </c>
      <c r="V1418" s="28">
        <f t="shared" si="129"/>
        <v>40.517320421153414</v>
      </c>
      <c r="W1418" s="28">
        <f t="shared" si="131"/>
        <v>0</v>
      </c>
      <c r="X1418" s="27" t="e">
        <f t="shared" si="132"/>
        <v>#VALUE!</v>
      </c>
      <c r="Y1418" s="28" t="e">
        <f t="shared" si="133"/>
        <v>#VALUE!</v>
      </c>
      <c r="Z1418" s="24"/>
      <c r="AA1418" s="36">
        <f t="shared" si="130"/>
        <v>22.95</v>
      </c>
      <c r="AB1418" s="8"/>
    </row>
    <row r="1419" spans="9:28" x14ac:dyDescent="0.25">
      <c r="I1419" s="8"/>
      <c r="J1419" s="8"/>
      <c r="K1419" s="8"/>
      <c r="L1419" s="8"/>
      <c r="M1419" s="8"/>
      <c r="N1419" s="8"/>
      <c r="O1419" s="8"/>
      <c r="P1419" s="8"/>
      <c r="Q1419" s="8"/>
      <c r="R1419" s="8"/>
      <c r="S1419" s="23"/>
      <c r="T1419" s="25">
        <v>1378</v>
      </c>
      <c r="U1419" s="26">
        <f t="shared" si="128"/>
        <v>22.966666666666665</v>
      </c>
      <c r="V1419" s="28">
        <f t="shared" si="129"/>
        <v>40.522438721948852</v>
      </c>
      <c r="W1419" s="28">
        <f t="shared" si="131"/>
        <v>0</v>
      </c>
      <c r="X1419" s="27" t="e">
        <f t="shared" si="132"/>
        <v>#VALUE!</v>
      </c>
      <c r="Y1419" s="28" t="e">
        <f t="shared" si="133"/>
        <v>#VALUE!</v>
      </c>
      <c r="Z1419" s="24"/>
      <c r="AA1419" s="36">
        <f t="shared" si="130"/>
        <v>22.966666666666665</v>
      </c>
      <c r="AB1419" s="8"/>
    </row>
    <row r="1420" spans="9:28" x14ac:dyDescent="0.25">
      <c r="I1420" s="8"/>
      <c r="J1420" s="8"/>
      <c r="K1420" s="8"/>
      <c r="L1420" s="8"/>
      <c r="M1420" s="8"/>
      <c r="N1420" s="8"/>
      <c r="O1420" s="8"/>
      <c r="P1420" s="8"/>
      <c r="Q1420" s="8"/>
      <c r="R1420" s="8"/>
      <c r="S1420" s="23"/>
      <c r="T1420" s="25">
        <v>1379</v>
      </c>
      <c r="U1420" s="26">
        <f t="shared" si="128"/>
        <v>22.983333333333334</v>
      </c>
      <c r="V1420" s="28">
        <f t="shared" si="129"/>
        <v>40.527553955654191</v>
      </c>
      <c r="W1420" s="28">
        <f t="shared" si="131"/>
        <v>0</v>
      </c>
      <c r="X1420" s="27" t="e">
        <f t="shared" si="132"/>
        <v>#VALUE!</v>
      </c>
      <c r="Y1420" s="28" t="e">
        <f t="shared" si="133"/>
        <v>#VALUE!</v>
      </c>
      <c r="Z1420" s="24"/>
      <c r="AA1420" s="36">
        <f t="shared" si="130"/>
        <v>22.983333333333334</v>
      </c>
      <c r="AB1420" s="8"/>
    </row>
    <row r="1421" spans="9:28" x14ac:dyDescent="0.25">
      <c r="I1421" s="8"/>
      <c r="J1421" s="8"/>
      <c r="K1421" s="8"/>
      <c r="L1421" s="8"/>
      <c r="M1421" s="8"/>
      <c r="N1421" s="8"/>
      <c r="O1421" s="8"/>
      <c r="P1421" s="8"/>
      <c r="Q1421" s="8"/>
      <c r="R1421" s="8"/>
      <c r="S1421" s="23"/>
      <c r="T1421" s="25">
        <v>1380</v>
      </c>
      <c r="U1421" s="26">
        <f t="shared" ref="U1421:U1451" si="134">T1421/60</f>
        <v>23</v>
      </c>
      <c r="V1421" s="28">
        <f t="shared" si="129"/>
        <v>40.532666126329509</v>
      </c>
      <c r="W1421" s="28">
        <f t="shared" si="131"/>
        <v>0</v>
      </c>
      <c r="X1421" s="27" t="e">
        <f t="shared" si="132"/>
        <v>#VALUE!</v>
      </c>
      <c r="Y1421" s="28" t="e">
        <f t="shared" si="133"/>
        <v>#VALUE!</v>
      </c>
      <c r="Z1421" s="24"/>
      <c r="AA1421" s="36">
        <f t="shared" si="130"/>
        <v>23</v>
      </c>
      <c r="AB1421" s="8"/>
    </row>
    <row r="1422" spans="9:28" x14ac:dyDescent="0.25">
      <c r="I1422" s="8"/>
      <c r="J1422" s="8"/>
      <c r="K1422" s="8"/>
      <c r="L1422" s="8"/>
      <c r="M1422" s="8"/>
      <c r="N1422" s="8"/>
      <c r="O1422" s="8"/>
      <c r="P1422" s="8"/>
      <c r="Q1422" s="8"/>
      <c r="R1422" s="8"/>
      <c r="S1422" s="23"/>
      <c r="T1422" s="25">
        <v>1381</v>
      </c>
      <c r="U1422" s="26">
        <f t="shared" si="134"/>
        <v>23.016666666666666</v>
      </c>
      <c r="V1422" s="28">
        <f t="shared" si="129"/>
        <v>40.537775238026555</v>
      </c>
      <c r="W1422" s="28">
        <f t="shared" si="131"/>
        <v>0</v>
      </c>
      <c r="X1422" s="27" t="e">
        <f t="shared" si="132"/>
        <v>#VALUE!</v>
      </c>
      <c r="Y1422" s="28" t="e">
        <f t="shared" si="133"/>
        <v>#VALUE!</v>
      </c>
      <c r="Z1422" s="24"/>
      <c r="AA1422" s="36">
        <f t="shared" si="130"/>
        <v>23.016666666666666</v>
      </c>
      <c r="AB1422" s="8"/>
    </row>
    <row r="1423" spans="9:28" x14ac:dyDescent="0.25">
      <c r="I1423" s="8"/>
      <c r="J1423" s="8"/>
      <c r="K1423" s="8"/>
      <c r="L1423" s="8"/>
      <c r="M1423" s="8"/>
      <c r="N1423" s="8"/>
      <c r="O1423" s="8"/>
      <c r="P1423" s="8"/>
      <c r="Q1423" s="8"/>
      <c r="R1423" s="8"/>
      <c r="S1423" s="23"/>
      <c r="T1423" s="25">
        <v>1382</v>
      </c>
      <c r="U1423" s="26">
        <f t="shared" si="134"/>
        <v>23.033333333333335</v>
      </c>
      <c r="V1423" s="28">
        <f t="shared" si="129"/>
        <v>40.542881294788799</v>
      </c>
      <c r="W1423" s="28">
        <f t="shared" si="131"/>
        <v>0</v>
      </c>
      <c r="X1423" s="27" t="e">
        <f t="shared" si="132"/>
        <v>#VALUE!</v>
      </c>
      <c r="Y1423" s="28" t="e">
        <f t="shared" si="133"/>
        <v>#VALUE!</v>
      </c>
      <c r="Z1423" s="24"/>
      <c r="AA1423" s="36">
        <f t="shared" si="130"/>
        <v>23.033333333333335</v>
      </c>
      <c r="AB1423" s="8"/>
    </row>
    <row r="1424" spans="9:28" x14ac:dyDescent="0.25">
      <c r="I1424" s="8"/>
      <c r="J1424" s="8"/>
      <c r="K1424" s="8"/>
      <c r="L1424" s="8"/>
      <c r="M1424" s="8"/>
      <c r="N1424" s="8"/>
      <c r="O1424" s="8"/>
      <c r="P1424" s="8"/>
      <c r="Q1424" s="8"/>
      <c r="R1424" s="8"/>
      <c r="S1424" s="23"/>
      <c r="T1424" s="25">
        <v>1383</v>
      </c>
      <c r="U1424" s="26">
        <f t="shared" si="134"/>
        <v>23.05</v>
      </c>
      <c r="V1424" s="28">
        <f t="shared" si="129"/>
        <v>40.547984300651429</v>
      </c>
      <c r="W1424" s="28">
        <f t="shared" si="131"/>
        <v>0</v>
      </c>
      <c r="X1424" s="27" t="e">
        <f t="shared" si="132"/>
        <v>#VALUE!</v>
      </c>
      <c r="Y1424" s="28" t="e">
        <f t="shared" si="133"/>
        <v>#VALUE!</v>
      </c>
      <c r="Z1424" s="24"/>
      <c r="AA1424" s="36">
        <f t="shared" si="130"/>
        <v>23.05</v>
      </c>
      <c r="AB1424" s="8"/>
    </row>
    <row r="1425" spans="9:28" x14ac:dyDescent="0.25">
      <c r="I1425" s="8"/>
      <c r="J1425" s="8"/>
      <c r="K1425" s="8"/>
      <c r="L1425" s="8"/>
      <c r="M1425" s="8"/>
      <c r="N1425" s="8"/>
      <c r="O1425" s="8"/>
      <c r="P1425" s="8"/>
      <c r="Q1425" s="8"/>
      <c r="R1425" s="8"/>
      <c r="S1425" s="23"/>
      <c r="T1425" s="25">
        <v>1384</v>
      </c>
      <c r="U1425" s="26">
        <f t="shared" si="134"/>
        <v>23.066666666666666</v>
      </c>
      <c r="V1425" s="28">
        <f t="shared" si="129"/>
        <v>40.553084259641402</v>
      </c>
      <c r="W1425" s="28">
        <f t="shared" si="131"/>
        <v>0</v>
      </c>
      <c r="X1425" s="27" t="e">
        <f t="shared" si="132"/>
        <v>#VALUE!</v>
      </c>
      <c r="Y1425" s="28" t="e">
        <f t="shared" si="133"/>
        <v>#VALUE!</v>
      </c>
      <c r="Z1425" s="24"/>
      <c r="AA1425" s="36">
        <f t="shared" si="130"/>
        <v>23.066666666666666</v>
      </c>
      <c r="AB1425" s="8"/>
    </row>
    <row r="1426" spans="9:28" x14ac:dyDescent="0.25">
      <c r="I1426" s="8"/>
      <c r="J1426" s="8"/>
      <c r="K1426" s="8"/>
      <c r="L1426" s="8"/>
      <c r="M1426" s="8"/>
      <c r="N1426" s="8"/>
      <c r="O1426" s="8"/>
      <c r="P1426" s="8"/>
      <c r="Q1426" s="8"/>
      <c r="R1426" s="8"/>
      <c r="S1426" s="23"/>
      <c r="T1426" s="25">
        <v>1385</v>
      </c>
      <c r="U1426" s="26">
        <f t="shared" si="134"/>
        <v>23.083333333333332</v>
      </c>
      <c r="V1426" s="28">
        <f t="shared" ref="V1426:V1489" si="135">$G$12*U1426^(1-$G$13)</f>
        <v>40.558181175777463</v>
      </c>
      <c r="W1426" s="28">
        <f t="shared" si="131"/>
        <v>0</v>
      </c>
      <c r="X1426" s="27" t="e">
        <f t="shared" si="132"/>
        <v>#VALUE!</v>
      </c>
      <c r="Y1426" s="28" t="e">
        <f t="shared" si="133"/>
        <v>#VALUE!</v>
      </c>
      <c r="Z1426" s="24"/>
      <c r="AA1426" s="36">
        <f t="shared" si="130"/>
        <v>23.083333333333332</v>
      </c>
      <c r="AB1426" s="8"/>
    </row>
    <row r="1427" spans="9:28" x14ac:dyDescent="0.25">
      <c r="I1427" s="8"/>
      <c r="J1427" s="8"/>
      <c r="K1427" s="8"/>
      <c r="L1427" s="8"/>
      <c r="M1427" s="8"/>
      <c r="N1427" s="8"/>
      <c r="O1427" s="8"/>
      <c r="P1427" s="8"/>
      <c r="Q1427" s="8"/>
      <c r="R1427" s="8"/>
      <c r="S1427" s="23"/>
      <c r="T1427" s="25">
        <v>1386</v>
      </c>
      <c r="U1427" s="26">
        <f t="shared" si="134"/>
        <v>23.1</v>
      </c>
      <c r="V1427" s="28">
        <f t="shared" si="135"/>
        <v>40.56327505307015</v>
      </c>
      <c r="W1427" s="28">
        <f t="shared" si="131"/>
        <v>0</v>
      </c>
      <c r="X1427" s="27" t="e">
        <f t="shared" si="132"/>
        <v>#VALUE!</v>
      </c>
      <c r="Y1427" s="28" t="e">
        <f t="shared" si="133"/>
        <v>#VALUE!</v>
      </c>
      <c r="Z1427" s="24"/>
      <c r="AA1427" s="36">
        <f t="shared" si="130"/>
        <v>23.1</v>
      </c>
      <c r="AB1427" s="8"/>
    </row>
    <row r="1428" spans="9:28" x14ac:dyDescent="0.25">
      <c r="I1428" s="8"/>
      <c r="J1428" s="8"/>
      <c r="K1428" s="8"/>
      <c r="L1428" s="8"/>
      <c r="M1428" s="8"/>
      <c r="N1428" s="8"/>
      <c r="O1428" s="8"/>
      <c r="P1428" s="8"/>
      <c r="Q1428" s="8"/>
      <c r="R1428" s="8"/>
      <c r="S1428" s="23"/>
      <c r="T1428" s="25">
        <v>1387</v>
      </c>
      <c r="U1428" s="26">
        <f t="shared" si="134"/>
        <v>23.116666666666667</v>
      </c>
      <c r="V1428" s="28">
        <f t="shared" si="135"/>
        <v>40.568365895521815</v>
      </c>
      <c r="W1428" s="28">
        <f t="shared" si="131"/>
        <v>0</v>
      </c>
      <c r="X1428" s="27" t="e">
        <f t="shared" si="132"/>
        <v>#VALUE!</v>
      </c>
      <c r="Y1428" s="28" t="e">
        <f t="shared" si="133"/>
        <v>#VALUE!</v>
      </c>
      <c r="Z1428" s="24"/>
      <c r="AA1428" s="36">
        <f t="shared" si="130"/>
        <v>23.116666666666667</v>
      </c>
      <c r="AB1428" s="8"/>
    </row>
    <row r="1429" spans="9:28" x14ac:dyDescent="0.25">
      <c r="I1429" s="8"/>
      <c r="J1429" s="8"/>
      <c r="K1429" s="8"/>
      <c r="L1429" s="8"/>
      <c r="M1429" s="8"/>
      <c r="N1429" s="8"/>
      <c r="O1429" s="8"/>
      <c r="P1429" s="8"/>
      <c r="Q1429" s="8"/>
      <c r="R1429" s="8"/>
      <c r="S1429" s="23"/>
      <c r="T1429" s="25">
        <v>1388</v>
      </c>
      <c r="U1429" s="26">
        <f t="shared" si="134"/>
        <v>23.133333333333333</v>
      </c>
      <c r="V1429" s="28">
        <f t="shared" si="135"/>
        <v>40.573453707126689</v>
      </c>
      <c r="W1429" s="28">
        <f t="shared" si="131"/>
        <v>0</v>
      </c>
      <c r="X1429" s="27" t="e">
        <f t="shared" si="132"/>
        <v>#VALUE!</v>
      </c>
      <c r="Y1429" s="28" t="e">
        <f t="shared" si="133"/>
        <v>#VALUE!</v>
      </c>
      <c r="Z1429" s="24"/>
      <c r="AA1429" s="36">
        <f t="shared" si="130"/>
        <v>23.133333333333333</v>
      </c>
      <c r="AB1429" s="8"/>
    </row>
    <row r="1430" spans="9:28" x14ac:dyDescent="0.25">
      <c r="I1430" s="8"/>
      <c r="J1430" s="8"/>
      <c r="K1430" s="8"/>
      <c r="L1430" s="8"/>
      <c r="M1430" s="8"/>
      <c r="N1430" s="8"/>
      <c r="O1430" s="8"/>
      <c r="P1430" s="8"/>
      <c r="Q1430" s="8"/>
      <c r="R1430" s="8"/>
      <c r="S1430" s="23"/>
      <c r="T1430" s="25">
        <v>1389</v>
      </c>
      <c r="U1430" s="26">
        <f t="shared" si="134"/>
        <v>23.15</v>
      </c>
      <c r="V1430" s="28">
        <f t="shared" si="135"/>
        <v>40.578538491870837</v>
      </c>
      <c r="W1430" s="28">
        <f t="shared" si="131"/>
        <v>0</v>
      </c>
      <c r="X1430" s="27" t="e">
        <f t="shared" si="132"/>
        <v>#VALUE!</v>
      </c>
      <c r="Y1430" s="28" t="e">
        <f t="shared" si="133"/>
        <v>#VALUE!</v>
      </c>
      <c r="Z1430" s="24"/>
      <c r="AA1430" s="36">
        <f t="shared" si="130"/>
        <v>23.15</v>
      </c>
      <c r="AB1430" s="8"/>
    </row>
    <row r="1431" spans="9:28" x14ac:dyDescent="0.25">
      <c r="I1431" s="8"/>
      <c r="J1431" s="8"/>
      <c r="K1431" s="8"/>
      <c r="L1431" s="8"/>
      <c r="M1431" s="8"/>
      <c r="N1431" s="8"/>
      <c r="O1431" s="8"/>
      <c r="P1431" s="8"/>
      <c r="Q1431" s="8"/>
      <c r="R1431" s="8"/>
      <c r="S1431" s="23"/>
      <c r="T1431" s="25">
        <v>1390</v>
      </c>
      <c r="U1431" s="26">
        <f t="shared" si="134"/>
        <v>23.166666666666668</v>
      </c>
      <c r="V1431" s="28">
        <f t="shared" si="135"/>
        <v>40.583620253732228</v>
      </c>
      <c r="W1431" s="28">
        <f t="shared" si="131"/>
        <v>0</v>
      </c>
      <c r="X1431" s="27" t="e">
        <f t="shared" si="132"/>
        <v>#VALUE!</v>
      </c>
      <c r="Y1431" s="28" t="e">
        <f t="shared" si="133"/>
        <v>#VALUE!</v>
      </c>
      <c r="Z1431" s="24"/>
      <c r="AA1431" s="36">
        <f t="shared" si="130"/>
        <v>23.166666666666668</v>
      </c>
      <c r="AB1431" s="8"/>
    </row>
    <row r="1432" spans="9:28" x14ac:dyDescent="0.25">
      <c r="I1432" s="8"/>
      <c r="J1432" s="8"/>
      <c r="K1432" s="8"/>
      <c r="L1432" s="8"/>
      <c r="M1432" s="8"/>
      <c r="N1432" s="8"/>
      <c r="O1432" s="8"/>
      <c r="P1432" s="8"/>
      <c r="Q1432" s="8"/>
      <c r="R1432" s="8"/>
      <c r="S1432" s="23"/>
      <c r="T1432" s="25">
        <v>1391</v>
      </c>
      <c r="U1432" s="26">
        <f t="shared" si="134"/>
        <v>23.183333333333334</v>
      </c>
      <c r="V1432" s="28">
        <f t="shared" si="135"/>
        <v>40.588698996680769</v>
      </c>
      <c r="W1432" s="28">
        <f t="shared" si="131"/>
        <v>0</v>
      </c>
      <c r="X1432" s="27" t="e">
        <f t="shared" si="132"/>
        <v>#VALUE!</v>
      </c>
      <c r="Y1432" s="28" t="e">
        <f t="shared" si="133"/>
        <v>#VALUE!</v>
      </c>
      <c r="Z1432" s="24"/>
      <c r="AA1432" s="36">
        <f t="shared" si="130"/>
        <v>23.183333333333334</v>
      </c>
      <c r="AB1432" s="8"/>
    </row>
    <row r="1433" spans="9:28" x14ac:dyDescent="0.25">
      <c r="I1433" s="8"/>
      <c r="J1433" s="8"/>
      <c r="K1433" s="8"/>
      <c r="L1433" s="8"/>
      <c r="M1433" s="8"/>
      <c r="N1433" s="8"/>
      <c r="O1433" s="8"/>
      <c r="P1433" s="8"/>
      <c r="Q1433" s="8"/>
      <c r="R1433" s="8"/>
      <c r="S1433" s="23"/>
      <c r="T1433" s="25">
        <v>1392</v>
      </c>
      <c r="U1433" s="26">
        <f t="shared" si="134"/>
        <v>23.2</v>
      </c>
      <c r="V1433" s="28">
        <f t="shared" si="135"/>
        <v>40.593774724678276</v>
      </c>
      <c r="W1433" s="28">
        <f t="shared" si="131"/>
        <v>0</v>
      </c>
      <c r="X1433" s="27" t="e">
        <f t="shared" si="132"/>
        <v>#VALUE!</v>
      </c>
      <c r="Y1433" s="28" t="e">
        <f t="shared" si="133"/>
        <v>#VALUE!</v>
      </c>
      <c r="Z1433" s="24"/>
      <c r="AA1433" s="36">
        <f t="shared" si="130"/>
        <v>23.2</v>
      </c>
      <c r="AB1433" s="8"/>
    </row>
    <row r="1434" spans="9:28" x14ac:dyDescent="0.25">
      <c r="I1434" s="8"/>
      <c r="J1434" s="8"/>
      <c r="K1434" s="8"/>
      <c r="L1434" s="8"/>
      <c r="M1434" s="8"/>
      <c r="N1434" s="8"/>
      <c r="O1434" s="8"/>
      <c r="P1434" s="8"/>
      <c r="Q1434" s="8"/>
      <c r="R1434" s="8"/>
      <c r="S1434" s="23"/>
      <c r="T1434" s="25">
        <v>1393</v>
      </c>
      <c r="U1434" s="26">
        <f t="shared" si="134"/>
        <v>23.216666666666665</v>
      </c>
      <c r="V1434" s="28">
        <f t="shared" si="135"/>
        <v>40.598847441678529</v>
      </c>
      <c r="W1434" s="28">
        <f t="shared" si="131"/>
        <v>0</v>
      </c>
      <c r="X1434" s="27" t="e">
        <f t="shared" si="132"/>
        <v>#VALUE!</v>
      </c>
      <c r="Y1434" s="28" t="e">
        <f t="shared" si="133"/>
        <v>#VALUE!</v>
      </c>
      <c r="Z1434" s="24"/>
      <c r="AA1434" s="36">
        <f t="shared" si="130"/>
        <v>23.216666666666665</v>
      </c>
      <c r="AB1434" s="8"/>
    </row>
    <row r="1435" spans="9:28" x14ac:dyDescent="0.25">
      <c r="I1435" s="8"/>
      <c r="J1435" s="8"/>
      <c r="K1435" s="8"/>
      <c r="L1435" s="8"/>
      <c r="M1435" s="8"/>
      <c r="N1435" s="8"/>
      <c r="O1435" s="8"/>
      <c r="P1435" s="8"/>
      <c r="Q1435" s="8"/>
      <c r="R1435" s="8"/>
      <c r="S1435" s="23"/>
      <c r="T1435" s="25">
        <v>1394</v>
      </c>
      <c r="U1435" s="26">
        <f t="shared" si="134"/>
        <v>23.233333333333334</v>
      </c>
      <c r="V1435" s="28">
        <f t="shared" si="135"/>
        <v>40.6039171516273</v>
      </c>
      <c r="W1435" s="28">
        <f t="shared" si="131"/>
        <v>0</v>
      </c>
      <c r="X1435" s="27" t="e">
        <f t="shared" si="132"/>
        <v>#VALUE!</v>
      </c>
      <c r="Y1435" s="28" t="e">
        <f t="shared" si="133"/>
        <v>#VALUE!</v>
      </c>
      <c r="Z1435" s="24"/>
      <c r="AA1435" s="36">
        <f t="shared" si="130"/>
        <v>23.233333333333334</v>
      </c>
      <c r="AB1435" s="8"/>
    </row>
    <row r="1436" spans="9:28" x14ac:dyDescent="0.25">
      <c r="I1436" s="8"/>
      <c r="J1436" s="8"/>
      <c r="K1436" s="8"/>
      <c r="L1436" s="8"/>
      <c r="M1436" s="8"/>
      <c r="N1436" s="8"/>
      <c r="O1436" s="8"/>
      <c r="P1436" s="8"/>
      <c r="Q1436" s="8"/>
      <c r="R1436" s="8"/>
      <c r="S1436" s="23"/>
      <c r="T1436" s="25">
        <v>1395</v>
      </c>
      <c r="U1436" s="26">
        <f t="shared" si="134"/>
        <v>23.25</v>
      </c>
      <c r="V1436" s="28">
        <f t="shared" si="135"/>
        <v>40.608983858462359</v>
      </c>
      <c r="W1436" s="28">
        <f t="shared" si="131"/>
        <v>0</v>
      </c>
      <c r="X1436" s="27" t="e">
        <f t="shared" si="132"/>
        <v>#VALUE!</v>
      </c>
      <c r="Y1436" s="28" t="e">
        <f t="shared" si="133"/>
        <v>#VALUE!</v>
      </c>
      <c r="Z1436" s="24"/>
      <c r="AA1436" s="36">
        <f t="shared" si="130"/>
        <v>23.25</v>
      </c>
      <c r="AB1436" s="8"/>
    </row>
    <row r="1437" spans="9:28" x14ac:dyDescent="0.25">
      <c r="I1437" s="8"/>
      <c r="J1437" s="8"/>
      <c r="K1437" s="8"/>
      <c r="L1437" s="8"/>
      <c r="M1437" s="8"/>
      <c r="N1437" s="8"/>
      <c r="O1437" s="8"/>
      <c r="P1437" s="8"/>
      <c r="Q1437" s="8"/>
      <c r="R1437" s="8"/>
      <c r="S1437" s="23"/>
      <c r="T1437" s="25">
        <v>1396</v>
      </c>
      <c r="U1437" s="26">
        <f t="shared" si="134"/>
        <v>23.266666666666666</v>
      </c>
      <c r="V1437" s="28">
        <f t="shared" si="135"/>
        <v>40.614047566113499</v>
      </c>
      <c r="W1437" s="28">
        <f t="shared" si="131"/>
        <v>0</v>
      </c>
      <c r="X1437" s="27" t="e">
        <f t="shared" si="132"/>
        <v>#VALUE!</v>
      </c>
      <c r="Y1437" s="28" t="e">
        <f t="shared" si="133"/>
        <v>#VALUE!</v>
      </c>
      <c r="Z1437" s="24"/>
      <c r="AA1437" s="36">
        <f t="shared" si="130"/>
        <v>23.266666666666666</v>
      </c>
      <c r="AB1437" s="8"/>
    </row>
    <row r="1438" spans="9:28" x14ac:dyDescent="0.25">
      <c r="I1438" s="8"/>
      <c r="J1438" s="8"/>
      <c r="K1438" s="8"/>
      <c r="L1438" s="8"/>
      <c r="M1438" s="8"/>
      <c r="N1438" s="8"/>
      <c r="O1438" s="8"/>
      <c r="P1438" s="8"/>
      <c r="Q1438" s="8"/>
      <c r="R1438" s="8"/>
      <c r="S1438" s="23"/>
      <c r="T1438" s="25">
        <v>1397</v>
      </c>
      <c r="U1438" s="26">
        <f t="shared" si="134"/>
        <v>23.283333333333335</v>
      </c>
      <c r="V1438" s="28">
        <f t="shared" si="135"/>
        <v>40.619108278502559</v>
      </c>
      <c r="W1438" s="28">
        <f t="shared" si="131"/>
        <v>0</v>
      </c>
      <c r="X1438" s="27" t="e">
        <f t="shared" si="132"/>
        <v>#VALUE!</v>
      </c>
      <c r="Y1438" s="28" t="e">
        <f t="shared" si="133"/>
        <v>#VALUE!</v>
      </c>
      <c r="Z1438" s="24"/>
      <c r="AA1438" s="36">
        <f t="shared" si="130"/>
        <v>23.283333333333335</v>
      </c>
      <c r="AB1438" s="8"/>
    </row>
    <row r="1439" spans="9:28" x14ac:dyDescent="0.25">
      <c r="I1439" s="8"/>
      <c r="J1439" s="8"/>
      <c r="K1439" s="8"/>
      <c r="L1439" s="8"/>
      <c r="M1439" s="8"/>
      <c r="N1439" s="8"/>
      <c r="O1439" s="8"/>
      <c r="P1439" s="8"/>
      <c r="Q1439" s="8"/>
      <c r="R1439" s="8"/>
      <c r="S1439" s="23"/>
      <c r="T1439" s="25">
        <v>1398</v>
      </c>
      <c r="U1439" s="26">
        <f t="shared" si="134"/>
        <v>23.3</v>
      </c>
      <c r="V1439" s="28">
        <f t="shared" si="135"/>
        <v>40.624165999543457</v>
      </c>
      <c r="W1439" s="28">
        <f t="shared" si="131"/>
        <v>0</v>
      </c>
      <c r="X1439" s="27" t="e">
        <f t="shared" si="132"/>
        <v>#VALUE!</v>
      </c>
      <c r="Y1439" s="28" t="e">
        <f t="shared" si="133"/>
        <v>#VALUE!</v>
      </c>
      <c r="Z1439" s="24"/>
      <c r="AA1439" s="36">
        <f t="shared" si="130"/>
        <v>23.3</v>
      </c>
      <c r="AB1439" s="8"/>
    </row>
    <row r="1440" spans="9:28" x14ac:dyDescent="0.25">
      <c r="I1440" s="8"/>
      <c r="J1440" s="8"/>
      <c r="K1440" s="8"/>
      <c r="L1440" s="8"/>
      <c r="M1440" s="8"/>
      <c r="N1440" s="8"/>
      <c r="O1440" s="8"/>
      <c r="P1440" s="8"/>
      <c r="Q1440" s="8"/>
      <c r="R1440" s="8"/>
      <c r="S1440" s="23"/>
      <c r="T1440" s="25">
        <v>1399</v>
      </c>
      <c r="U1440" s="26">
        <f t="shared" si="134"/>
        <v>23.316666666666666</v>
      </c>
      <c r="V1440" s="28">
        <f t="shared" si="135"/>
        <v>40.629220733142184</v>
      </c>
      <c r="W1440" s="28">
        <f t="shared" si="131"/>
        <v>0</v>
      </c>
      <c r="X1440" s="27" t="e">
        <f t="shared" si="132"/>
        <v>#VALUE!</v>
      </c>
      <c r="Y1440" s="28" t="e">
        <f t="shared" si="133"/>
        <v>#VALUE!</v>
      </c>
      <c r="Z1440" s="24"/>
      <c r="AA1440" s="36">
        <f t="shared" si="130"/>
        <v>23.316666666666666</v>
      </c>
      <c r="AB1440" s="8"/>
    </row>
    <row r="1441" spans="9:28" x14ac:dyDescent="0.25">
      <c r="I1441" s="8"/>
      <c r="J1441" s="8"/>
      <c r="K1441" s="8"/>
      <c r="L1441" s="8"/>
      <c r="M1441" s="8"/>
      <c r="N1441" s="8"/>
      <c r="O1441" s="8"/>
      <c r="P1441" s="8"/>
      <c r="Q1441" s="8"/>
      <c r="R1441" s="8"/>
      <c r="S1441" s="23"/>
      <c r="T1441" s="25">
        <v>1400</v>
      </c>
      <c r="U1441" s="26">
        <f t="shared" si="134"/>
        <v>23.333333333333332</v>
      </c>
      <c r="V1441" s="28">
        <f t="shared" si="135"/>
        <v>40.63427248319686</v>
      </c>
      <c r="W1441" s="28">
        <f t="shared" si="131"/>
        <v>0</v>
      </c>
      <c r="X1441" s="27" t="e">
        <f t="shared" si="132"/>
        <v>#VALUE!</v>
      </c>
      <c r="Y1441" s="28" t="e">
        <f t="shared" si="133"/>
        <v>#VALUE!</v>
      </c>
      <c r="Z1441" s="24"/>
      <c r="AA1441" s="36">
        <f t="shared" si="130"/>
        <v>23.333333333333332</v>
      </c>
      <c r="AB1441" s="8"/>
    </row>
    <row r="1442" spans="9:28" x14ac:dyDescent="0.25">
      <c r="I1442" s="8"/>
      <c r="J1442" s="8"/>
      <c r="K1442" s="8"/>
      <c r="L1442" s="8"/>
      <c r="M1442" s="8"/>
      <c r="N1442" s="8"/>
      <c r="O1442" s="8"/>
      <c r="P1442" s="8"/>
      <c r="Q1442" s="8"/>
      <c r="R1442" s="8"/>
      <c r="S1442" s="23"/>
      <c r="T1442" s="25">
        <v>1401</v>
      </c>
      <c r="U1442" s="26">
        <f t="shared" si="134"/>
        <v>23.35</v>
      </c>
      <c r="V1442" s="28">
        <f t="shared" si="135"/>
        <v>40.639321253597736</v>
      </c>
      <c r="W1442" s="28">
        <f t="shared" si="131"/>
        <v>0</v>
      </c>
      <c r="X1442" s="27" t="e">
        <f t="shared" si="132"/>
        <v>#VALUE!</v>
      </c>
      <c r="Y1442" s="28" t="e">
        <f t="shared" si="133"/>
        <v>#VALUE!</v>
      </c>
      <c r="Z1442" s="24"/>
      <c r="AA1442" s="36">
        <f t="shared" si="130"/>
        <v>23.35</v>
      </c>
      <c r="AB1442" s="8"/>
    </row>
    <row r="1443" spans="9:28" x14ac:dyDescent="0.25">
      <c r="I1443" s="8"/>
      <c r="J1443" s="8"/>
      <c r="K1443" s="8"/>
      <c r="L1443" s="8"/>
      <c r="M1443" s="8"/>
      <c r="N1443" s="8"/>
      <c r="O1443" s="8"/>
      <c r="P1443" s="8"/>
      <c r="Q1443" s="8"/>
      <c r="R1443" s="8"/>
      <c r="S1443" s="23"/>
      <c r="T1443" s="25">
        <v>1402</v>
      </c>
      <c r="U1443" s="26">
        <f t="shared" si="134"/>
        <v>23.366666666666667</v>
      </c>
      <c r="V1443" s="28">
        <f t="shared" si="135"/>
        <v>40.644367048227203</v>
      </c>
      <c r="W1443" s="28">
        <f t="shared" si="131"/>
        <v>0</v>
      </c>
      <c r="X1443" s="27" t="e">
        <f t="shared" si="132"/>
        <v>#VALUE!</v>
      </c>
      <c r="Y1443" s="28" t="e">
        <f t="shared" si="133"/>
        <v>#VALUE!</v>
      </c>
      <c r="Z1443" s="24"/>
      <c r="AA1443" s="36">
        <f t="shared" si="130"/>
        <v>23.366666666666667</v>
      </c>
      <c r="AB1443" s="8"/>
    </row>
    <row r="1444" spans="9:28" x14ac:dyDescent="0.25">
      <c r="I1444" s="8"/>
      <c r="J1444" s="8"/>
      <c r="K1444" s="8"/>
      <c r="L1444" s="8"/>
      <c r="M1444" s="8"/>
      <c r="N1444" s="8"/>
      <c r="O1444" s="8"/>
      <c r="P1444" s="8"/>
      <c r="Q1444" s="8"/>
      <c r="R1444" s="8"/>
      <c r="S1444" s="23"/>
      <c r="T1444" s="25">
        <v>1403</v>
      </c>
      <c r="U1444" s="26">
        <f t="shared" si="134"/>
        <v>23.383333333333333</v>
      </c>
      <c r="V1444" s="28">
        <f t="shared" si="135"/>
        <v>40.64940987095985</v>
      </c>
      <c r="W1444" s="28">
        <f t="shared" si="131"/>
        <v>0</v>
      </c>
      <c r="X1444" s="27" t="e">
        <f t="shared" si="132"/>
        <v>#VALUE!</v>
      </c>
      <c r="Y1444" s="28" t="e">
        <f t="shared" si="133"/>
        <v>#VALUE!</v>
      </c>
      <c r="Z1444" s="24"/>
      <c r="AA1444" s="36">
        <f t="shared" si="130"/>
        <v>23.383333333333333</v>
      </c>
      <c r="AB1444" s="8"/>
    </row>
    <row r="1445" spans="9:28" x14ac:dyDescent="0.25">
      <c r="I1445" s="8"/>
      <c r="J1445" s="8"/>
      <c r="K1445" s="8"/>
      <c r="L1445" s="8"/>
      <c r="M1445" s="8"/>
      <c r="N1445" s="8"/>
      <c r="O1445" s="8"/>
      <c r="P1445" s="8"/>
      <c r="Q1445" s="8"/>
      <c r="R1445" s="8"/>
      <c r="S1445" s="23"/>
      <c r="T1445" s="25">
        <v>1404</v>
      </c>
      <c r="U1445" s="26">
        <f t="shared" si="134"/>
        <v>23.4</v>
      </c>
      <c r="V1445" s="28">
        <f t="shared" si="135"/>
        <v>40.654449725662438</v>
      </c>
      <c r="W1445" s="28">
        <f t="shared" si="131"/>
        <v>0</v>
      </c>
      <c r="X1445" s="27" t="e">
        <f t="shared" si="132"/>
        <v>#VALUE!</v>
      </c>
      <c r="Y1445" s="28" t="e">
        <f t="shared" si="133"/>
        <v>#VALUE!</v>
      </c>
      <c r="Z1445" s="24"/>
      <c r="AA1445" s="36">
        <f t="shared" si="130"/>
        <v>23.4</v>
      </c>
      <c r="AB1445" s="8"/>
    </row>
    <row r="1446" spans="9:28" x14ac:dyDescent="0.25">
      <c r="I1446" s="8"/>
      <c r="J1446" s="8"/>
      <c r="K1446" s="8"/>
      <c r="L1446" s="8"/>
      <c r="M1446" s="8"/>
      <c r="N1446" s="8"/>
      <c r="O1446" s="8"/>
      <c r="P1446" s="8"/>
      <c r="Q1446" s="8"/>
      <c r="R1446" s="8"/>
      <c r="S1446" s="23"/>
      <c r="T1446" s="25">
        <v>1405</v>
      </c>
      <c r="U1446" s="26">
        <f t="shared" si="134"/>
        <v>23.416666666666668</v>
      </c>
      <c r="V1446" s="28">
        <f t="shared" si="135"/>
        <v>40.659486616193981</v>
      </c>
      <c r="W1446" s="28">
        <f t="shared" si="131"/>
        <v>0</v>
      </c>
      <c r="X1446" s="27" t="e">
        <f t="shared" si="132"/>
        <v>#VALUE!</v>
      </c>
      <c r="Y1446" s="28" t="e">
        <f t="shared" si="133"/>
        <v>#VALUE!</v>
      </c>
      <c r="Z1446" s="24"/>
      <c r="AA1446" s="36">
        <f t="shared" si="130"/>
        <v>23.416666666666668</v>
      </c>
      <c r="AB1446" s="8"/>
    </row>
    <row r="1447" spans="9:28" x14ac:dyDescent="0.25">
      <c r="I1447" s="8"/>
      <c r="J1447" s="8"/>
      <c r="K1447" s="8"/>
      <c r="L1447" s="8"/>
      <c r="M1447" s="8"/>
      <c r="N1447" s="8"/>
      <c r="O1447" s="8"/>
      <c r="P1447" s="8"/>
      <c r="Q1447" s="8"/>
      <c r="R1447" s="8"/>
      <c r="S1447" s="23"/>
      <c r="T1447" s="25">
        <v>1406</v>
      </c>
      <c r="U1447" s="26">
        <f t="shared" si="134"/>
        <v>23.433333333333334</v>
      </c>
      <c r="V1447" s="28">
        <f t="shared" si="135"/>
        <v>40.664520546405704</v>
      </c>
      <c r="W1447" s="28">
        <f t="shared" si="131"/>
        <v>0</v>
      </c>
      <c r="X1447" s="27" t="e">
        <f t="shared" si="132"/>
        <v>#VALUE!</v>
      </c>
      <c r="Y1447" s="28" t="e">
        <f t="shared" si="133"/>
        <v>#VALUE!</v>
      </c>
      <c r="Z1447" s="24"/>
      <c r="AA1447" s="36">
        <f t="shared" si="130"/>
        <v>23.433333333333334</v>
      </c>
      <c r="AB1447" s="8"/>
    </row>
    <row r="1448" spans="9:28" x14ac:dyDescent="0.25">
      <c r="I1448" s="8"/>
      <c r="J1448" s="8"/>
      <c r="K1448" s="8"/>
      <c r="L1448" s="8"/>
      <c r="M1448" s="8"/>
      <c r="N1448" s="8"/>
      <c r="O1448" s="8"/>
      <c r="P1448" s="8"/>
      <c r="Q1448" s="8"/>
      <c r="R1448" s="8"/>
      <c r="S1448" s="23"/>
      <c r="T1448" s="25">
        <v>1407</v>
      </c>
      <c r="U1448" s="26">
        <f t="shared" si="134"/>
        <v>23.45</v>
      </c>
      <c r="V1448" s="28">
        <f t="shared" si="135"/>
        <v>40.669551520141106</v>
      </c>
      <c r="W1448" s="28">
        <f t="shared" si="131"/>
        <v>0</v>
      </c>
      <c r="X1448" s="27" t="e">
        <f t="shared" si="132"/>
        <v>#VALUE!</v>
      </c>
      <c r="Y1448" s="28" t="e">
        <f t="shared" si="133"/>
        <v>#VALUE!</v>
      </c>
      <c r="Z1448" s="24"/>
      <c r="AA1448" s="36">
        <f t="shared" si="130"/>
        <v>23.45</v>
      </c>
      <c r="AB1448" s="8"/>
    </row>
    <row r="1449" spans="9:28" x14ac:dyDescent="0.25">
      <c r="I1449" s="8"/>
      <c r="J1449" s="8"/>
      <c r="K1449" s="8"/>
      <c r="L1449" s="8"/>
      <c r="M1449" s="8"/>
      <c r="N1449" s="8"/>
      <c r="O1449" s="8"/>
      <c r="P1449" s="8"/>
      <c r="Q1449" s="8"/>
      <c r="R1449" s="8"/>
      <c r="S1449" s="23"/>
      <c r="T1449" s="25">
        <v>1408</v>
      </c>
      <c r="U1449" s="26">
        <f t="shared" si="134"/>
        <v>23.466666666666665</v>
      </c>
      <c r="V1449" s="28">
        <f t="shared" si="135"/>
        <v>40.674579541235971</v>
      </c>
      <c r="W1449" s="28">
        <f t="shared" si="131"/>
        <v>0</v>
      </c>
      <c r="X1449" s="27" t="e">
        <f t="shared" si="132"/>
        <v>#VALUE!</v>
      </c>
      <c r="Y1449" s="28" t="e">
        <f t="shared" si="133"/>
        <v>#VALUE!</v>
      </c>
      <c r="Z1449" s="24"/>
      <c r="AA1449" s="36">
        <f t="shared" ref="AA1449:AA1512" si="136">U1449</f>
        <v>23.466666666666665</v>
      </c>
      <c r="AB1449" s="8"/>
    </row>
    <row r="1450" spans="9:28" x14ac:dyDescent="0.25">
      <c r="I1450" s="8"/>
      <c r="J1450" s="8"/>
      <c r="K1450" s="8"/>
      <c r="L1450" s="8"/>
      <c r="M1450" s="8"/>
      <c r="N1450" s="8"/>
      <c r="O1450" s="8"/>
      <c r="P1450" s="8"/>
      <c r="Q1450" s="8"/>
      <c r="R1450" s="8"/>
      <c r="S1450" s="23"/>
      <c r="T1450" s="25">
        <v>1409</v>
      </c>
      <c r="U1450" s="26">
        <f t="shared" si="134"/>
        <v>23.483333333333334</v>
      </c>
      <c r="V1450" s="28">
        <f t="shared" si="135"/>
        <v>40.679604613518372</v>
      </c>
      <c r="W1450" s="28">
        <f t="shared" ref="W1450:W1513" si="137">V1450*0.001*$G$4</f>
        <v>0</v>
      </c>
      <c r="X1450" s="27" t="e">
        <f t="shared" ref="X1450:X1513" si="138">($G$5/1000)*U1450*3600</f>
        <v>#VALUE!</v>
      </c>
      <c r="Y1450" s="28" t="e">
        <f t="shared" si="133"/>
        <v>#VALUE!</v>
      </c>
      <c r="Z1450" s="24"/>
      <c r="AA1450" s="36">
        <f t="shared" si="136"/>
        <v>23.483333333333334</v>
      </c>
      <c r="AB1450" s="8"/>
    </row>
    <row r="1451" spans="9:28" x14ac:dyDescent="0.25">
      <c r="I1451" s="8"/>
      <c r="J1451" s="8"/>
      <c r="K1451" s="8"/>
      <c r="L1451" s="8"/>
      <c r="M1451" s="8"/>
      <c r="N1451" s="8"/>
      <c r="O1451" s="8"/>
      <c r="P1451" s="8"/>
      <c r="Q1451" s="8"/>
      <c r="R1451" s="8"/>
      <c r="S1451" s="23"/>
      <c r="T1451" s="25">
        <v>1410</v>
      </c>
      <c r="U1451" s="26">
        <f t="shared" si="134"/>
        <v>23.5</v>
      </c>
      <c r="V1451" s="28">
        <f t="shared" si="135"/>
        <v>40.684626740808731</v>
      </c>
      <c r="W1451" s="28">
        <f t="shared" si="137"/>
        <v>0</v>
      </c>
      <c r="X1451" s="27" t="e">
        <f t="shared" si="138"/>
        <v>#VALUE!</v>
      </c>
      <c r="Y1451" s="28" t="e">
        <f t="shared" ref="Y1451:Y1514" si="139">MAX(0,W1451-X1451)</f>
        <v>#VALUE!</v>
      </c>
      <c r="Z1451" s="24"/>
      <c r="AA1451" s="36">
        <f t="shared" si="136"/>
        <v>23.5</v>
      </c>
      <c r="AB1451" s="8"/>
    </row>
    <row r="1452" spans="9:28" x14ac:dyDescent="0.25">
      <c r="I1452" s="8"/>
      <c r="J1452" s="8"/>
      <c r="K1452" s="8"/>
      <c r="L1452" s="8"/>
      <c r="M1452" s="8"/>
      <c r="N1452" s="8"/>
      <c r="O1452" s="8"/>
      <c r="P1452" s="8"/>
      <c r="Q1452" s="8"/>
      <c r="R1452" s="8"/>
      <c r="S1452" s="23"/>
      <c r="T1452" s="25">
        <v>1411</v>
      </c>
      <c r="U1452" s="26">
        <f>T1452/60</f>
        <v>23.516666666666666</v>
      </c>
      <c r="V1452" s="28">
        <f t="shared" si="135"/>
        <v>40.689645926919788</v>
      </c>
      <c r="W1452" s="28">
        <f t="shared" si="137"/>
        <v>0</v>
      </c>
      <c r="X1452" s="27" t="e">
        <f t="shared" si="138"/>
        <v>#VALUE!</v>
      </c>
      <c r="Y1452" s="28" t="e">
        <f t="shared" si="139"/>
        <v>#VALUE!</v>
      </c>
      <c r="Z1452" s="24"/>
      <c r="AA1452" s="36">
        <f t="shared" si="136"/>
        <v>23.516666666666666</v>
      </c>
      <c r="AB1452" s="8"/>
    </row>
    <row r="1453" spans="9:28" x14ac:dyDescent="0.25">
      <c r="I1453" s="8"/>
      <c r="J1453" s="8"/>
      <c r="K1453" s="8"/>
      <c r="L1453" s="8"/>
      <c r="M1453" s="8"/>
      <c r="N1453" s="8"/>
      <c r="O1453" s="8"/>
      <c r="P1453" s="8"/>
      <c r="Q1453" s="8"/>
      <c r="R1453" s="8"/>
      <c r="S1453" s="23"/>
      <c r="T1453" s="25">
        <v>1412</v>
      </c>
      <c r="U1453" s="26">
        <f t="shared" ref="U1453:U1469" si="140">T1453/60</f>
        <v>23.533333333333335</v>
      </c>
      <c r="V1453" s="28">
        <f t="shared" si="135"/>
        <v>40.694662175656674</v>
      </c>
      <c r="W1453" s="28">
        <f t="shared" si="137"/>
        <v>0</v>
      </c>
      <c r="X1453" s="27" t="e">
        <f t="shared" si="138"/>
        <v>#VALUE!</v>
      </c>
      <c r="Y1453" s="28" t="e">
        <f t="shared" si="139"/>
        <v>#VALUE!</v>
      </c>
      <c r="Z1453" s="24"/>
      <c r="AA1453" s="36">
        <f t="shared" si="136"/>
        <v>23.533333333333335</v>
      </c>
      <c r="AB1453" s="8"/>
    </row>
    <row r="1454" spans="9:28" x14ac:dyDescent="0.25">
      <c r="I1454" s="8"/>
      <c r="J1454" s="8"/>
      <c r="K1454" s="8"/>
      <c r="L1454" s="8"/>
      <c r="M1454" s="8"/>
      <c r="N1454" s="8"/>
      <c r="O1454" s="8"/>
      <c r="P1454" s="8"/>
      <c r="Q1454" s="8"/>
      <c r="R1454" s="8"/>
      <c r="S1454" s="23"/>
      <c r="T1454" s="25">
        <v>1413</v>
      </c>
      <c r="U1454" s="26">
        <f t="shared" si="140"/>
        <v>23.55</v>
      </c>
      <c r="V1454" s="28">
        <f t="shared" si="135"/>
        <v>40.699675490816887</v>
      </c>
      <c r="W1454" s="28">
        <f t="shared" si="137"/>
        <v>0</v>
      </c>
      <c r="X1454" s="27" t="e">
        <f t="shared" si="138"/>
        <v>#VALUE!</v>
      </c>
      <c r="Y1454" s="28" t="e">
        <f t="shared" si="139"/>
        <v>#VALUE!</v>
      </c>
      <c r="Z1454" s="24"/>
      <c r="AA1454" s="36">
        <f t="shared" si="136"/>
        <v>23.55</v>
      </c>
      <c r="AB1454" s="8"/>
    </row>
    <row r="1455" spans="9:28" x14ac:dyDescent="0.25">
      <c r="I1455" s="8"/>
      <c r="J1455" s="8"/>
      <c r="K1455" s="8"/>
      <c r="L1455" s="8"/>
      <c r="M1455" s="8"/>
      <c r="N1455" s="8"/>
      <c r="O1455" s="8"/>
      <c r="P1455" s="8"/>
      <c r="Q1455" s="8"/>
      <c r="R1455" s="8"/>
      <c r="S1455" s="23"/>
      <c r="T1455" s="25">
        <v>1414</v>
      </c>
      <c r="U1455" s="26">
        <f t="shared" si="140"/>
        <v>23.566666666666666</v>
      </c>
      <c r="V1455" s="28">
        <f t="shared" si="135"/>
        <v>40.704685876190339</v>
      </c>
      <c r="W1455" s="28">
        <f t="shared" si="137"/>
        <v>0</v>
      </c>
      <c r="X1455" s="27" t="e">
        <f t="shared" si="138"/>
        <v>#VALUE!</v>
      </c>
      <c r="Y1455" s="28" t="e">
        <f t="shared" si="139"/>
        <v>#VALUE!</v>
      </c>
      <c r="Z1455" s="24"/>
      <c r="AA1455" s="36">
        <f t="shared" si="136"/>
        <v>23.566666666666666</v>
      </c>
      <c r="AB1455" s="8"/>
    </row>
    <row r="1456" spans="9:28" x14ac:dyDescent="0.25">
      <c r="I1456" s="8"/>
      <c r="J1456" s="8"/>
      <c r="K1456" s="8"/>
      <c r="L1456" s="8"/>
      <c r="M1456" s="8"/>
      <c r="N1456" s="8"/>
      <c r="O1456" s="8"/>
      <c r="P1456" s="8"/>
      <c r="Q1456" s="8"/>
      <c r="R1456" s="8"/>
      <c r="S1456" s="23"/>
      <c r="T1456" s="25">
        <v>1415</v>
      </c>
      <c r="U1456" s="26">
        <f t="shared" si="140"/>
        <v>23.583333333333332</v>
      </c>
      <c r="V1456" s="28">
        <f t="shared" si="135"/>
        <v>40.709693335559372</v>
      </c>
      <c r="W1456" s="28">
        <f t="shared" si="137"/>
        <v>0</v>
      </c>
      <c r="X1456" s="27" t="e">
        <f t="shared" si="138"/>
        <v>#VALUE!</v>
      </c>
      <c r="Y1456" s="28" t="e">
        <f t="shared" si="139"/>
        <v>#VALUE!</v>
      </c>
      <c r="Z1456" s="24"/>
      <c r="AA1456" s="36">
        <f t="shared" si="136"/>
        <v>23.583333333333332</v>
      </c>
      <c r="AB1456" s="8"/>
    </row>
    <row r="1457" spans="9:28" x14ac:dyDescent="0.25">
      <c r="I1457" s="8"/>
      <c r="J1457" s="8"/>
      <c r="K1457" s="8"/>
      <c r="L1457" s="8"/>
      <c r="M1457" s="8"/>
      <c r="N1457" s="8"/>
      <c r="O1457" s="8"/>
      <c r="P1457" s="8"/>
      <c r="Q1457" s="8"/>
      <c r="R1457" s="8"/>
      <c r="S1457" s="23"/>
      <c r="T1457" s="25">
        <v>1416</v>
      </c>
      <c r="U1457" s="26">
        <f t="shared" si="140"/>
        <v>23.6</v>
      </c>
      <c r="V1457" s="28">
        <f t="shared" si="135"/>
        <v>40.714697872698778</v>
      </c>
      <c r="W1457" s="28">
        <f t="shared" si="137"/>
        <v>0</v>
      </c>
      <c r="X1457" s="27" t="e">
        <f t="shared" si="138"/>
        <v>#VALUE!</v>
      </c>
      <c r="Y1457" s="28" t="e">
        <f t="shared" si="139"/>
        <v>#VALUE!</v>
      </c>
      <c r="Z1457" s="24"/>
      <c r="AA1457" s="36">
        <f t="shared" si="136"/>
        <v>23.6</v>
      </c>
      <c r="AB1457" s="8"/>
    </row>
    <row r="1458" spans="9:28" x14ac:dyDescent="0.25">
      <c r="I1458" s="8"/>
      <c r="J1458" s="8"/>
      <c r="K1458" s="8"/>
      <c r="L1458" s="8"/>
      <c r="M1458" s="8"/>
      <c r="N1458" s="8"/>
      <c r="O1458" s="8"/>
      <c r="P1458" s="8"/>
      <c r="Q1458" s="8"/>
      <c r="R1458" s="8"/>
      <c r="S1458" s="23"/>
      <c r="T1458" s="25">
        <v>1417</v>
      </c>
      <c r="U1458" s="26">
        <f t="shared" si="140"/>
        <v>23.616666666666667</v>
      </c>
      <c r="V1458" s="28">
        <f t="shared" si="135"/>
        <v>40.719699491375806</v>
      </c>
      <c r="W1458" s="28">
        <f t="shared" si="137"/>
        <v>0</v>
      </c>
      <c r="X1458" s="27" t="e">
        <f t="shared" si="138"/>
        <v>#VALUE!</v>
      </c>
      <c r="Y1458" s="28" t="e">
        <f t="shared" si="139"/>
        <v>#VALUE!</v>
      </c>
      <c r="Z1458" s="24"/>
      <c r="AA1458" s="36">
        <f t="shared" si="136"/>
        <v>23.616666666666667</v>
      </c>
      <c r="AB1458" s="8"/>
    </row>
    <row r="1459" spans="9:28" x14ac:dyDescent="0.25">
      <c r="I1459" s="8"/>
      <c r="J1459" s="8"/>
      <c r="K1459" s="8"/>
      <c r="L1459" s="8"/>
      <c r="M1459" s="8"/>
      <c r="N1459" s="8"/>
      <c r="O1459" s="8"/>
      <c r="P1459" s="8"/>
      <c r="Q1459" s="8"/>
      <c r="R1459" s="8"/>
      <c r="S1459" s="23"/>
      <c r="T1459" s="25">
        <v>1418</v>
      </c>
      <c r="U1459" s="26">
        <f t="shared" si="140"/>
        <v>23.633333333333333</v>
      </c>
      <c r="V1459" s="28">
        <f t="shared" si="135"/>
        <v>40.724698195350207</v>
      </c>
      <c r="W1459" s="28">
        <f t="shared" si="137"/>
        <v>0</v>
      </c>
      <c r="X1459" s="27" t="e">
        <f t="shared" si="138"/>
        <v>#VALUE!</v>
      </c>
      <c r="Y1459" s="28" t="e">
        <f t="shared" si="139"/>
        <v>#VALUE!</v>
      </c>
      <c r="Z1459" s="24"/>
      <c r="AA1459" s="36">
        <f t="shared" si="136"/>
        <v>23.633333333333333</v>
      </c>
      <c r="AB1459" s="8"/>
    </row>
    <row r="1460" spans="9:28" x14ac:dyDescent="0.25">
      <c r="I1460" s="8"/>
      <c r="J1460" s="8"/>
      <c r="K1460" s="8"/>
      <c r="L1460" s="8"/>
      <c r="M1460" s="8"/>
      <c r="N1460" s="8"/>
      <c r="O1460" s="8"/>
      <c r="P1460" s="8"/>
      <c r="Q1460" s="8"/>
      <c r="R1460" s="8"/>
      <c r="S1460" s="23"/>
      <c r="T1460" s="25">
        <v>1419</v>
      </c>
      <c r="U1460" s="26">
        <f t="shared" si="140"/>
        <v>23.65</v>
      </c>
      <c r="V1460" s="28">
        <f t="shared" si="135"/>
        <v>40.729693988374237</v>
      </c>
      <c r="W1460" s="28">
        <f t="shared" si="137"/>
        <v>0</v>
      </c>
      <c r="X1460" s="27" t="e">
        <f t="shared" si="138"/>
        <v>#VALUE!</v>
      </c>
      <c r="Y1460" s="28" t="e">
        <f t="shared" si="139"/>
        <v>#VALUE!</v>
      </c>
      <c r="Z1460" s="24"/>
      <c r="AA1460" s="36">
        <f t="shared" si="136"/>
        <v>23.65</v>
      </c>
      <c r="AB1460" s="8"/>
    </row>
    <row r="1461" spans="9:28" x14ac:dyDescent="0.25">
      <c r="I1461" s="8"/>
      <c r="J1461" s="8"/>
      <c r="K1461" s="8"/>
      <c r="L1461" s="8"/>
      <c r="M1461" s="8"/>
      <c r="N1461" s="8"/>
      <c r="O1461" s="8"/>
      <c r="P1461" s="8"/>
      <c r="Q1461" s="8"/>
      <c r="R1461" s="8"/>
      <c r="S1461" s="23"/>
      <c r="T1461" s="25">
        <v>1420</v>
      </c>
      <c r="U1461" s="26">
        <f t="shared" si="140"/>
        <v>23.666666666666668</v>
      </c>
      <c r="V1461" s="28">
        <f t="shared" si="135"/>
        <v>40.73468687419269</v>
      </c>
      <c r="W1461" s="28">
        <f t="shared" si="137"/>
        <v>0</v>
      </c>
      <c r="X1461" s="27" t="e">
        <f t="shared" si="138"/>
        <v>#VALUE!</v>
      </c>
      <c r="Y1461" s="28" t="e">
        <f t="shared" si="139"/>
        <v>#VALUE!</v>
      </c>
      <c r="Z1461" s="24"/>
      <c r="AA1461" s="36">
        <f t="shared" si="136"/>
        <v>23.666666666666668</v>
      </c>
      <c r="AB1461" s="8"/>
    </row>
    <row r="1462" spans="9:28" x14ac:dyDescent="0.25">
      <c r="I1462" s="8"/>
      <c r="J1462" s="8"/>
      <c r="K1462" s="8"/>
      <c r="L1462" s="8"/>
      <c r="M1462" s="8"/>
      <c r="N1462" s="8"/>
      <c r="O1462" s="8"/>
      <c r="P1462" s="8"/>
      <c r="Q1462" s="8"/>
      <c r="R1462" s="8"/>
      <c r="S1462" s="23"/>
      <c r="T1462" s="25">
        <v>1421</v>
      </c>
      <c r="U1462" s="26">
        <f t="shared" si="140"/>
        <v>23.683333333333334</v>
      </c>
      <c r="V1462" s="28">
        <f t="shared" si="135"/>
        <v>40.739676856542879</v>
      </c>
      <c r="W1462" s="28">
        <f t="shared" si="137"/>
        <v>0</v>
      </c>
      <c r="X1462" s="27" t="e">
        <f t="shared" si="138"/>
        <v>#VALUE!</v>
      </c>
      <c r="Y1462" s="28" t="e">
        <f t="shared" si="139"/>
        <v>#VALUE!</v>
      </c>
      <c r="Z1462" s="24"/>
      <c r="AA1462" s="36">
        <f t="shared" si="136"/>
        <v>23.683333333333334</v>
      </c>
      <c r="AB1462" s="8"/>
    </row>
    <row r="1463" spans="9:28" x14ac:dyDescent="0.25">
      <c r="I1463" s="8"/>
      <c r="J1463" s="8"/>
      <c r="K1463" s="8"/>
      <c r="L1463" s="8"/>
      <c r="M1463" s="8"/>
      <c r="N1463" s="8"/>
      <c r="O1463" s="8"/>
      <c r="P1463" s="8"/>
      <c r="Q1463" s="8"/>
      <c r="R1463" s="8"/>
      <c r="S1463" s="23"/>
      <c r="T1463" s="25">
        <v>1422</v>
      </c>
      <c r="U1463" s="26">
        <f t="shared" si="140"/>
        <v>23.7</v>
      </c>
      <c r="V1463" s="28">
        <f t="shared" si="135"/>
        <v>40.744663939154719</v>
      </c>
      <c r="W1463" s="28">
        <f t="shared" si="137"/>
        <v>0</v>
      </c>
      <c r="X1463" s="27" t="e">
        <f t="shared" si="138"/>
        <v>#VALUE!</v>
      </c>
      <c r="Y1463" s="28" t="e">
        <f t="shared" si="139"/>
        <v>#VALUE!</v>
      </c>
      <c r="Z1463" s="24"/>
      <c r="AA1463" s="36">
        <f t="shared" si="136"/>
        <v>23.7</v>
      </c>
      <c r="AB1463" s="8"/>
    </row>
    <row r="1464" spans="9:28" x14ac:dyDescent="0.25">
      <c r="I1464" s="8"/>
      <c r="J1464" s="8"/>
      <c r="K1464" s="8"/>
      <c r="L1464" s="8"/>
      <c r="M1464" s="8"/>
      <c r="N1464" s="8"/>
      <c r="O1464" s="8"/>
      <c r="P1464" s="8"/>
      <c r="Q1464" s="8"/>
      <c r="S1464" s="23"/>
      <c r="T1464" s="25">
        <v>1423</v>
      </c>
      <c r="U1464" s="26">
        <f t="shared" si="140"/>
        <v>23.716666666666665</v>
      </c>
      <c r="V1464" s="28">
        <f t="shared" si="135"/>
        <v>40.74964812575071</v>
      </c>
      <c r="W1464" s="28">
        <f t="shared" si="137"/>
        <v>0</v>
      </c>
      <c r="X1464" s="27" t="e">
        <f t="shared" si="138"/>
        <v>#VALUE!</v>
      </c>
      <c r="Y1464" s="28" t="e">
        <f t="shared" si="139"/>
        <v>#VALUE!</v>
      </c>
      <c r="Z1464" s="24"/>
      <c r="AA1464" s="36">
        <f t="shared" si="136"/>
        <v>23.716666666666665</v>
      </c>
    </row>
    <row r="1465" spans="9:28" x14ac:dyDescent="0.25">
      <c r="I1465" s="8"/>
      <c r="J1465" s="8"/>
      <c r="K1465" s="8"/>
      <c r="L1465" s="8"/>
      <c r="M1465" s="8"/>
      <c r="N1465" s="8"/>
      <c r="O1465" s="8"/>
      <c r="P1465" s="8"/>
      <c r="Q1465" s="8"/>
      <c r="S1465" s="23"/>
      <c r="T1465" s="25">
        <v>1424</v>
      </c>
      <c r="U1465" s="26">
        <f t="shared" si="140"/>
        <v>23.733333333333334</v>
      </c>
      <c r="V1465" s="28">
        <f t="shared" si="135"/>
        <v>40.754629420045937</v>
      </c>
      <c r="W1465" s="28">
        <f t="shared" si="137"/>
        <v>0</v>
      </c>
      <c r="X1465" s="27" t="e">
        <f t="shared" si="138"/>
        <v>#VALUE!</v>
      </c>
      <c r="Y1465" s="28" t="e">
        <f t="shared" si="139"/>
        <v>#VALUE!</v>
      </c>
      <c r="Z1465" s="24"/>
      <c r="AA1465" s="36">
        <f t="shared" si="136"/>
        <v>23.733333333333334</v>
      </c>
    </row>
    <row r="1466" spans="9:28" x14ac:dyDescent="0.25">
      <c r="J1466" s="8"/>
      <c r="K1466" s="8"/>
      <c r="L1466" s="8"/>
      <c r="M1466" s="8"/>
      <c r="N1466" s="8"/>
      <c r="O1466" s="8"/>
      <c r="P1466" s="8"/>
      <c r="Q1466" s="8"/>
      <c r="S1466" s="23"/>
      <c r="T1466" s="25">
        <v>1425</v>
      </c>
      <c r="U1466" s="26">
        <f t="shared" si="140"/>
        <v>23.75</v>
      </c>
      <c r="V1466" s="28">
        <f t="shared" si="135"/>
        <v>40.759607825748155</v>
      </c>
      <c r="W1466" s="28">
        <f t="shared" si="137"/>
        <v>0</v>
      </c>
      <c r="X1466" s="27" t="e">
        <f t="shared" si="138"/>
        <v>#VALUE!</v>
      </c>
      <c r="Y1466" s="28" t="e">
        <f t="shared" si="139"/>
        <v>#VALUE!</v>
      </c>
      <c r="Z1466" s="24"/>
      <c r="AA1466" s="36">
        <f t="shared" si="136"/>
        <v>23.75</v>
      </c>
    </row>
    <row r="1467" spans="9:28" x14ac:dyDescent="0.25">
      <c r="J1467" s="8"/>
      <c r="K1467" s="8"/>
      <c r="L1467" s="8"/>
      <c r="M1467" s="8"/>
      <c r="N1467" s="8"/>
      <c r="O1467" s="8"/>
      <c r="P1467" s="8"/>
      <c r="Q1467" s="8"/>
      <c r="S1467" s="23"/>
      <c r="T1467" s="25">
        <v>1426</v>
      </c>
      <c r="U1467" s="26">
        <f t="shared" si="140"/>
        <v>23.766666666666666</v>
      </c>
      <c r="V1467" s="28">
        <f t="shared" si="135"/>
        <v>40.764583346557735</v>
      </c>
      <c r="W1467" s="28">
        <f t="shared" si="137"/>
        <v>0</v>
      </c>
      <c r="X1467" s="27" t="e">
        <f t="shared" si="138"/>
        <v>#VALUE!</v>
      </c>
      <c r="Y1467" s="28" t="e">
        <f t="shared" si="139"/>
        <v>#VALUE!</v>
      </c>
      <c r="Z1467" s="24"/>
      <c r="AA1467" s="36">
        <f t="shared" si="136"/>
        <v>23.766666666666666</v>
      </c>
    </row>
    <row r="1468" spans="9:28" x14ac:dyDescent="0.25">
      <c r="J1468" s="8"/>
      <c r="K1468" s="8"/>
      <c r="L1468" s="8"/>
      <c r="M1468" s="8"/>
      <c r="N1468" s="8"/>
      <c r="O1468" s="8"/>
      <c r="P1468" s="8"/>
      <c r="Q1468" s="8"/>
      <c r="S1468" s="23"/>
      <c r="T1468" s="25">
        <v>1427</v>
      </c>
      <c r="U1468" s="26">
        <f t="shared" si="140"/>
        <v>23.783333333333335</v>
      </c>
      <c r="V1468" s="28">
        <f t="shared" si="135"/>
        <v>40.769555986167717</v>
      </c>
      <c r="W1468" s="28">
        <f t="shared" si="137"/>
        <v>0</v>
      </c>
      <c r="X1468" s="27" t="e">
        <f t="shared" si="138"/>
        <v>#VALUE!</v>
      </c>
      <c r="Y1468" s="28" t="e">
        <f t="shared" si="139"/>
        <v>#VALUE!</v>
      </c>
      <c r="Z1468" s="24"/>
      <c r="AA1468" s="36">
        <f t="shared" si="136"/>
        <v>23.783333333333335</v>
      </c>
    </row>
    <row r="1469" spans="9:28" x14ac:dyDescent="0.25">
      <c r="J1469" s="8"/>
      <c r="K1469" s="8"/>
      <c r="L1469" s="8"/>
      <c r="M1469" s="8"/>
      <c r="N1469" s="8"/>
      <c r="O1469" s="8"/>
      <c r="P1469" s="8"/>
      <c r="Q1469" s="8"/>
      <c r="S1469" s="23"/>
      <c r="T1469" s="25">
        <v>1428</v>
      </c>
      <c r="U1469" s="26">
        <f t="shared" si="140"/>
        <v>23.8</v>
      </c>
      <c r="V1469" s="28">
        <f t="shared" si="135"/>
        <v>40.774525748263848</v>
      </c>
      <c r="W1469" s="28">
        <f t="shared" si="137"/>
        <v>0</v>
      </c>
      <c r="X1469" s="27" t="e">
        <f t="shared" si="138"/>
        <v>#VALUE!</v>
      </c>
      <c r="Y1469" s="28" t="e">
        <f t="shared" si="139"/>
        <v>#VALUE!</v>
      </c>
      <c r="Z1469" s="24"/>
      <c r="AA1469" s="36">
        <f t="shared" si="136"/>
        <v>23.8</v>
      </c>
    </row>
    <row r="1470" spans="9:28" x14ac:dyDescent="0.25">
      <c r="J1470" s="8"/>
      <c r="K1470" s="8"/>
      <c r="L1470" s="8"/>
      <c r="M1470" s="8"/>
      <c r="N1470" s="8"/>
      <c r="O1470" s="8"/>
      <c r="P1470" s="8"/>
      <c r="Q1470" s="8"/>
      <c r="S1470" s="23"/>
      <c r="T1470" s="25">
        <v>1429</v>
      </c>
      <c r="U1470" s="26">
        <f>T1470/60</f>
        <v>23.816666666666666</v>
      </c>
      <c r="V1470" s="28">
        <f t="shared" si="135"/>
        <v>40.77949263652458</v>
      </c>
      <c r="W1470" s="28">
        <f t="shared" si="137"/>
        <v>0</v>
      </c>
      <c r="X1470" s="27" t="e">
        <f t="shared" si="138"/>
        <v>#VALUE!</v>
      </c>
      <c r="Y1470" s="28" t="e">
        <f t="shared" si="139"/>
        <v>#VALUE!</v>
      </c>
      <c r="Z1470" s="24"/>
      <c r="AA1470" s="36">
        <f t="shared" si="136"/>
        <v>23.816666666666666</v>
      </c>
    </row>
    <row r="1471" spans="9:28" x14ac:dyDescent="0.25">
      <c r="J1471" s="8"/>
      <c r="K1471" s="8"/>
      <c r="L1471" s="8"/>
      <c r="M1471" s="8"/>
      <c r="N1471" s="8"/>
      <c r="O1471" s="8"/>
      <c r="P1471" s="8"/>
      <c r="Q1471" s="8"/>
      <c r="S1471" s="23"/>
      <c r="T1471" s="25">
        <v>1430</v>
      </c>
      <c r="U1471" s="26">
        <f>T1471/60</f>
        <v>23.833333333333332</v>
      </c>
      <c r="V1471" s="28">
        <f t="shared" si="135"/>
        <v>40.784456654621088</v>
      </c>
      <c r="W1471" s="28">
        <f t="shared" si="137"/>
        <v>0</v>
      </c>
      <c r="X1471" s="27" t="e">
        <f t="shared" si="138"/>
        <v>#VALUE!</v>
      </c>
      <c r="Y1471" s="28" t="e">
        <f t="shared" si="139"/>
        <v>#VALUE!</v>
      </c>
      <c r="Z1471" s="24"/>
      <c r="AA1471" s="36">
        <f t="shared" si="136"/>
        <v>23.833333333333332</v>
      </c>
    </row>
    <row r="1472" spans="9:28" x14ac:dyDescent="0.25">
      <c r="J1472" s="8"/>
      <c r="K1472" s="8"/>
      <c r="L1472" s="8"/>
      <c r="M1472" s="8"/>
      <c r="N1472" s="8"/>
      <c r="O1472" s="8"/>
      <c r="P1472" s="8"/>
      <c r="Q1472" s="8"/>
      <c r="S1472" s="15"/>
      <c r="T1472" s="25">
        <v>1431</v>
      </c>
      <c r="U1472" s="26">
        <f>T1472/60</f>
        <v>23.85</v>
      </c>
      <c r="V1472" s="28">
        <f t="shared" si="135"/>
        <v>40.789417806217273</v>
      </c>
      <c r="W1472" s="28">
        <f t="shared" si="137"/>
        <v>0</v>
      </c>
      <c r="X1472" s="27" t="e">
        <f t="shared" si="138"/>
        <v>#VALUE!</v>
      </c>
      <c r="Y1472" s="28" t="e">
        <f t="shared" si="139"/>
        <v>#VALUE!</v>
      </c>
      <c r="Z1472" s="16"/>
      <c r="AA1472" s="36">
        <f t="shared" si="136"/>
        <v>23.85</v>
      </c>
    </row>
    <row r="1473" spans="10:27" x14ac:dyDescent="0.25">
      <c r="J1473" s="8"/>
      <c r="K1473" s="8"/>
      <c r="L1473" s="8"/>
      <c r="M1473" s="8"/>
      <c r="N1473" s="8"/>
      <c r="O1473" s="8"/>
      <c r="P1473" s="8"/>
      <c r="Q1473" s="8"/>
      <c r="S1473" s="15"/>
      <c r="T1473" s="25">
        <v>1432</v>
      </c>
      <c r="U1473" s="26">
        <f>T1473/60</f>
        <v>23.866666666666667</v>
      </c>
      <c r="V1473" s="28">
        <f t="shared" si="135"/>
        <v>40.794376094969849</v>
      </c>
      <c r="W1473" s="28">
        <f t="shared" si="137"/>
        <v>0</v>
      </c>
      <c r="X1473" s="27" t="e">
        <f t="shared" si="138"/>
        <v>#VALUE!</v>
      </c>
      <c r="Y1473" s="28" t="e">
        <f t="shared" si="139"/>
        <v>#VALUE!</v>
      </c>
      <c r="Z1473" s="16"/>
      <c r="AA1473" s="36">
        <f t="shared" si="136"/>
        <v>23.866666666666667</v>
      </c>
    </row>
    <row r="1474" spans="10:27" x14ac:dyDescent="0.25">
      <c r="J1474" s="8"/>
      <c r="K1474" s="8"/>
      <c r="L1474" s="8"/>
      <c r="M1474" s="8"/>
      <c r="N1474" s="8"/>
      <c r="O1474" s="8"/>
      <c r="P1474" s="8"/>
      <c r="Q1474" s="8"/>
      <c r="S1474" s="15"/>
      <c r="T1474" s="25">
        <v>1433</v>
      </c>
      <c r="U1474" s="26">
        <f>T1474/60</f>
        <v>23.883333333333333</v>
      </c>
      <c r="V1474" s="28">
        <f t="shared" si="135"/>
        <v>40.79933152452827</v>
      </c>
      <c r="W1474" s="28">
        <f t="shared" si="137"/>
        <v>0</v>
      </c>
      <c r="X1474" s="27" t="e">
        <f t="shared" si="138"/>
        <v>#VALUE!</v>
      </c>
      <c r="Y1474" s="28" t="e">
        <f t="shared" si="139"/>
        <v>#VALUE!</v>
      </c>
      <c r="Z1474" s="16"/>
      <c r="AA1474" s="36">
        <f t="shared" si="136"/>
        <v>23.883333333333333</v>
      </c>
    </row>
    <row r="1475" spans="10:27" x14ac:dyDescent="0.25">
      <c r="J1475" s="8"/>
      <c r="K1475" s="8"/>
      <c r="L1475" s="8"/>
      <c r="M1475" s="8"/>
      <c r="N1475" s="8"/>
      <c r="O1475" s="8"/>
      <c r="P1475" s="8"/>
      <c r="Q1475" s="8"/>
      <c r="S1475" s="15"/>
      <c r="T1475" s="25">
        <v>1434</v>
      </c>
      <c r="U1475" s="26">
        <f t="shared" ref="U1475:U1538" si="141">T1475/60</f>
        <v>23.9</v>
      </c>
      <c r="V1475" s="28">
        <f t="shared" si="135"/>
        <v>40.804284098534829</v>
      </c>
      <c r="W1475" s="28">
        <f t="shared" si="137"/>
        <v>0</v>
      </c>
      <c r="X1475" s="27" t="e">
        <f t="shared" si="138"/>
        <v>#VALUE!</v>
      </c>
      <c r="Y1475" s="28" t="e">
        <f t="shared" si="139"/>
        <v>#VALUE!</v>
      </c>
      <c r="Z1475" s="16"/>
      <c r="AA1475" s="36">
        <f t="shared" si="136"/>
        <v>23.9</v>
      </c>
    </row>
    <row r="1476" spans="10:27" x14ac:dyDescent="0.25">
      <c r="J1476" s="8"/>
      <c r="K1476" s="8"/>
      <c r="L1476" s="8"/>
      <c r="M1476" s="8"/>
      <c r="N1476" s="8"/>
      <c r="O1476" s="8"/>
      <c r="P1476" s="8"/>
      <c r="Q1476" s="8"/>
      <c r="S1476" s="15"/>
      <c r="T1476" s="25">
        <v>1435</v>
      </c>
      <c r="U1476" s="26">
        <f t="shared" si="141"/>
        <v>23.916666666666668</v>
      </c>
      <c r="V1476" s="28">
        <f t="shared" si="135"/>
        <v>40.80923382062462</v>
      </c>
      <c r="W1476" s="28">
        <f t="shared" si="137"/>
        <v>0</v>
      </c>
      <c r="X1476" s="27" t="e">
        <f t="shared" si="138"/>
        <v>#VALUE!</v>
      </c>
      <c r="Y1476" s="28" t="e">
        <f t="shared" si="139"/>
        <v>#VALUE!</v>
      </c>
      <c r="Z1476" s="16"/>
      <c r="AA1476" s="36">
        <f t="shared" si="136"/>
        <v>23.916666666666668</v>
      </c>
    </row>
    <row r="1477" spans="10:27" x14ac:dyDescent="0.25">
      <c r="J1477" s="8"/>
      <c r="K1477" s="8"/>
      <c r="L1477" s="8"/>
      <c r="M1477" s="8"/>
      <c r="N1477" s="8"/>
      <c r="O1477" s="8"/>
      <c r="P1477" s="8"/>
      <c r="Q1477" s="8"/>
      <c r="S1477" s="15"/>
      <c r="T1477" s="25">
        <v>1436</v>
      </c>
      <c r="U1477" s="26">
        <f t="shared" si="141"/>
        <v>23.933333333333334</v>
      </c>
      <c r="V1477" s="28">
        <f t="shared" si="135"/>
        <v>40.814180694425588</v>
      </c>
      <c r="W1477" s="28">
        <f t="shared" si="137"/>
        <v>0</v>
      </c>
      <c r="X1477" s="27" t="e">
        <f t="shared" si="138"/>
        <v>#VALUE!</v>
      </c>
      <c r="Y1477" s="28" t="e">
        <f t="shared" si="139"/>
        <v>#VALUE!</v>
      </c>
      <c r="Z1477" s="16"/>
      <c r="AA1477" s="36">
        <f t="shared" si="136"/>
        <v>23.933333333333334</v>
      </c>
    </row>
    <row r="1478" spans="10:27" x14ac:dyDescent="0.25">
      <c r="J1478" s="8"/>
      <c r="K1478" s="8"/>
      <c r="L1478" s="8"/>
      <c r="M1478" s="8"/>
      <c r="N1478" s="8"/>
      <c r="O1478" s="8"/>
      <c r="P1478" s="8"/>
      <c r="Q1478" s="8"/>
      <c r="S1478" s="15"/>
      <c r="T1478" s="25">
        <v>1437</v>
      </c>
      <c r="U1478" s="26">
        <f t="shared" si="141"/>
        <v>23.95</v>
      </c>
      <c r="V1478" s="28">
        <f t="shared" si="135"/>
        <v>40.819124723558538</v>
      </c>
      <c r="W1478" s="28">
        <f t="shared" si="137"/>
        <v>0</v>
      </c>
      <c r="X1478" s="27" t="e">
        <f t="shared" si="138"/>
        <v>#VALUE!</v>
      </c>
      <c r="Y1478" s="28" t="e">
        <f t="shared" si="139"/>
        <v>#VALUE!</v>
      </c>
      <c r="Z1478" s="16"/>
      <c r="AA1478" s="36">
        <f t="shared" si="136"/>
        <v>23.95</v>
      </c>
    </row>
    <row r="1479" spans="10:27" x14ac:dyDescent="0.25">
      <c r="S1479" s="15"/>
      <c r="T1479" s="25">
        <v>1438</v>
      </c>
      <c r="U1479" s="26">
        <f t="shared" si="141"/>
        <v>23.966666666666665</v>
      </c>
      <c r="V1479" s="28">
        <f t="shared" si="135"/>
        <v>40.82406591163717</v>
      </c>
      <c r="W1479" s="28">
        <f t="shared" si="137"/>
        <v>0</v>
      </c>
      <c r="X1479" s="27" t="e">
        <f t="shared" si="138"/>
        <v>#VALUE!</v>
      </c>
      <c r="Y1479" s="28" t="e">
        <f t="shared" si="139"/>
        <v>#VALUE!</v>
      </c>
      <c r="Z1479" s="16"/>
      <c r="AA1479" s="36">
        <f t="shared" si="136"/>
        <v>23.966666666666665</v>
      </c>
    </row>
    <row r="1480" spans="10:27" x14ac:dyDescent="0.25">
      <c r="S1480" s="15"/>
      <c r="T1480" s="25">
        <v>1439</v>
      </c>
      <c r="U1480" s="26">
        <f t="shared" si="141"/>
        <v>23.983333333333334</v>
      </c>
      <c r="V1480" s="28">
        <f t="shared" si="135"/>
        <v>40.829004262268072</v>
      </c>
      <c r="W1480" s="28">
        <f t="shared" si="137"/>
        <v>0</v>
      </c>
      <c r="X1480" s="27" t="e">
        <f t="shared" si="138"/>
        <v>#VALUE!</v>
      </c>
      <c r="Y1480" s="28" t="e">
        <f t="shared" si="139"/>
        <v>#VALUE!</v>
      </c>
      <c r="Z1480" s="16"/>
      <c r="AA1480" s="36">
        <f t="shared" si="136"/>
        <v>23.983333333333334</v>
      </c>
    </row>
    <row r="1481" spans="10:27" x14ac:dyDescent="0.25">
      <c r="S1481" s="15"/>
      <c r="T1481" s="25">
        <v>1440</v>
      </c>
      <c r="U1481" s="26">
        <f t="shared" si="141"/>
        <v>24</v>
      </c>
      <c r="V1481" s="28">
        <f t="shared" si="135"/>
        <v>40.833939779050752</v>
      </c>
      <c r="W1481" s="28">
        <f t="shared" si="137"/>
        <v>0</v>
      </c>
      <c r="X1481" s="27" t="e">
        <f t="shared" si="138"/>
        <v>#VALUE!</v>
      </c>
      <c r="Y1481" s="28" t="e">
        <f t="shared" si="139"/>
        <v>#VALUE!</v>
      </c>
      <c r="Z1481" s="16"/>
      <c r="AA1481" s="36">
        <f t="shared" si="136"/>
        <v>24</v>
      </c>
    </row>
    <row r="1482" spans="10:27" x14ac:dyDescent="0.25">
      <c r="S1482" s="87"/>
      <c r="T1482" s="88">
        <f>T1481+1</f>
        <v>1441</v>
      </c>
      <c r="U1482" s="89">
        <f t="shared" si="141"/>
        <v>24.016666666666666</v>
      </c>
      <c r="V1482" s="28">
        <f t="shared" si="135"/>
        <v>40.838872465577651</v>
      </c>
      <c r="W1482" s="89">
        <f t="shared" si="137"/>
        <v>0</v>
      </c>
      <c r="X1482" s="88" t="e">
        <f t="shared" si="138"/>
        <v>#VALUE!</v>
      </c>
      <c r="Y1482" s="89" t="e">
        <f t="shared" si="139"/>
        <v>#VALUE!</v>
      </c>
      <c r="Z1482" s="90"/>
      <c r="AA1482" s="91">
        <f t="shared" si="136"/>
        <v>24.016666666666666</v>
      </c>
    </row>
    <row r="1483" spans="10:27" x14ac:dyDescent="0.25">
      <c r="S1483" s="87"/>
      <c r="T1483" s="88">
        <f t="shared" ref="T1483:T1546" si="142">T1482+1</f>
        <v>1442</v>
      </c>
      <c r="U1483" s="89">
        <f t="shared" si="141"/>
        <v>24.033333333333335</v>
      </c>
      <c r="V1483" s="28">
        <f t="shared" si="135"/>
        <v>40.843802325434183</v>
      </c>
      <c r="W1483" s="89">
        <f t="shared" si="137"/>
        <v>0</v>
      </c>
      <c r="X1483" s="88" t="e">
        <f t="shared" si="138"/>
        <v>#VALUE!</v>
      </c>
      <c r="Y1483" s="89" t="e">
        <f t="shared" si="139"/>
        <v>#VALUE!</v>
      </c>
      <c r="Z1483" s="90"/>
      <c r="AA1483" s="91">
        <f t="shared" si="136"/>
        <v>24.033333333333335</v>
      </c>
    </row>
    <row r="1484" spans="10:27" x14ac:dyDescent="0.25">
      <c r="S1484" s="87"/>
      <c r="T1484" s="88">
        <f t="shared" si="142"/>
        <v>1443</v>
      </c>
      <c r="U1484" s="89">
        <f t="shared" si="141"/>
        <v>24.05</v>
      </c>
      <c r="V1484" s="28">
        <f t="shared" si="135"/>
        <v>40.848729362198711</v>
      </c>
      <c r="W1484" s="89">
        <f t="shared" si="137"/>
        <v>0</v>
      </c>
      <c r="X1484" s="88" t="e">
        <f t="shared" si="138"/>
        <v>#VALUE!</v>
      </c>
      <c r="Y1484" s="89" t="e">
        <f t="shared" si="139"/>
        <v>#VALUE!</v>
      </c>
      <c r="Z1484" s="90"/>
      <c r="AA1484" s="91">
        <f t="shared" si="136"/>
        <v>24.05</v>
      </c>
    </row>
    <row r="1485" spans="10:27" x14ac:dyDescent="0.25">
      <c r="S1485" s="87"/>
      <c r="T1485" s="88">
        <f t="shared" si="142"/>
        <v>1444</v>
      </c>
      <c r="U1485" s="89">
        <f t="shared" si="141"/>
        <v>24.066666666666666</v>
      </c>
      <c r="V1485" s="28">
        <f t="shared" si="135"/>
        <v>40.853653579442629</v>
      </c>
      <c r="W1485" s="89">
        <f t="shared" si="137"/>
        <v>0</v>
      </c>
      <c r="X1485" s="88" t="e">
        <f t="shared" si="138"/>
        <v>#VALUE!</v>
      </c>
      <c r="Y1485" s="89" t="e">
        <f t="shared" si="139"/>
        <v>#VALUE!</v>
      </c>
      <c r="Z1485" s="90"/>
      <c r="AA1485" s="91">
        <f t="shared" si="136"/>
        <v>24.066666666666666</v>
      </c>
    </row>
    <row r="1486" spans="10:27" x14ac:dyDescent="0.25">
      <c r="S1486" s="87"/>
      <c r="T1486" s="88">
        <f t="shared" si="142"/>
        <v>1445</v>
      </c>
      <c r="U1486" s="89">
        <f t="shared" si="141"/>
        <v>24.083333333333332</v>
      </c>
      <c r="V1486" s="28">
        <f t="shared" si="135"/>
        <v>40.85857498073031</v>
      </c>
      <c r="W1486" s="89">
        <f t="shared" si="137"/>
        <v>0</v>
      </c>
      <c r="X1486" s="88" t="e">
        <f t="shared" si="138"/>
        <v>#VALUE!</v>
      </c>
      <c r="Y1486" s="89" t="e">
        <f t="shared" si="139"/>
        <v>#VALUE!</v>
      </c>
      <c r="Z1486" s="90"/>
      <c r="AA1486" s="91">
        <f t="shared" si="136"/>
        <v>24.083333333333332</v>
      </c>
    </row>
    <row r="1487" spans="10:27" x14ac:dyDescent="0.25">
      <c r="S1487" s="87"/>
      <c r="T1487" s="88">
        <f t="shared" si="142"/>
        <v>1446</v>
      </c>
      <c r="U1487" s="89">
        <f t="shared" si="141"/>
        <v>24.1</v>
      </c>
      <c r="V1487" s="28">
        <f t="shared" si="135"/>
        <v>40.863493569619173</v>
      </c>
      <c r="W1487" s="89">
        <f t="shared" si="137"/>
        <v>0</v>
      </c>
      <c r="X1487" s="88" t="e">
        <f t="shared" si="138"/>
        <v>#VALUE!</v>
      </c>
      <c r="Y1487" s="89" t="e">
        <f t="shared" si="139"/>
        <v>#VALUE!</v>
      </c>
      <c r="Z1487" s="90"/>
      <c r="AA1487" s="91">
        <f t="shared" si="136"/>
        <v>24.1</v>
      </c>
    </row>
    <row r="1488" spans="10:27" x14ac:dyDescent="0.25">
      <c r="S1488" s="87"/>
      <c r="T1488" s="88">
        <f t="shared" si="142"/>
        <v>1447</v>
      </c>
      <c r="U1488" s="89">
        <f t="shared" si="141"/>
        <v>24.116666666666667</v>
      </c>
      <c r="V1488" s="28">
        <f t="shared" si="135"/>
        <v>40.868409349659686</v>
      </c>
      <c r="W1488" s="89">
        <f t="shared" si="137"/>
        <v>0</v>
      </c>
      <c r="X1488" s="88" t="e">
        <f t="shared" si="138"/>
        <v>#VALUE!</v>
      </c>
      <c r="Y1488" s="89" t="e">
        <f t="shared" si="139"/>
        <v>#VALUE!</v>
      </c>
      <c r="Z1488" s="90"/>
      <c r="AA1488" s="91">
        <f t="shared" si="136"/>
        <v>24.116666666666667</v>
      </c>
    </row>
    <row r="1489" spans="19:27" x14ac:dyDescent="0.25">
      <c r="S1489" s="87"/>
      <c r="T1489" s="88">
        <f t="shared" si="142"/>
        <v>1448</v>
      </c>
      <c r="U1489" s="89">
        <f t="shared" si="141"/>
        <v>24.133333333333333</v>
      </c>
      <c r="V1489" s="28">
        <f t="shared" si="135"/>
        <v>40.873322324395382</v>
      </c>
      <c r="W1489" s="89">
        <f t="shared" si="137"/>
        <v>0</v>
      </c>
      <c r="X1489" s="88" t="e">
        <f t="shared" si="138"/>
        <v>#VALUE!</v>
      </c>
      <c r="Y1489" s="89" t="e">
        <f t="shared" si="139"/>
        <v>#VALUE!</v>
      </c>
      <c r="Z1489" s="90"/>
      <c r="AA1489" s="91">
        <f t="shared" si="136"/>
        <v>24.133333333333333</v>
      </c>
    </row>
    <row r="1490" spans="19:27" x14ac:dyDescent="0.25">
      <c r="S1490" s="87"/>
      <c r="T1490" s="88">
        <f t="shared" si="142"/>
        <v>1449</v>
      </c>
      <c r="U1490" s="89">
        <f t="shared" si="141"/>
        <v>24.15</v>
      </c>
      <c r="V1490" s="28">
        <f t="shared" ref="V1490:V1553" si="143">$G$12*U1490^(1-$G$13)</f>
        <v>40.878232497362887</v>
      </c>
      <c r="W1490" s="89">
        <f t="shared" si="137"/>
        <v>0</v>
      </c>
      <c r="X1490" s="88" t="e">
        <f t="shared" si="138"/>
        <v>#VALUE!</v>
      </c>
      <c r="Y1490" s="89" t="e">
        <f t="shared" si="139"/>
        <v>#VALUE!</v>
      </c>
      <c r="Z1490" s="90"/>
      <c r="AA1490" s="91">
        <f t="shared" si="136"/>
        <v>24.15</v>
      </c>
    </row>
    <row r="1491" spans="19:27" x14ac:dyDescent="0.25">
      <c r="S1491" s="87"/>
      <c r="T1491" s="88">
        <f t="shared" si="142"/>
        <v>1450</v>
      </c>
      <c r="U1491" s="89">
        <f t="shared" si="141"/>
        <v>24.166666666666668</v>
      </c>
      <c r="V1491" s="28">
        <f t="shared" si="143"/>
        <v>40.88313987209191</v>
      </c>
      <c r="W1491" s="89">
        <f t="shared" si="137"/>
        <v>0</v>
      </c>
      <c r="X1491" s="88" t="e">
        <f t="shared" si="138"/>
        <v>#VALUE!</v>
      </c>
      <c r="Y1491" s="89" t="e">
        <f t="shared" si="139"/>
        <v>#VALUE!</v>
      </c>
      <c r="Z1491" s="90"/>
      <c r="AA1491" s="91">
        <f t="shared" si="136"/>
        <v>24.166666666666668</v>
      </c>
    </row>
    <row r="1492" spans="19:27" x14ac:dyDescent="0.25">
      <c r="S1492" s="87"/>
      <c r="T1492" s="88">
        <f t="shared" si="142"/>
        <v>1451</v>
      </c>
      <c r="U1492" s="89">
        <f t="shared" si="141"/>
        <v>24.183333333333334</v>
      </c>
      <c r="V1492" s="28">
        <f t="shared" si="143"/>
        <v>40.888044452105326</v>
      </c>
      <c r="W1492" s="89">
        <f t="shared" si="137"/>
        <v>0</v>
      </c>
      <c r="X1492" s="88" t="e">
        <f t="shared" si="138"/>
        <v>#VALUE!</v>
      </c>
      <c r="Y1492" s="89" t="e">
        <f t="shared" si="139"/>
        <v>#VALUE!</v>
      </c>
      <c r="Z1492" s="90"/>
      <c r="AA1492" s="91">
        <f t="shared" si="136"/>
        <v>24.183333333333334</v>
      </c>
    </row>
    <row r="1493" spans="19:27" x14ac:dyDescent="0.25">
      <c r="S1493" s="87"/>
      <c r="T1493" s="88">
        <f t="shared" si="142"/>
        <v>1452</v>
      </c>
      <c r="U1493" s="89">
        <f t="shared" si="141"/>
        <v>24.2</v>
      </c>
      <c r="V1493" s="28">
        <f t="shared" si="143"/>
        <v>40.892946240919102</v>
      </c>
      <c r="W1493" s="89">
        <f t="shared" si="137"/>
        <v>0</v>
      </c>
      <c r="X1493" s="88" t="e">
        <f t="shared" si="138"/>
        <v>#VALUE!</v>
      </c>
      <c r="Y1493" s="89" t="e">
        <f t="shared" si="139"/>
        <v>#VALUE!</v>
      </c>
      <c r="Z1493" s="90"/>
      <c r="AA1493" s="91">
        <f t="shared" si="136"/>
        <v>24.2</v>
      </c>
    </row>
    <row r="1494" spans="19:27" x14ac:dyDescent="0.25">
      <c r="S1494" s="87"/>
      <c r="T1494" s="88">
        <f t="shared" si="142"/>
        <v>1453</v>
      </c>
      <c r="U1494" s="89">
        <f t="shared" si="141"/>
        <v>24.216666666666665</v>
      </c>
      <c r="V1494" s="28">
        <f t="shared" si="143"/>
        <v>40.897845242042393</v>
      </c>
      <c r="W1494" s="89">
        <f t="shared" si="137"/>
        <v>0</v>
      </c>
      <c r="X1494" s="88" t="e">
        <f t="shared" si="138"/>
        <v>#VALUE!</v>
      </c>
      <c r="Y1494" s="89" t="e">
        <f t="shared" si="139"/>
        <v>#VALUE!</v>
      </c>
      <c r="Z1494" s="90"/>
      <c r="AA1494" s="91">
        <f t="shared" si="136"/>
        <v>24.216666666666665</v>
      </c>
    </row>
    <row r="1495" spans="19:27" x14ac:dyDescent="0.25">
      <c r="S1495" s="87"/>
      <c r="T1495" s="88">
        <f t="shared" si="142"/>
        <v>1454</v>
      </c>
      <c r="U1495" s="89">
        <f t="shared" si="141"/>
        <v>24.233333333333334</v>
      </c>
      <c r="V1495" s="28">
        <f t="shared" si="143"/>
        <v>40.902741458977516</v>
      </c>
      <c r="W1495" s="89">
        <f t="shared" si="137"/>
        <v>0</v>
      </c>
      <c r="X1495" s="88" t="e">
        <f t="shared" si="138"/>
        <v>#VALUE!</v>
      </c>
      <c r="Y1495" s="89" t="e">
        <f t="shared" si="139"/>
        <v>#VALUE!</v>
      </c>
      <c r="Z1495" s="90"/>
      <c r="AA1495" s="91">
        <f t="shared" si="136"/>
        <v>24.233333333333334</v>
      </c>
    </row>
    <row r="1496" spans="19:27" x14ac:dyDescent="0.25">
      <c r="S1496" s="87"/>
      <c r="T1496" s="88">
        <f t="shared" si="142"/>
        <v>1455</v>
      </c>
      <c r="U1496" s="89">
        <f t="shared" si="141"/>
        <v>24.25</v>
      </c>
      <c r="V1496" s="28">
        <f t="shared" si="143"/>
        <v>40.907634895219992</v>
      </c>
      <c r="W1496" s="89">
        <f t="shared" si="137"/>
        <v>0</v>
      </c>
      <c r="X1496" s="88" t="e">
        <f t="shared" si="138"/>
        <v>#VALUE!</v>
      </c>
      <c r="Y1496" s="89" t="e">
        <f t="shared" si="139"/>
        <v>#VALUE!</v>
      </c>
      <c r="Z1496" s="90"/>
      <c r="AA1496" s="91">
        <f t="shared" si="136"/>
        <v>24.25</v>
      </c>
    </row>
    <row r="1497" spans="19:27" x14ac:dyDescent="0.25">
      <c r="S1497" s="87"/>
      <c r="T1497" s="88">
        <f t="shared" si="142"/>
        <v>1456</v>
      </c>
      <c r="U1497" s="89">
        <f t="shared" si="141"/>
        <v>24.266666666666666</v>
      </c>
      <c r="V1497" s="28">
        <f t="shared" si="143"/>
        <v>40.912525554258565</v>
      </c>
      <c r="W1497" s="89">
        <f t="shared" si="137"/>
        <v>0</v>
      </c>
      <c r="X1497" s="88" t="e">
        <f t="shared" si="138"/>
        <v>#VALUE!</v>
      </c>
      <c r="Y1497" s="89" t="e">
        <f t="shared" si="139"/>
        <v>#VALUE!</v>
      </c>
      <c r="Z1497" s="90"/>
      <c r="AA1497" s="91">
        <f t="shared" si="136"/>
        <v>24.266666666666666</v>
      </c>
    </row>
    <row r="1498" spans="19:27" x14ac:dyDescent="0.25">
      <c r="S1498" s="87"/>
      <c r="T1498" s="88">
        <f t="shared" si="142"/>
        <v>1457</v>
      </c>
      <c r="U1498" s="89">
        <f t="shared" si="141"/>
        <v>24.283333333333335</v>
      </c>
      <c r="V1498" s="28">
        <f t="shared" si="143"/>
        <v>40.917413439575185</v>
      </c>
      <c r="W1498" s="89">
        <f t="shared" si="137"/>
        <v>0</v>
      </c>
      <c r="X1498" s="88" t="e">
        <f t="shared" si="138"/>
        <v>#VALUE!</v>
      </c>
      <c r="Y1498" s="89" t="e">
        <f t="shared" si="139"/>
        <v>#VALUE!</v>
      </c>
      <c r="Z1498" s="90"/>
      <c r="AA1498" s="91">
        <f t="shared" si="136"/>
        <v>24.283333333333335</v>
      </c>
    </row>
    <row r="1499" spans="19:27" x14ac:dyDescent="0.25">
      <c r="S1499" s="87"/>
      <c r="T1499" s="88">
        <f t="shared" si="142"/>
        <v>1458</v>
      </c>
      <c r="U1499" s="89">
        <f t="shared" si="141"/>
        <v>24.3</v>
      </c>
      <c r="V1499" s="28">
        <f t="shared" si="143"/>
        <v>40.922298554645067</v>
      </c>
      <c r="W1499" s="89">
        <f t="shared" si="137"/>
        <v>0</v>
      </c>
      <c r="X1499" s="88" t="e">
        <f t="shared" si="138"/>
        <v>#VALUE!</v>
      </c>
      <c r="Y1499" s="89" t="e">
        <f t="shared" si="139"/>
        <v>#VALUE!</v>
      </c>
      <c r="Z1499" s="90"/>
      <c r="AA1499" s="91">
        <f t="shared" si="136"/>
        <v>24.3</v>
      </c>
    </row>
    <row r="1500" spans="19:27" x14ac:dyDescent="0.25">
      <c r="S1500" s="87"/>
      <c r="T1500" s="88">
        <f t="shared" si="142"/>
        <v>1459</v>
      </c>
      <c r="U1500" s="89">
        <f t="shared" si="141"/>
        <v>24.316666666666666</v>
      </c>
      <c r="V1500" s="28">
        <f t="shared" si="143"/>
        <v>40.927180902936684</v>
      </c>
      <c r="W1500" s="89">
        <f t="shared" si="137"/>
        <v>0</v>
      </c>
      <c r="X1500" s="88" t="e">
        <f t="shared" si="138"/>
        <v>#VALUE!</v>
      </c>
      <c r="Y1500" s="89" t="e">
        <f t="shared" si="139"/>
        <v>#VALUE!</v>
      </c>
      <c r="Z1500" s="90"/>
      <c r="AA1500" s="91">
        <f t="shared" si="136"/>
        <v>24.316666666666666</v>
      </c>
    </row>
    <row r="1501" spans="19:27" x14ac:dyDescent="0.25">
      <c r="S1501" s="87"/>
      <c r="T1501" s="88">
        <f t="shared" si="142"/>
        <v>1460</v>
      </c>
      <c r="U1501" s="89">
        <f t="shared" si="141"/>
        <v>24.333333333333332</v>
      </c>
      <c r="V1501" s="28">
        <f t="shared" si="143"/>
        <v>40.932060487911798</v>
      </c>
      <c r="W1501" s="89">
        <f t="shared" si="137"/>
        <v>0</v>
      </c>
      <c r="X1501" s="88" t="e">
        <f t="shared" si="138"/>
        <v>#VALUE!</v>
      </c>
      <c r="Y1501" s="89" t="e">
        <f t="shared" si="139"/>
        <v>#VALUE!</v>
      </c>
      <c r="Z1501" s="90"/>
      <c r="AA1501" s="91">
        <f t="shared" si="136"/>
        <v>24.333333333333332</v>
      </c>
    </row>
    <row r="1502" spans="19:27" x14ac:dyDescent="0.25">
      <c r="S1502" s="87"/>
      <c r="T1502" s="88">
        <f t="shared" si="142"/>
        <v>1461</v>
      </c>
      <c r="U1502" s="89">
        <f t="shared" si="141"/>
        <v>24.35</v>
      </c>
      <c r="V1502" s="28">
        <f t="shared" si="143"/>
        <v>40.936937313025467</v>
      </c>
      <c r="W1502" s="89">
        <f t="shared" si="137"/>
        <v>0</v>
      </c>
      <c r="X1502" s="88" t="e">
        <f t="shared" si="138"/>
        <v>#VALUE!</v>
      </c>
      <c r="Y1502" s="89" t="e">
        <f t="shared" si="139"/>
        <v>#VALUE!</v>
      </c>
      <c r="Z1502" s="90"/>
      <c r="AA1502" s="91">
        <f t="shared" si="136"/>
        <v>24.35</v>
      </c>
    </row>
    <row r="1503" spans="19:27" x14ac:dyDescent="0.25">
      <c r="S1503" s="87"/>
      <c r="T1503" s="88">
        <f t="shared" si="142"/>
        <v>1462</v>
      </c>
      <c r="U1503" s="89">
        <f t="shared" si="141"/>
        <v>24.366666666666667</v>
      </c>
      <c r="V1503" s="28">
        <f t="shared" si="143"/>
        <v>40.941811381726076</v>
      </c>
      <c r="W1503" s="89">
        <f t="shared" si="137"/>
        <v>0</v>
      </c>
      <c r="X1503" s="88" t="e">
        <f t="shared" si="138"/>
        <v>#VALUE!</v>
      </c>
      <c r="Y1503" s="89" t="e">
        <f t="shared" si="139"/>
        <v>#VALUE!</v>
      </c>
      <c r="Z1503" s="90"/>
      <c r="AA1503" s="91">
        <f t="shared" si="136"/>
        <v>24.366666666666667</v>
      </c>
    </row>
    <row r="1504" spans="19:27" x14ac:dyDescent="0.25">
      <c r="S1504" s="87"/>
      <c r="T1504" s="88">
        <f t="shared" si="142"/>
        <v>1463</v>
      </c>
      <c r="U1504" s="89">
        <f t="shared" si="141"/>
        <v>24.383333333333333</v>
      </c>
      <c r="V1504" s="28">
        <f t="shared" si="143"/>
        <v>40.946682697455344</v>
      </c>
      <c r="W1504" s="89">
        <f t="shared" si="137"/>
        <v>0</v>
      </c>
      <c r="X1504" s="88" t="e">
        <f t="shared" si="138"/>
        <v>#VALUE!</v>
      </c>
      <c r="Y1504" s="89" t="e">
        <f t="shared" si="139"/>
        <v>#VALUE!</v>
      </c>
      <c r="Z1504" s="90"/>
      <c r="AA1504" s="91">
        <f t="shared" si="136"/>
        <v>24.383333333333333</v>
      </c>
    </row>
    <row r="1505" spans="19:27" x14ac:dyDescent="0.25">
      <c r="S1505" s="87"/>
      <c r="T1505" s="88">
        <f t="shared" si="142"/>
        <v>1464</v>
      </c>
      <c r="U1505" s="89">
        <f t="shared" si="141"/>
        <v>24.4</v>
      </c>
      <c r="V1505" s="28">
        <f t="shared" si="143"/>
        <v>40.951551263648341</v>
      </c>
      <c r="W1505" s="89">
        <f t="shared" si="137"/>
        <v>0</v>
      </c>
      <c r="X1505" s="88" t="e">
        <f t="shared" si="138"/>
        <v>#VALUE!</v>
      </c>
      <c r="Y1505" s="89" t="e">
        <f t="shared" si="139"/>
        <v>#VALUE!</v>
      </c>
      <c r="Z1505" s="90"/>
      <c r="AA1505" s="91">
        <f t="shared" si="136"/>
        <v>24.4</v>
      </c>
    </row>
    <row r="1506" spans="19:27" x14ac:dyDescent="0.25">
      <c r="S1506" s="87"/>
      <c r="T1506" s="88">
        <f t="shared" si="142"/>
        <v>1465</v>
      </c>
      <c r="U1506" s="89">
        <f t="shared" si="141"/>
        <v>24.416666666666668</v>
      </c>
      <c r="V1506" s="28">
        <f t="shared" si="143"/>
        <v>40.956417083733498</v>
      </c>
      <c r="W1506" s="89">
        <f t="shared" si="137"/>
        <v>0</v>
      </c>
      <c r="X1506" s="88" t="e">
        <f t="shared" si="138"/>
        <v>#VALUE!</v>
      </c>
      <c r="Y1506" s="89" t="e">
        <f t="shared" si="139"/>
        <v>#VALUE!</v>
      </c>
      <c r="Z1506" s="90"/>
      <c r="AA1506" s="91">
        <f t="shared" si="136"/>
        <v>24.416666666666668</v>
      </c>
    </row>
    <row r="1507" spans="19:27" x14ac:dyDescent="0.25">
      <c r="S1507" s="87"/>
      <c r="T1507" s="88">
        <f t="shared" si="142"/>
        <v>1466</v>
      </c>
      <c r="U1507" s="89">
        <f t="shared" si="141"/>
        <v>24.433333333333334</v>
      </c>
      <c r="V1507" s="28">
        <f t="shared" si="143"/>
        <v>40.961280161132656</v>
      </c>
      <c r="W1507" s="89">
        <f t="shared" si="137"/>
        <v>0</v>
      </c>
      <c r="X1507" s="88" t="e">
        <f t="shared" si="138"/>
        <v>#VALUE!</v>
      </c>
      <c r="Y1507" s="89" t="e">
        <f t="shared" si="139"/>
        <v>#VALUE!</v>
      </c>
      <c r="Z1507" s="90"/>
      <c r="AA1507" s="91">
        <f t="shared" si="136"/>
        <v>24.433333333333334</v>
      </c>
    </row>
    <row r="1508" spans="19:27" x14ac:dyDescent="0.25">
      <c r="S1508" s="87"/>
      <c r="T1508" s="88">
        <f t="shared" si="142"/>
        <v>1467</v>
      </c>
      <c r="U1508" s="89">
        <f t="shared" si="141"/>
        <v>24.45</v>
      </c>
      <c r="V1508" s="28">
        <f t="shared" si="143"/>
        <v>40.966140499261037</v>
      </c>
      <c r="W1508" s="89">
        <f t="shared" si="137"/>
        <v>0</v>
      </c>
      <c r="X1508" s="88" t="e">
        <f t="shared" si="138"/>
        <v>#VALUE!</v>
      </c>
      <c r="Y1508" s="89" t="e">
        <f t="shared" si="139"/>
        <v>#VALUE!</v>
      </c>
      <c r="Z1508" s="90"/>
      <c r="AA1508" s="91">
        <f t="shared" si="136"/>
        <v>24.45</v>
      </c>
    </row>
    <row r="1509" spans="19:27" x14ac:dyDescent="0.25">
      <c r="S1509" s="87"/>
      <c r="T1509" s="88">
        <f t="shared" si="142"/>
        <v>1468</v>
      </c>
      <c r="U1509" s="89">
        <f t="shared" si="141"/>
        <v>24.466666666666665</v>
      </c>
      <c r="V1509" s="28">
        <f t="shared" si="143"/>
        <v>40.970998101527321</v>
      </c>
      <c r="W1509" s="89">
        <f t="shared" si="137"/>
        <v>0</v>
      </c>
      <c r="X1509" s="88" t="e">
        <f t="shared" si="138"/>
        <v>#VALUE!</v>
      </c>
      <c r="Y1509" s="89" t="e">
        <f t="shared" si="139"/>
        <v>#VALUE!</v>
      </c>
      <c r="Z1509" s="90"/>
      <c r="AA1509" s="91">
        <f t="shared" si="136"/>
        <v>24.466666666666665</v>
      </c>
    </row>
    <row r="1510" spans="19:27" x14ac:dyDescent="0.25">
      <c r="S1510" s="87"/>
      <c r="T1510" s="88">
        <f t="shared" si="142"/>
        <v>1469</v>
      </c>
      <c r="U1510" s="89">
        <f t="shared" si="141"/>
        <v>24.483333333333334</v>
      </c>
      <c r="V1510" s="28">
        <f t="shared" si="143"/>
        <v>40.97585297133358</v>
      </c>
      <c r="W1510" s="89">
        <f t="shared" si="137"/>
        <v>0</v>
      </c>
      <c r="X1510" s="88" t="e">
        <f t="shared" si="138"/>
        <v>#VALUE!</v>
      </c>
      <c r="Y1510" s="89" t="e">
        <f t="shared" si="139"/>
        <v>#VALUE!</v>
      </c>
      <c r="Z1510" s="90"/>
      <c r="AA1510" s="91">
        <f t="shared" si="136"/>
        <v>24.483333333333334</v>
      </c>
    </row>
    <row r="1511" spans="19:27" x14ac:dyDescent="0.25">
      <c r="S1511" s="87"/>
      <c r="T1511" s="88">
        <f t="shared" si="142"/>
        <v>1470</v>
      </c>
      <c r="U1511" s="89">
        <f t="shared" si="141"/>
        <v>24.5</v>
      </c>
      <c r="V1511" s="28">
        <f t="shared" si="143"/>
        <v>40.980705112075391</v>
      </c>
      <c r="W1511" s="89">
        <f t="shared" si="137"/>
        <v>0</v>
      </c>
      <c r="X1511" s="88" t="e">
        <f t="shared" si="138"/>
        <v>#VALUE!</v>
      </c>
      <c r="Y1511" s="89" t="e">
        <f t="shared" si="139"/>
        <v>#VALUE!</v>
      </c>
      <c r="Z1511" s="90"/>
      <c r="AA1511" s="91">
        <f t="shared" si="136"/>
        <v>24.5</v>
      </c>
    </row>
    <row r="1512" spans="19:27" x14ac:dyDescent="0.25">
      <c r="S1512" s="87"/>
      <c r="T1512" s="88">
        <f t="shared" si="142"/>
        <v>1471</v>
      </c>
      <c r="U1512" s="89">
        <f t="shared" si="141"/>
        <v>24.516666666666666</v>
      </c>
      <c r="V1512" s="28">
        <f t="shared" si="143"/>
        <v>40.985554527141765</v>
      </c>
      <c r="W1512" s="89">
        <f t="shared" si="137"/>
        <v>0</v>
      </c>
      <c r="X1512" s="88" t="e">
        <f t="shared" si="138"/>
        <v>#VALUE!</v>
      </c>
      <c r="Y1512" s="89" t="e">
        <f t="shared" si="139"/>
        <v>#VALUE!</v>
      </c>
      <c r="Z1512" s="90"/>
      <c r="AA1512" s="91">
        <f t="shared" si="136"/>
        <v>24.516666666666666</v>
      </c>
    </row>
    <row r="1513" spans="19:27" x14ac:dyDescent="0.25">
      <c r="S1513" s="87"/>
      <c r="T1513" s="88">
        <f t="shared" si="142"/>
        <v>1472</v>
      </c>
      <c r="U1513" s="89">
        <f t="shared" si="141"/>
        <v>24.533333333333335</v>
      </c>
      <c r="V1513" s="28">
        <f t="shared" si="143"/>
        <v>40.990401219915235</v>
      </c>
      <c r="W1513" s="89">
        <f t="shared" si="137"/>
        <v>0</v>
      </c>
      <c r="X1513" s="88" t="e">
        <f t="shared" si="138"/>
        <v>#VALUE!</v>
      </c>
      <c r="Y1513" s="89" t="e">
        <f t="shared" si="139"/>
        <v>#VALUE!</v>
      </c>
      <c r="Z1513" s="90"/>
      <c r="AA1513" s="91">
        <f t="shared" ref="AA1513:AA1576" si="144">U1513</f>
        <v>24.533333333333335</v>
      </c>
    </row>
    <row r="1514" spans="19:27" x14ac:dyDescent="0.25">
      <c r="S1514" s="87"/>
      <c r="T1514" s="88">
        <f t="shared" si="142"/>
        <v>1473</v>
      </c>
      <c r="U1514" s="89">
        <f t="shared" si="141"/>
        <v>24.55</v>
      </c>
      <c r="V1514" s="28">
        <f t="shared" si="143"/>
        <v>40.995245193771822</v>
      </c>
      <c r="W1514" s="89">
        <f t="shared" ref="W1514:W1577" si="145">V1514*0.001*$G$4</f>
        <v>0</v>
      </c>
      <c r="X1514" s="88" t="e">
        <f t="shared" ref="X1514:X1577" si="146">($G$5/1000)*U1514*3600</f>
        <v>#VALUE!</v>
      </c>
      <c r="Y1514" s="89" t="e">
        <f t="shared" si="139"/>
        <v>#VALUE!</v>
      </c>
      <c r="Z1514" s="90"/>
      <c r="AA1514" s="91">
        <f t="shared" si="144"/>
        <v>24.55</v>
      </c>
    </row>
    <row r="1515" spans="19:27" x14ac:dyDescent="0.25">
      <c r="S1515" s="87"/>
      <c r="T1515" s="88">
        <f t="shared" si="142"/>
        <v>1474</v>
      </c>
      <c r="U1515" s="89">
        <f t="shared" si="141"/>
        <v>24.566666666666666</v>
      </c>
      <c r="V1515" s="28">
        <f t="shared" si="143"/>
        <v>41.000086452081085</v>
      </c>
      <c r="W1515" s="89">
        <f t="shared" si="145"/>
        <v>0</v>
      </c>
      <c r="X1515" s="88" t="e">
        <f t="shared" si="146"/>
        <v>#VALUE!</v>
      </c>
      <c r="Y1515" s="89" t="e">
        <f t="shared" ref="Y1515:Y1578" si="147">MAX(0,W1515-X1515)</f>
        <v>#VALUE!</v>
      </c>
      <c r="Z1515" s="90"/>
      <c r="AA1515" s="91">
        <f t="shared" si="144"/>
        <v>24.566666666666666</v>
      </c>
    </row>
    <row r="1516" spans="19:27" x14ac:dyDescent="0.25">
      <c r="S1516" s="87"/>
      <c r="T1516" s="88">
        <f t="shared" si="142"/>
        <v>1475</v>
      </c>
      <c r="U1516" s="89">
        <f t="shared" si="141"/>
        <v>24.583333333333332</v>
      </c>
      <c r="V1516" s="28">
        <f t="shared" si="143"/>
        <v>41.004924998206107</v>
      </c>
      <c r="W1516" s="89">
        <f t="shared" si="145"/>
        <v>0</v>
      </c>
      <c r="X1516" s="88" t="e">
        <f t="shared" si="146"/>
        <v>#VALUE!</v>
      </c>
      <c r="Y1516" s="89" t="e">
        <f t="shared" si="147"/>
        <v>#VALUE!</v>
      </c>
      <c r="Z1516" s="90"/>
      <c r="AA1516" s="91">
        <f t="shared" si="144"/>
        <v>24.583333333333332</v>
      </c>
    </row>
    <row r="1517" spans="19:27" x14ac:dyDescent="0.25">
      <c r="S1517" s="87"/>
      <c r="T1517" s="88">
        <f t="shared" si="142"/>
        <v>1476</v>
      </c>
      <c r="U1517" s="89">
        <f t="shared" si="141"/>
        <v>24.6</v>
      </c>
      <c r="V1517" s="28">
        <f t="shared" si="143"/>
        <v>41.009760835503556</v>
      </c>
      <c r="W1517" s="89">
        <f t="shared" si="145"/>
        <v>0</v>
      </c>
      <c r="X1517" s="88" t="e">
        <f t="shared" si="146"/>
        <v>#VALUE!</v>
      </c>
      <c r="Y1517" s="89" t="e">
        <f t="shared" si="147"/>
        <v>#VALUE!</v>
      </c>
      <c r="Z1517" s="90"/>
      <c r="AA1517" s="91">
        <f t="shared" si="144"/>
        <v>24.6</v>
      </c>
    </row>
    <row r="1518" spans="19:27" x14ac:dyDescent="0.25">
      <c r="S1518" s="87"/>
      <c r="T1518" s="88">
        <f t="shared" si="142"/>
        <v>1477</v>
      </c>
      <c r="U1518" s="89">
        <f t="shared" si="141"/>
        <v>24.616666666666667</v>
      </c>
      <c r="V1518" s="28">
        <f t="shared" si="143"/>
        <v>41.014593967323648</v>
      </c>
      <c r="W1518" s="89">
        <f t="shared" si="145"/>
        <v>0</v>
      </c>
      <c r="X1518" s="88" t="e">
        <f t="shared" si="146"/>
        <v>#VALUE!</v>
      </c>
      <c r="Y1518" s="89" t="e">
        <f t="shared" si="147"/>
        <v>#VALUE!</v>
      </c>
      <c r="Z1518" s="90"/>
      <c r="AA1518" s="91">
        <f t="shared" si="144"/>
        <v>24.616666666666667</v>
      </c>
    </row>
    <row r="1519" spans="19:27" x14ac:dyDescent="0.25">
      <c r="S1519" s="87"/>
      <c r="T1519" s="88">
        <f t="shared" si="142"/>
        <v>1478</v>
      </c>
      <c r="U1519" s="89">
        <f t="shared" si="141"/>
        <v>24.633333333333333</v>
      </c>
      <c r="V1519" s="28">
        <f t="shared" si="143"/>
        <v>41.019424397010205</v>
      </c>
      <c r="W1519" s="89">
        <f t="shared" si="145"/>
        <v>0</v>
      </c>
      <c r="X1519" s="88" t="e">
        <f t="shared" si="146"/>
        <v>#VALUE!</v>
      </c>
      <c r="Y1519" s="89" t="e">
        <f t="shared" si="147"/>
        <v>#VALUE!</v>
      </c>
      <c r="Z1519" s="90"/>
      <c r="AA1519" s="91">
        <f t="shared" si="144"/>
        <v>24.633333333333333</v>
      </c>
    </row>
    <row r="1520" spans="19:27" x14ac:dyDescent="0.25">
      <c r="S1520" s="87"/>
      <c r="T1520" s="88">
        <f t="shared" si="142"/>
        <v>1479</v>
      </c>
      <c r="U1520" s="89">
        <f t="shared" si="141"/>
        <v>24.65</v>
      </c>
      <c r="V1520" s="28">
        <f t="shared" si="143"/>
        <v>41.024252127900667</v>
      </c>
      <c r="W1520" s="89">
        <f t="shared" si="145"/>
        <v>0</v>
      </c>
      <c r="X1520" s="88" t="e">
        <f t="shared" si="146"/>
        <v>#VALUE!</v>
      </c>
      <c r="Y1520" s="89" t="e">
        <f t="shared" si="147"/>
        <v>#VALUE!</v>
      </c>
      <c r="Z1520" s="90"/>
      <c r="AA1520" s="91">
        <f t="shared" si="144"/>
        <v>24.65</v>
      </c>
    </row>
    <row r="1521" spans="19:27" x14ac:dyDescent="0.25">
      <c r="S1521" s="87"/>
      <c r="T1521" s="88">
        <f t="shared" si="142"/>
        <v>1480</v>
      </c>
      <c r="U1521" s="89">
        <f t="shared" si="141"/>
        <v>24.666666666666668</v>
      </c>
      <c r="V1521" s="28">
        <f t="shared" si="143"/>
        <v>41.029077163326065</v>
      </c>
      <c r="W1521" s="89">
        <f t="shared" si="145"/>
        <v>0</v>
      </c>
      <c r="X1521" s="88" t="e">
        <f t="shared" si="146"/>
        <v>#VALUE!</v>
      </c>
      <c r="Y1521" s="89" t="e">
        <f t="shared" si="147"/>
        <v>#VALUE!</v>
      </c>
      <c r="Z1521" s="90"/>
      <c r="AA1521" s="91">
        <f t="shared" si="144"/>
        <v>24.666666666666668</v>
      </c>
    </row>
    <row r="1522" spans="19:27" x14ac:dyDescent="0.25">
      <c r="S1522" s="87"/>
      <c r="T1522" s="88">
        <f t="shared" si="142"/>
        <v>1481</v>
      </c>
      <c r="U1522" s="89">
        <f t="shared" si="141"/>
        <v>24.683333333333334</v>
      </c>
      <c r="V1522" s="28">
        <f t="shared" si="143"/>
        <v>41.033899506611107</v>
      </c>
      <c r="W1522" s="89">
        <f t="shared" si="145"/>
        <v>0</v>
      </c>
      <c r="X1522" s="88" t="e">
        <f t="shared" si="146"/>
        <v>#VALUE!</v>
      </c>
      <c r="Y1522" s="89" t="e">
        <f t="shared" si="147"/>
        <v>#VALUE!</v>
      </c>
      <c r="Z1522" s="90"/>
      <c r="AA1522" s="91">
        <f t="shared" si="144"/>
        <v>24.683333333333334</v>
      </c>
    </row>
    <row r="1523" spans="19:27" x14ac:dyDescent="0.25">
      <c r="S1523" s="87"/>
      <c r="T1523" s="88">
        <f t="shared" si="142"/>
        <v>1482</v>
      </c>
      <c r="U1523" s="89">
        <f t="shared" si="141"/>
        <v>24.7</v>
      </c>
      <c r="V1523" s="28">
        <f t="shared" si="143"/>
        <v>41.038719161074134</v>
      </c>
      <c r="W1523" s="89">
        <f t="shared" si="145"/>
        <v>0</v>
      </c>
      <c r="X1523" s="88" t="e">
        <f t="shared" si="146"/>
        <v>#VALUE!</v>
      </c>
      <c r="Y1523" s="89" t="e">
        <f t="shared" si="147"/>
        <v>#VALUE!</v>
      </c>
      <c r="Z1523" s="90"/>
      <c r="AA1523" s="91">
        <f t="shared" si="144"/>
        <v>24.7</v>
      </c>
    </row>
    <row r="1524" spans="19:27" x14ac:dyDescent="0.25">
      <c r="S1524" s="87"/>
      <c r="T1524" s="88">
        <f t="shared" si="142"/>
        <v>1483</v>
      </c>
      <c r="U1524" s="89">
        <f t="shared" si="141"/>
        <v>24.716666666666665</v>
      </c>
      <c r="V1524" s="28">
        <f t="shared" si="143"/>
        <v>41.043536130027185</v>
      </c>
      <c r="W1524" s="89">
        <f t="shared" si="145"/>
        <v>0</v>
      </c>
      <c r="X1524" s="88" t="e">
        <f t="shared" si="146"/>
        <v>#VALUE!</v>
      </c>
      <c r="Y1524" s="89" t="e">
        <f t="shared" si="147"/>
        <v>#VALUE!</v>
      </c>
      <c r="Z1524" s="90"/>
      <c r="AA1524" s="91">
        <f t="shared" si="144"/>
        <v>24.716666666666665</v>
      </c>
    </row>
    <row r="1525" spans="19:27" x14ac:dyDescent="0.25">
      <c r="S1525" s="87"/>
      <c r="T1525" s="88">
        <f t="shared" si="142"/>
        <v>1484</v>
      </c>
      <c r="U1525" s="89">
        <f t="shared" si="141"/>
        <v>24.733333333333334</v>
      </c>
      <c r="V1525" s="28">
        <f t="shared" si="143"/>
        <v>41.048350416775968</v>
      </c>
      <c r="W1525" s="89">
        <f t="shared" si="145"/>
        <v>0</v>
      </c>
      <c r="X1525" s="88" t="e">
        <f t="shared" si="146"/>
        <v>#VALUE!</v>
      </c>
      <c r="Y1525" s="89" t="e">
        <f t="shared" si="147"/>
        <v>#VALUE!</v>
      </c>
      <c r="Z1525" s="90"/>
      <c r="AA1525" s="91">
        <f t="shared" si="144"/>
        <v>24.733333333333334</v>
      </c>
    </row>
    <row r="1526" spans="19:27" x14ac:dyDescent="0.25">
      <c r="S1526" s="87"/>
      <c r="T1526" s="88">
        <f t="shared" si="142"/>
        <v>1485</v>
      </c>
      <c r="U1526" s="89">
        <f t="shared" si="141"/>
        <v>24.75</v>
      </c>
      <c r="V1526" s="28">
        <f t="shared" si="143"/>
        <v>41.053162024619915</v>
      </c>
      <c r="W1526" s="89">
        <f t="shared" si="145"/>
        <v>0</v>
      </c>
      <c r="X1526" s="88" t="e">
        <f t="shared" si="146"/>
        <v>#VALUE!</v>
      </c>
      <c r="Y1526" s="89" t="e">
        <f t="shared" si="147"/>
        <v>#VALUE!</v>
      </c>
      <c r="Z1526" s="90"/>
      <c r="AA1526" s="91">
        <f t="shared" si="144"/>
        <v>24.75</v>
      </c>
    </row>
    <row r="1527" spans="19:27" x14ac:dyDescent="0.25">
      <c r="S1527" s="87"/>
      <c r="T1527" s="88">
        <f t="shared" si="142"/>
        <v>1486</v>
      </c>
      <c r="U1527" s="89">
        <f t="shared" si="141"/>
        <v>24.766666666666666</v>
      </c>
      <c r="V1527" s="28">
        <f t="shared" si="143"/>
        <v>41.057970956852145</v>
      </c>
      <c r="W1527" s="89">
        <f t="shared" si="145"/>
        <v>0</v>
      </c>
      <c r="X1527" s="88" t="e">
        <f t="shared" si="146"/>
        <v>#VALUE!</v>
      </c>
      <c r="Y1527" s="89" t="e">
        <f t="shared" si="147"/>
        <v>#VALUE!</v>
      </c>
      <c r="Z1527" s="90"/>
      <c r="AA1527" s="91">
        <f t="shared" si="144"/>
        <v>24.766666666666666</v>
      </c>
    </row>
    <row r="1528" spans="19:27" x14ac:dyDescent="0.25">
      <c r="S1528" s="87"/>
      <c r="T1528" s="88">
        <f t="shared" si="142"/>
        <v>1487</v>
      </c>
      <c r="U1528" s="89">
        <f t="shared" si="141"/>
        <v>24.783333333333335</v>
      </c>
      <c r="V1528" s="28">
        <f t="shared" si="143"/>
        <v>41.062777216759578</v>
      </c>
      <c r="W1528" s="89">
        <f t="shared" si="145"/>
        <v>0</v>
      </c>
      <c r="X1528" s="88" t="e">
        <f t="shared" si="146"/>
        <v>#VALUE!</v>
      </c>
      <c r="Y1528" s="89" t="e">
        <f t="shared" si="147"/>
        <v>#VALUE!</v>
      </c>
      <c r="Z1528" s="90"/>
      <c r="AA1528" s="91">
        <f t="shared" si="144"/>
        <v>24.783333333333335</v>
      </c>
    </row>
    <row r="1529" spans="19:27" x14ac:dyDescent="0.25">
      <c r="S1529" s="87"/>
      <c r="T1529" s="88">
        <f t="shared" si="142"/>
        <v>1488</v>
      </c>
      <c r="U1529" s="89">
        <f t="shared" si="141"/>
        <v>24.8</v>
      </c>
      <c r="V1529" s="28">
        <f t="shared" si="143"/>
        <v>41.067580807622818</v>
      </c>
      <c r="W1529" s="89">
        <f t="shared" si="145"/>
        <v>0</v>
      </c>
      <c r="X1529" s="88" t="e">
        <f t="shared" si="146"/>
        <v>#VALUE!</v>
      </c>
      <c r="Y1529" s="89" t="e">
        <f t="shared" si="147"/>
        <v>#VALUE!</v>
      </c>
      <c r="Z1529" s="90"/>
      <c r="AA1529" s="91">
        <f t="shared" si="144"/>
        <v>24.8</v>
      </c>
    </row>
    <row r="1530" spans="19:27" x14ac:dyDescent="0.25">
      <c r="S1530" s="87"/>
      <c r="T1530" s="88">
        <f t="shared" si="142"/>
        <v>1489</v>
      </c>
      <c r="U1530" s="89">
        <f t="shared" si="141"/>
        <v>24.816666666666666</v>
      </c>
      <c r="V1530" s="28">
        <f t="shared" si="143"/>
        <v>41.072381732716302</v>
      </c>
      <c r="W1530" s="89">
        <f t="shared" si="145"/>
        <v>0</v>
      </c>
      <c r="X1530" s="88" t="e">
        <f t="shared" si="146"/>
        <v>#VALUE!</v>
      </c>
      <c r="Y1530" s="89" t="e">
        <f t="shared" si="147"/>
        <v>#VALUE!</v>
      </c>
      <c r="Z1530" s="90"/>
      <c r="AA1530" s="91">
        <f t="shared" si="144"/>
        <v>24.816666666666666</v>
      </c>
    </row>
    <row r="1531" spans="19:27" x14ac:dyDescent="0.25">
      <c r="S1531" s="87"/>
      <c r="T1531" s="88">
        <f t="shared" si="142"/>
        <v>1490</v>
      </c>
      <c r="U1531" s="89">
        <f t="shared" si="141"/>
        <v>24.833333333333332</v>
      </c>
      <c r="V1531" s="28">
        <f t="shared" si="143"/>
        <v>41.077179995308221</v>
      </c>
      <c r="W1531" s="89">
        <f t="shared" si="145"/>
        <v>0</v>
      </c>
      <c r="X1531" s="88" t="e">
        <f t="shared" si="146"/>
        <v>#VALUE!</v>
      </c>
      <c r="Y1531" s="89" t="e">
        <f t="shared" si="147"/>
        <v>#VALUE!</v>
      </c>
      <c r="Z1531" s="90"/>
      <c r="AA1531" s="91">
        <f t="shared" si="144"/>
        <v>24.833333333333332</v>
      </c>
    </row>
    <row r="1532" spans="19:27" x14ac:dyDescent="0.25">
      <c r="S1532" s="87"/>
      <c r="T1532" s="88">
        <f t="shared" si="142"/>
        <v>1491</v>
      </c>
      <c r="U1532" s="89">
        <f t="shared" si="141"/>
        <v>24.85</v>
      </c>
      <c r="V1532" s="28">
        <f t="shared" si="143"/>
        <v>41.08197559866057</v>
      </c>
      <c r="W1532" s="89">
        <f t="shared" si="145"/>
        <v>0</v>
      </c>
      <c r="X1532" s="88" t="e">
        <f t="shared" si="146"/>
        <v>#VALUE!</v>
      </c>
      <c r="Y1532" s="89" t="e">
        <f t="shared" si="147"/>
        <v>#VALUE!</v>
      </c>
      <c r="Z1532" s="90"/>
      <c r="AA1532" s="91">
        <f t="shared" si="144"/>
        <v>24.85</v>
      </c>
    </row>
    <row r="1533" spans="19:27" x14ac:dyDescent="0.25">
      <c r="S1533" s="87"/>
      <c r="T1533" s="88">
        <f t="shared" si="142"/>
        <v>1492</v>
      </c>
      <c r="U1533" s="89">
        <f t="shared" si="141"/>
        <v>24.866666666666667</v>
      </c>
      <c r="V1533" s="28">
        <f t="shared" si="143"/>
        <v>41.086768546029177</v>
      </c>
      <c r="W1533" s="89">
        <f t="shared" si="145"/>
        <v>0</v>
      </c>
      <c r="X1533" s="88" t="e">
        <f t="shared" si="146"/>
        <v>#VALUE!</v>
      </c>
      <c r="Y1533" s="89" t="e">
        <f t="shared" si="147"/>
        <v>#VALUE!</v>
      </c>
      <c r="Z1533" s="90"/>
      <c r="AA1533" s="91">
        <f t="shared" si="144"/>
        <v>24.866666666666667</v>
      </c>
    </row>
    <row r="1534" spans="19:27" x14ac:dyDescent="0.25">
      <c r="S1534" s="87"/>
      <c r="T1534" s="88">
        <f t="shared" si="142"/>
        <v>1493</v>
      </c>
      <c r="U1534" s="89">
        <f t="shared" si="141"/>
        <v>24.883333333333333</v>
      </c>
      <c r="V1534" s="28">
        <f t="shared" si="143"/>
        <v>41.091558840663687</v>
      </c>
      <c r="W1534" s="89">
        <f t="shared" si="145"/>
        <v>0</v>
      </c>
      <c r="X1534" s="88" t="e">
        <f t="shared" si="146"/>
        <v>#VALUE!</v>
      </c>
      <c r="Y1534" s="89" t="e">
        <f t="shared" si="147"/>
        <v>#VALUE!</v>
      </c>
      <c r="Z1534" s="90"/>
      <c r="AA1534" s="91">
        <f t="shared" si="144"/>
        <v>24.883333333333333</v>
      </c>
    </row>
    <row r="1535" spans="19:27" x14ac:dyDescent="0.25">
      <c r="S1535" s="87"/>
      <c r="T1535" s="88">
        <f t="shared" si="142"/>
        <v>1494</v>
      </c>
      <c r="U1535" s="89">
        <f t="shared" si="141"/>
        <v>24.9</v>
      </c>
      <c r="V1535" s="28">
        <f t="shared" si="143"/>
        <v>41.096346485807615</v>
      </c>
      <c r="W1535" s="89">
        <f t="shared" si="145"/>
        <v>0</v>
      </c>
      <c r="X1535" s="88" t="e">
        <f t="shared" si="146"/>
        <v>#VALUE!</v>
      </c>
      <c r="Y1535" s="89" t="e">
        <f t="shared" si="147"/>
        <v>#VALUE!</v>
      </c>
      <c r="Z1535" s="90"/>
      <c r="AA1535" s="91">
        <f t="shared" si="144"/>
        <v>24.9</v>
      </c>
    </row>
    <row r="1536" spans="19:27" x14ac:dyDescent="0.25">
      <c r="S1536" s="87"/>
      <c r="T1536" s="88">
        <f t="shared" si="142"/>
        <v>1495</v>
      </c>
      <c r="U1536" s="89">
        <f t="shared" si="141"/>
        <v>24.916666666666668</v>
      </c>
      <c r="V1536" s="28">
        <f t="shared" si="143"/>
        <v>41.101131484698321</v>
      </c>
      <c r="W1536" s="89">
        <f t="shared" si="145"/>
        <v>0</v>
      </c>
      <c r="X1536" s="88" t="e">
        <f t="shared" si="146"/>
        <v>#VALUE!</v>
      </c>
      <c r="Y1536" s="89" t="e">
        <f t="shared" si="147"/>
        <v>#VALUE!</v>
      </c>
      <c r="Z1536" s="90"/>
      <c r="AA1536" s="91">
        <f t="shared" si="144"/>
        <v>24.916666666666668</v>
      </c>
    </row>
    <row r="1537" spans="19:27" x14ac:dyDescent="0.25">
      <c r="S1537" s="87"/>
      <c r="T1537" s="88">
        <f t="shared" si="142"/>
        <v>1496</v>
      </c>
      <c r="U1537" s="89">
        <f t="shared" si="141"/>
        <v>24.933333333333334</v>
      </c>
      <c r="V1537" s="28">
        <f t="shared" si="143"/>
        <v>41.105913840567077</v>
      </c>
      <c r="W1537" s="89">
        <f t="shared" si="145"/>
        <v>0</v>
      </c>
      <c r="X1537" s="88" t="e">
        <f t="shared" si="146"/>
        <v>#VALUE!</v>
      </c>
      <c r="Y1537" s="89" t="e">
        <f t="shared" si="147"/>
        <v>#VALUE!</v>
      </c>
      <c r="Z1537" s="90"/>
      <c r="AA1537" s="91">
        <f t="shared" si="144"/>
        <v>24.933333333333334</v>
      </c>
    </row>
    <row r="1538" spans="19:27" x14ac:dyDescent="0.25">
      <c r="S1538" s="87"/>
      <c r="T1538" s="88">
        <f t="shared" si="142"/>
        <v>1497</v>
      </c>
      <c r="U1538" s="89">
        <f t="shared" si="141"/>
        <v>24.95</v>
      </c>
      <c r="V1538" s="28">
        <f t="shared" si="143"/>
        <v>41.110693556639013</v>
      </c>
      <c r="W1538" s="89">
        <f t="shared" si="145"/>
        <v>0</v>
      </c>
      <c r="X1538" s="88" t="e">
        <f t="shared" si="146"/>
        <v>#VALUE!</v>
      </c>
      <c r="Y1538" s="89" t="e">
        <f t="shared" si="147"/>
        <v>#VALUE!</v>
      </c>
      <c r="Z1538" s="90"/>
      <c r="AA1538" s="91">
        <f t="shared" si="144"/>
        <v>24.95</v>
      </c>
    </row>
    <row r="1539" spans="19:27" x14ac:dyDescent="0.25">
      <c r="S1539" s="87"/>
      <c r="T1539" s="88">
        <f t="shared" si="142"/>
        <v>1498</v>
      </c>
      <c r="U1539" s="89">
        <f t="shared" ref="U1539:U1602" si="148">T1539/60</f>
        <v>24.966666666666665</v>
      </c>
      <c r="V1539" s="28">
        <f t="shared" si="143"/>
        <v>41.11547063613321</v>
      </c>
      <c r="W1539" s="89">
        <f t="shared" si="145"/>
        <v>0</v>
      </c>
      <c r="X1539" s="88" t="e">
        <f t="shared" si="146"/>
        <v>#VALUE!</v>
      </c>
      <c r="Y1539" s="89" t="e">
        <f t="shared" si="147"/>
        <v>#VALUE!</v>
      </c>
      <c r="Z1539" s="90"/>
      <c r="AA1539" s="91">
        <f t="shared" si="144"/>
        <v>24.966666666666665</v>
      </c>
    </row>
    <row r="1540" spans="19:27" x14ac:dyDescent="0.25">
      <c r="S1540" s="87"/>
      <c r="T1540" s="88">
        <f t="shared" si="142"/>
        <v>1499</v>
      </c>
      <c r="U1540" s="89">
        <f t="shared" si="148"/>
        <v>24.983333333333334</v>
      </c>
      <c r="V1540" s="28">
        <f t="shared" si="143"/>
        <v>41.120245082262656</v>
      </c>
      <c r="W1540" s="89">
        <f t="shared" si="145"/>
        <v>0</v>
      </c>
      <c r="X1540" s="88" t="e">
        <f t="shared" si="146"/>
        <v>#VALUE!</v>
      </c>
      <c r="Y1540" s="89" t="e">
        <f t="shared" si="147"/>
        <v>#VALUE!</v>
      </c>
      <c r="Z1540" s="90"/>
      <c r="AA1540" s="91">
        <f t="shared" si="144"/>
        <v>24.983333333333334</v>
      </c>
    </row>
    <row r="1541" spans="19:27" x14ac:dyDescent="0.25">
      <c r="S1541" s="87"/>
      <c r="T1541" s="88">
        <f t="shared" si="142"/>
        <v>1500</v>
      </c>
      <c r="U1541" s="89">
        <f t="shared" si="148"/>
        <v>25</v>
      </c>
      <c r="V1541" s="28">
        <f t="shared" si="143"/>
        <v>41.125016898234286</v>
      </c>
      <c r="W1541" s="89">
        <f t="shared" si="145"/>
        <v>0</v>
      </c>
      <c r="X1541" s="88" t="e">
        <f t="shared" si="146"/>
        <v>#VALUE!</v>
      </c>
      <c r="Y1541" s="89" t="e">
        <f t="shared" si="147"/>
        <v>#VALUE!</v>
      </c>
      <c r="Z1541" s="90"/>
      <c r="AA1541" s="91">
        <f t="shared" si="144"/>
        <v>25</v>
      </c>
    </row>
    <row r="1542" spans="19:27" x14ac:dyDescent="0.25">
      <c r="S1542" s="87"/>
      <c r="T1542" s="88">
        <f t="shared" si="142"/>
        <v>1501</v>
      </c>
      <c r="U1542" s="89">
        <f t="shared" si="148"/>
        <v>25.016666666666666</v>
      </c>
      <c r="V1542" s="28">
        <f t="shared" si="143"/>
        <v>41.129786087249009</v>
      </c>
      <c r="W1542" s="89">
        <f t="shared" si="145"/>
        <v>0</v>
      </c>
      <c r="X1542" s="88" t="e">
        <f t="shared" si="146"/>
        <v>#VALUE!</v>
      </c>
      <c r="Y1542" s="89" t="e">
        <f t="shared" si="147"/>
        <v>#VALUE!</v>
      </c>
      <c r="Z1542" s="90"/>
      <c r="AA1542" s="91">
        <f t="shared" si="144"/>
        <v>25.016666666666666</v>
      </c>
    </row>
    <row r="1543" spans="19:27" x14ac:dyDescent="0.25">
      <c r="S1543" s="87"/>
      <c r="T1543" s="88">
        <f t="shared" si="142"/>
        <v>1502</v>
      </c>
      <c r="U1543" s="89">
        <f t="shared" si="148"/>
        <v>25.033333333333335</v>
      </c>
      <c r="V1543" s="28">
        <f t="shared" si="143"/>
        <v>41.134552652501682</v>
      </c>
      <c r="W1543" s="89">
        <f t="shared" si="145"/>
        <v>0</v>
      </c>
      <c r="X1543" s="88" t="e">
        <f t="shared" si="146"/>
        <v>#VALUE!</v>
      </c>
      <c r="Y1543" s="89" t="e">
        <f t="shared" si="147"/>
        <v>#VALUE!</v>
      </c>
      <c r="Z1543" s="90"/>
      <c r="AA1543" s="91">
        <f t="shared" si="144"/>
        <v>25.033333333333335</v>
      </c>
    </row>
    <row r="1544" spans="19:27" x14ac:dyDescent="0.25">
      <c r="S1544" s="87"/>
      <c r="T1544" s="88">
        <f t="shared" si="142"/>
        <v>1503</v>
      </c>
      <c r="U1544" s="89">
        <f t="shared" si="148"/>
        <v>25.05</v>
      </c>
      <c r="V1544" s="28">
        <f t="shared" si="143"/>
        <v>41.139316597181185</v>
      </c>
      <c r="W1544" s="89">
        <f t="shared" si="145"/>
        <v>0</v>
      </c>
      <c r="X1544" s="88" t="e">
        <f t="shared" si="146"/>
        <v>#VALUE!</v>
      </c>
      <c r="Y1544" s="89" t="e">
        <f t="shared" si="147"/>
        <v>#VALUE!</v>
      </c>
      <c r="Z1544" s="90"/>
      <c r="AA1544" s="91">
        <f t="shared" si="144"/>
        <v>25.05</v>
      </c>
    </row>
    <row r="1545" spans="19:27" x14ac:dyDescent="0.25">
      <c r="S1545" s="87"/>
      <c r="T1545" s="88">
        <f t="shared" si="142"/>
        <v>1504</v>
      </c>
      <c r="U1545" s="89">
        <f t="shared" si="148"/>
        <v>25.066666666666666</v>
      </c>
      <c r="V1545" s="28">
        <f t="shared" si="143"/>
        <v>41.144077924470373</v>
      </c>
      <c r="W1545" s="89">
        <f t="shared" si="145"/>
        <v>0</v>
      </c>
      <c r="X1545" s="88" t="e">
        <f t="shared" si="146"/>
        <v>#VALUE!</v>
      </c>
      <c r="Y1545" s="89" t="e">
        <f t="shared" si="147"/>
        <v>#VALUE!</v>
      </c>
      <c r="Z1545" s="90"/>
      <c r="AA1545" s="91">
        <f t="shared" si="144"/>
        <v>25.066666666666666</v>
      </c>
    </row>
    <row r="1546" spans="19:27" x14ac:dyDescent="0.25">
      <c r="S1546" s="87"/>
      <c r="T1546" s="88">
        <f t="shared" si="142"/>
        <v>1505</v>
      </c>
      <c r="U1546" s="89">
        <f t="shared" si="148"/>
        <v>25.083333333333332</v>
      </c>
      <c r="V1546" s="28">
        <f t="shared" si="143"/>
        <v>41.148836637546147</v>
      </c>
      <c r="W1546" s="89">
        <f t="shared" si="145"/>
        <v>0</v>
      </c>
      <c r="X1546" s="88" t="e">
        <f t="shared" si="146"/>
        <v>#VALUE!</v>
      </c>
      <c r="Y1546" s="89" t="e">
        <f t="shared" si="147"/>
        <v>#VALUE!</v>
      </c>
      <c r="Z1546" s="90"/>
      <c r="AA1546" s="91">
        <f t="shared" si="144"/>
        <v>25.083333333333332</v>
      </c>
    </row>
    <row r="1547" spans="19:27" x14ac:dyDescent="0.25">
      <c r="S1547" s="87"/>
      <c r="T1547" s="88">
        <f t="shared" ref="T1547:T1610" si="149">T1546+1</f>
        <v>1506</v>
      </c>
      <c r="U1547" s="89">
        <f t="shared" si="148"/>
        <v>25.1</v>
      </c>
      <c r="V1547" s="28">
        <f t="shared" si="143"/>
        <v>41.153592739579423</v>
      </c>
      <c r="W1547" s="89">
        <f t="shared" si="145"/>
        <v>0</v>
      </c>
      <c r="X1547" s="88" t="e">
        <f t="shared" si="146"/>
        <v>#VALUE!</v>
      </c>
      <c r="Y1547" s="89" t="e">
        <f t="shared" si="147"/>
        <v>#VALUE!</v>
      </c>
      <c r="Z1547" s="90"/>
      <c r="AA1547" s="91">
        <f t="shared" si="144"/>
        <v>25.1</v>
      </c>
    </row>
    <row r="1548" spans="19:27" x14ac:dyDescent="0.25">
      <c r="S1548" s="87"/>
      <c r="T1548" s="88">
        <f t="shared" si="149"/>
        <v>1507</v>
      </c>
      <c r="U1548" s="89">
        <f t="shared" si="148"/>
        <v>25.116666666666667</v>
      </c>
      <c r="V1548" s="28">
        <f t="shared" si="143"/>
        <v>41.158346233735188</v>
      </c>
      <c r="W1548" s="89">
        <f t="shared" si="145"/>
        <v>0</v>
      </c>
      <c r="X1548" s="88" t="e">
        <f t="shared" si="146"/>
        <v>#VALUE!</v>
      </c>
      <c r="Y1548" s="89" t="e">
        <f t="shared" si="147"/>
        <v>#VALUE!</v>
      </c>
      <c r="Z1548" s="90"/>
      <c r="AA1548" s="91">
        <f t="shared" si="144"/>
        <v>25.116666666666667</v>
      </c>
    </row>
    <row r="1549" spans="19:27" x14ac:dyDescent="0.25">
      <c r="S1549" s="87"/>
      <c r="T1549" s="88">
        <f t="shared" si="149"/>
        <v>1508</v>
      </c>
      <c r="U1549" s="89">
        <f t="shared" si="148"/>
        <v>25.133333333333333</v>
      </c>
      <c r="V1549" s="28">
        <f t="shared" si="143"/>
        <v>41.163097123172484</v>
      </c>
      <c r="W1549" s="89">
        <f t="shared" si="145"/>
        <v>0</v>
      </c>
      <c r="X1549" s="88" t="e">
        <f t="shared" si="146"/>
        <v>#VALUE!</v>
      </c>
      <c r="Y1549" s="89" t="e">
        <f t="shared" si="147"/>
        <v>#VALUE!</v>
      </c>
      <c r="Z1549" s="90"/>
      <c r="AA1549" s="91">
        <f t="shared" si="144"/>
        <v>25.133333333333333</v>
      </c>
    </row>
    <row r="1550" spans="19:27" x14ac:dyDescent="0.25">
      <c r="S1550" s="87"/>
      <c r="T1550" s="88">
        <f t="shared" si="149"/>
        <v>1509</v>
      </c>
      <c r="U1550" s="89">
        <f t="shared" si="148"/>
        <v>25.15</v>
      </c>
      <c r="V1550" s="28">
        <f t="shared" si="143"/>
        <v>41.167845411044439</v>
      </c>
      <c r="W1550" s="89">
        <f t="shared" si="145"/>
        <v>0</v>
      </c>
      <c r="X1550" s="88" t="e">
        <f t="shared" si="146"/>
        <v>#VALUE!</v>
      </c>
      <c r="Y1550" s="89" t="e">
        <f t="shared" si="147"/>
        <v>#VALUE!</v>
      </c>
      <c r="Z1550" s="90"/>
      <c r="AA1550" s="91">
        <f t="shared" si="144"/>
        <v>25.15</v>
      </c>
    </row>
    <row r="1551" spans="19:27" x14ac:dyDescent="0.25">
      <c r="S1551" s="87"/>
      <c r="T1551" s="88">
        <f t="shared" si="149"/>
        <v>1510</v>
      </c>
      <c r="U1551" s="89">
        <f t="shared" si="148"/>
        <v>25.166666666666668</v>
      </c>
      <c r="V1551" s="28">
        <f t="shared" si="143"/>
        <v>41.172591100498273</v>
      </c>
      <c r="W1551" s="89">
        <f t="shared" si="145"/>
        <v>0</v>
      </c>
      <c r="X1551" s="88" t="e">
        <f t="shared" si="146"/>
        <v>#VALUE!</v>
      </c>
      <c r="Y1551" s="89" t="e">
        <f t="shared" si="147"/>
        <v>#VALUE!</v>
      </c>
      <c r="Z1551" s="90"/>
      <c r="AA1551" s="91">
        <f t="shared" si="144"/>
        <v>25.166666666666668</v>
      </c>
    </row>
    <row r="1552" spans="19:27" x14ac:dyDescent="0.25">
      <c r="S1552" s="87"/>
      <c r="T1552" s="88">
        <f t="shared" si="149"/>
        <v>1511</v>
      </c>
      <c r="U1552" s="89">
        <f t="shared" si="148"/>
        <v>25.183333333333334</v>
      </c>
      <c r="V1552" s="28">
        <f t="shared" si="143"/>
        <v>41.177334194675318</v>
      </c>
      <c r="W1552" s="89">
        <f t="shared" si="145"/>
        <v>0</v>
      </c>
      <c r="X1552" s="88" t="e">
        <f t="shared" si="146"/>
        <v>#VALUE!</v>
      </c>
      <c r="Y1552" s="89" t="e">
        <f t="shared" si="147"/>
        <v>#VALUE!</v>
      </c>
      <c r="Z1552" s="90"/>
      <c r="AA1552" s="91">
        <f t="shared" si="144"/>
        <v>25.183333333333334</v>
      </c>
    </row>
    <row r="1553" spans="19:27" x14ac:dyDescent="0.25">
      <c r="S1553" s="87"/>
      <c r="T1553" s="88">
        <f t="shared" si="149"/>
        <v>1512</v>
      </c>
      <c r="U1553" s="89">
        <f t="shared" si="148"/>
        <v>25.2</v>
      </c>
      <c r="V1553" s="28">
        <f t="shared" si="143"/>
        <v>41.182074696711041</v>
      </c>
      <c r="W1553" s="89">
        <f t="shared" si="145"/>
        <v>0</v>
      </c>
      <c r="X1553" s="88" t="e">
        <f t="shared" si="146"/>
        <v>#VALUE!</v>
      </c>
      <c r="Y1553" s="89" t="e">
        <f t="shared" si="147"/>
        <v>#VALUE!</v>
      </c>
      <c r="Z1553" s="90"/>
      <c r="AA1553" s="91">
        <f t="shared" si="144"/>
        <v>25.2</v>
      </c>
    </row>
    <row r="1554" spans="19:27" x14ac:dyDescent="0.25">
      <c r="S1554" s="87"/>
      <c r="T1554" s="88">
        <f t="shared" si="149"/>
        <v>1513</v>
      </c>
      <c r="U1554" s="89">
        <f t="shared" si="148"/>
        <v>25.216666666666665</v>
      </c>
      <c r="V1554" s="28">
        <f t="shared" ref="V1554:V1617" si="150">$G$12*U1554^(1-$G$13)</f>
        <v>41.186812609735043</v>
      </c>
      <c r="W1554" s="89">
        <f t="shared" si="145"/>
        <v>0</v>
      </c>
      <c r="X1554" s="88" t="e">
        <f t="shared" si="146"/>
        <v>#VALUE!</v>
      </c>
      <c r="Y1554" s="89" t="e">
        <f t="shared" si="147"/>
        <v>#VALUE!</v>
      </c>
      <c r="Z1554" s="90"/>
      <c r="AA1554" s="91">
        <f t="shared" si="144"/>
        <v>25.216666666666665</v>
      </c>
    </row>
    <row r="1555" spans="19:27" x14ac:dyDescent="0.25">
      <c r="S1555" s="87"/>
      <c r="T1555" s="88">
        <f t="shared" si="149"/>
        <v>1514</v>
      </c>
      <c r="U1555" s="89">
        <f t="shared" si="148"/>
        <v>25.233333333333334</v>
      </c>
      <c r="V1555" s="28">
        <f t="shared" si="150"/>
        <v>41.191547936871075</v>
      </c>
      <c r="W1555" s="89">
        <f t="shared" si="145"/>
        <v>0</v>
      </c>
      <c r="X1555" s="88" t="e">
        <f t="shared" si="146"/>
        <v>#VALUE!</v>
      </c>
      <c r="Y1555" s="89" t="e">
        <f t="shared" si="147"/>
        <v>#VALUE!</v>
      </c>
      <c r="Z1555" s="90"/>
      <c r="AA1555" s="91">
        <f t="shared" si="144"/>
        <v>25.233333333333334</v>
      </c>
    </row>
    <row r="1556" spans="19:27" x14ac:dyDescent="0.25">
      <c r="S1556" s="87"/>
      <c r="T1556" s="88">
        <f t="shared" si="149"/>
        <v>1515</v>
      </c>
      <c r="U1556" s="89">
        <f t="shared" si="148"/>
        <v>25.25</v>
      </c>
      <c r="V1556" s="28">
        <f t="shared" si="150"/>
        <v>41.19628068123707</v>
      </c>
      <c r="W1556" s="89">
        <f t="shared" si="145"/>
        <v>0</v>
      </c>
      <c r="X1556" s="88" t="e">
        <f t="shared" si="146"/>
        <v>#VALUE!</v>
      </c>
      <c r="Y1556" s="89" t="e">
        <f t="shared" si="147"/>
        <v>#VALUE!</v>
      </c>
      <c r="Z1556" s="90"/>
      <c r="AA1556" s="91">
        <f t="shared" si="144"/>
        <v>25.25</v>
      </c>
    </row>
    <row r="1557" spans="19:27" x14ac:dyDescent="0.25">
      <c r="S1557" s="87"/>
      <c r="T1557" s="88">
        <f t="shared" si="149"/>
        <v>1516</v>
      </c>
      <c r="U1557" s="89">
        <f t="shared" si="148"/>
        <v>25.266666666666666</v>
      </c>
      <c r="V1557" s="28">
        <f t="shared" si="150"/>
        <v>41.201010845945156</v>
      </c>
      <c r="W1557" s="89">
        <f t="shared" si="145"/>
        <v>0</v>
      </c>
      <c r="X1557" s="88" t="e">
        <f t="shared" si="146"/>
        <v>#VALUE!</v>
      </c>
      <c r="Y1557" s="89" t="e">
        <f t="shared" si="147"/>
        <v>#VALUE!</v>
      </c>
      <c r="Z1557" s="90"/>
      <c r="AA1557" s="91">
        <f t="shared" si="144"/>
        <v>25.266666666666666</v>
      </c>
    </row>
    <row r="1558" spans="19:27" x14ac:dyDescent="0.25">
      <c r="S1558" s="87"/>
      <c r="T1558" s="88">
        <f t="shared" si="149"/>
        <v>1517</v>
      </c>
      <c r="U1558" s="89">
        <f t="shared" si="148"/>
        <v>25.283333333333335</v>
      </c>
      <c r="V1558" s="28">
        <f t="shared" si="150"/>
        <v>41.205738434101619</v>
      </c>
      <c r="W1558" s="89">
        <f t="shared" si="145"/>
        <v>0</v>
      </c>
      <c r="X1558" s="88" t="e">
        <f t="shared" si="146"/>
        <v>#VALUE!</v>
      </c>
      <c r="Y1558" s="89" t="e">
        <f t="shared" si="147"/>
        <v>#VALUE!</v>
      </c>
      <c r="Z1558" s="90"/>
      <c r="AA1558" s="91">
        <f t="shared" si="144"/>
        <v>25.283333333333335</v>
      </c>
    </row>
    <row r="1559" spans="19:27" x14ac:dyDescent="0.25">
      <c r="S1559" s="87"/>
      <c r="T1559" s="88">
        <f t="shared" si="149"/>
        <v>1518</v>
      </c>
      <c r="U1559" s="89">
        <f t="shared" si="148"/>
        <v>25.3</v>
      </c>
      <c r="V1559" s="28">
        <f t="shared" si="150"/>
        <v>41.210463448807012</v>
      </c>
      <c r="W1559" s="89">
        <f t="shared" si="145"/>
        <v>0</v>
      </c>
      <c r="X1559" s="88" t="e">
        <f t="shared" si="146"/>
        <v>#VALUE!</v>
      </c>
      <c r="Y1559" s="89" t="e">
        <f t="shared" si="147"/>
        <v>#VALUE!</v>
      </c>
      <c r="Z1559" s="90"/>
      <c r="AA1559" s="91">
        <f t="shared" si="144"/>
        <v>25.3</v>
      </c>
    </row>
    <row r="1560" spans="19:27" x14ac:dyDescent="0.25">
      <c r="S1560" s="87"/>
      <c r="T1560" s="88">
        <f t="shared" si="149"/>
        <v>1519</v>
      </c>
      <c r="U1560" s="89">
        <f t="shared" si="148"/>
        <v>25.316666666666666</v>
      </c>
      <c r="V1560" s="28">
        <f t="shared" si="150"/>
        <v>41.215185893156082</v>
      </c>
      <c r="W1560" s="89">
        <f t="shared" si="145"/>
        <v>0</v>
      </c>
      <c r="X1560" s="88" t="e">
        <f t="shared" si="146"/>
        <v>#VALUE!</v>
      </c>
      <c r="Y1560" s="89" t="e">
        <f t="shared" si="147"/>
        <v>#VALUE!</v>
      </c>
      <c r="Z1560" s="90"/>
      <c r="AA1560" s="91">
        <f t="shared" si="144"/>
        <v>25.316666666666666</v>
      </c>
    </row>
    <row r="1561" spans="19:27" x14ac:dyDescent="0.25">
      <c r="S1561" s="87"/>
      <c r="T1561" s="88">
        <f t="shared" si="149"/>
        <v>1520</v>
      </c>
      <c r="U1561" s="89">
        <f t="shared" si="148"/>
        <v>25.333333333333332</v>
      </c>
      <c r="V1561" s="28">
        <f t="shared" si="150"/>
        <v>41.219905770237837</v>
      </c>
      <c r="W1561" s="89">
        <f t="shared" si="145"/>
        <v>0</v>
      </c>
      <c r="X1561" s="88" t="e">
        <f t="shared" si="146"/>
        <v>#VALUE!</v>
      </c>
      <c r="Y1561" s="89" t="e">
        <f t="shared" si="147"/>
        <v>#VALUE!</v>
      </c>
      <c r="Z1561" s="90"/>
      <c r="AA1561" s="91">
        <f t="shared" si="144"/>
        <v>25.333333333333332</v>
      </c>
    </row>
    <row r="1562" spans="19:27" x14ac:dyDescent="0.25">
      <c r="S1562" s="87"/>
      <c r="T1562" s="88">
        <f t="shared" si="149"/>
        <v>1521</v>
      </c>
      <c r="U1562" s="89">
        <f t="shared" si="148"/>
        <v>25.35</v>
      </c>
      <c r="V1562" s="28">
        <f t="shared" si="150"/>
        <v>41.22462308313554</v>
      </c>
      <c r="W1562" s="89">
        <f t="shared" si="145"/>
        <v>0</v>
      </c>
      <c r="X1562" s="88" t="e">
        <f t="shared" si="146"/>
        <v>#VALUE!</v>
      </c>
      <c r="Y1562" s="89" t="e">
        <f t="shared" si="147"/>
        <v>#VALUE!</v>
      </c>
      <c r="Z1562" s="90"/>
      <c r="AA1562" s="91">
        <f t="shared" si="144"/>
        <v>25.35</v>
      </c>
    </row>
    <row r="1563" spans="19:27" x14ac:dyDescent="0.25">
      <c r="S1563" s="87"/>
      <c r="T1563" s="88">
        <f t="shared" si="149"/>
        <v>1522</v>
      </c>
      <c r="U1563" s="89">
        <f t="shared" si="148"/>
        <v>25.366666666666667</v>
      </c>
      <c r="V1563" s="28">
        <f t="shared" si="150"/>
        <v>41.229337834926724</v>
      </c>
      <c r="W1563" s="89">
        <f t="shared" si="145"/>
        <v>0</v>
      </c>
      <c r="X1563" s="88" t="e">
        <f t="shared" si="146"/>
        <v>#VALUE!</v>
      </c>
      <c r="Y1563" s="89" t="e">
        <f t="shared" si="147"/>
        <v>#VALUE!</v>
      </c>
      <c r="Z1563" s="90"/>
      <c r="AA1563" s="91">
        <f t="shared" si="144"/>
        <v>25.366666666666667</v>
      </c>
    </row>
    <row r="1564" spans="19:27" x14ac:dyDescent="0.25">
      <c r="S1564" s="87"/>
      <c r="T1564" s="88">
        <f t="shared" si="149"/>
        <v>1523</v>
      </c>
      <c r="U1564" s="89">
        <f t="shared" si="148"/>
        <v>25.383333333333333</v>
      </c>
      <c r="V1564" s="28">
        <f t="shared" si="150"/>
        <v>41.234050028683207</v>
      </c>
      <c r="W1564" s="89">
        <f t="shared" si="145"/>
        <v>0</v>
      </c>
      <c r="X1564" s="88" t="e">
        <f t="shared" si="146"/>
        <v>#VALUE!</v>
      </c>
      <c r="Y1564" s="89" t="e">
        <f t="shared" si="147"/>
        <v>#VALUE!</v>
      </c>
      <c r="Z1564" s="90"/>
      <c r="AA1564" s="91">
        <f t="shared" si="144"/>
        <v>25.383333333333333</v>
      </c>
    </row>
    <row r="1565" spans="19:27" x14ac:dyDescent="0.25">
      <c r="S1565" s="87"/>
      <c r="T1565" s="88">
        <f t="shared" si="149"/>
        <v>1524</v>
      </c>
      <c r="U1565" s="89">
        <f t="shared" si="148"/>
        <v>25.4</v>
      </c>
      <c r="V1565" s="28">
        <f t="shared" si="150"/>
        <v>41.238759667471115</v>
      </c>
      <c r="W1565" s="89">
        <f t="shared" si="145"/>
        <v>0</v>
      </c>
      <c r="X1565" s="88" t="e">
        <f t="shared" si="146"/>
        <v>#VALUE!</v>
      </c>
      <c r="Y1565" s="89" t="e">
        <f t="shared" si="147"/>
        <v>#VALUE!</v>
      </c>
      <c r="Z1565" s="90"/>
      <c r="AA1565" s="91">
        <f t="shared" si="144"/>
        <v>25.4</v>
      </c>
    </row>
    <row r="1566" spans="19:27" x14ac:dyDescent="0.25">
      <c r="S1566" s="87"/>
      <c r="T1566" s="88">
        <f t="shared" si="149"/>
        <v>1525</v>
      </c>
      <c r="U1566" s="89">
        <f t="shared" si="148"/>
        <v>25.416666666666668</v>
      </c>
      <c r="V1566" s="28">
        <f t="shared" si="150"/>
        <v>41.243466754350891</v>
      </c>
      <c r="W1566" s="89">
        <f t="shared" si="145"/>
        <v>0</v>
      </c>
      <c r="X1566" s="88" t="e">
        <f t="shared" si="146"/>
        <v>#VALUE!</v>
      </c>
      <c r="Y1566" s="89" t="e">
        <f t="shared" si="147"/>
        <v>#VALUE!</v>
      </c>
      <c r="Z1566" s="90"/>
      <c r="AA1566" s="91">
        <f t="shared" si="144"/>
        <v>25.416666666666668</v>
      </c>
    </row>
    <row r="1567" spans="19:27" x14ac:dyDescent="0.25">
      <c r="S1567" s="87"/>
      <c r="T1567" s="88">
        <f t="shared" si="149"/>
        <v>1526</v>
      </c>
      <c r="U1567" s="89">
        <f t="shared" si="148"/>
        <v>25.433333333333334</v>
      </c>
      <c r="V1567" s="28">
        <f t="shared" si="150"/>
        <v>41.248171292377286</v>
      </c>
      <c r="W1567" s="89">
        <f t="shared" si="145"/>
        <v>0</v>
      </c>
      <c r="X1567" s="88" t="e">
        <f t="shared" si="146"/>
        <v>#VALUE!</v>
      </c>
      <c r="Y1567" s="89" t="e">
        <f t="shared" si="147"/>
        <v>#VALUE!</v>
      </c>
      <c r="Z1567" s="90"/>
      <c r="AA1567" s="91">
        <f t="shared" si="144"/>
        <v>25.433333333333334</v>
      </c>
    </row>
    <row r="1568" spans="19:27" x14ac:dyDescent="0.25">
      <c r="S1568" s="87"/>
      <c r="T1568" s="88">
        <f t="shared" si="149"/>
        <v>1527</v>
      </c>
      <c r="U1568" s="89">
        <f t="shared" si="148"/>
        <v>25.45</v>
      </c>
      <c r="V1568" s="28">
        <f t="shared" si="150"/>
        <v>41.252873284599438</v>
      </c>
      <c r="W1568" s="89">
        <f t="shared" si="145"/>
        <v>0</v>
      </c>
      <c r="X1568" s="88" t="e">
        <f t="shared" si="146"/>
        <v>#VALUE!</v>
      </c>
      <c r="Y1568" s="89" t="e">
        <f t="shared" si="147"/>
        <v>#VALUE!</v>
      </c>
      <c r="Z1568" s="90"/>
      <c r="AA1568" s="91">
        <f t="shared" si="144"/>
        <v>25.45</v>
      </c>
    </row>
    <row r="1569" spans="19:27" x14ac:dyDescent="0.25">
      <c r="S1569" s="87"/>
      <c r="T1569" s="88">
        <f t="shared" si="149"/>
        <v>1528</v>
      </c>
      <c r="U1569" s="89">
        <f t="shared" si="148"/>
        <v>25.466666666666665</v>
      </c>
      <c r="V1569" s="28">
        <f t="shared" si="150"/>
        <v>41.257572734060808</v>
      </c>
      <c r="W1569" s="89">
        <f t="shared" si="145"/>
        <v>0</v>
      </c>
      <c r="X1569" s="88" t="e">
        <f t="shared" si="146"/>
        <v>#VALUE!</v>
      </c>
      <c r="Y1569" s="89" t="e">
        <f t="shared" si="147"/>
        <v>#VALUE!</v>
      </c>
      <c r="Z1569" s="90"/>
      <c r="AA1569" s="91">
        <f t="shared" si="144"/>
        <v>25.466666666666665</v>
      </c>
    </row>
    <row r="1570" spans="19:27" x14ac:dyDescent="0.25">
      <c r="S1570" s="87"/>
      <c r="T1570" s="88">
        <f t="shared" si="149"/>
        <v>1529</v>
      </c>
      <c r="U1570" s="89">
        <f t="shared" si="148"/>
        <v>25.483333333333334</v>
      </c>
      <c r="V1570" s="28">
        <f t="shared" si="150"/>
        <v>41.262269643799243</v>
      </c>
      <c r="W1570" s="89">
        <f t="shared" si="145"/>
        <v>0</v>
      </c>
      <c r="X1570" s="88" t="e">
        <f t="shared" si="146"/>
        <v>#VALUE!</v>
      </c>
      <c r="Y1570" s="89" t="e">
        <f t="shared" si="147"/>
        <v>#VALUE!</v>
      </c>
      <c r="Z1570" s="90"/>
      <c r="AA1570" s="91">
        <f t="shared" si="144"/>
        <v>25.483333333333334</v>
      </c>
    </row>
    <row r="1571" spans="19:27" x14ac:dyDescent="0.25">
      <c r="S1571" s="87"/>
      <c r="T1571" s="88">
        <f t="shared" si="149"/>
        <v>1530</v>
      </c>
      <c r="U1571" s="89">
        <f t="shared" si="148"/>
        <v>25.5</v>
      </c>
      <c r="V1571" s="28">
        <f t="shared" si="150"/>
        <v>41.26696401684697</v>
      </c>
      <c r="W1571" s="89">
        <f t="shared" si="145"/>
        <v>0</v>
      </c>
      <c r="X1571" s="88" t="e">
        <f t="shared" si="146"/>
        <v>#VALUE!</v>
      </c>
      <c r="Y1571" s="89" t="e">
        <f t="shared" si="147"/>
        <v>#VALUE!</v>
      </c>
      <c r="Z1571" s="90"/>
      <c r="AA1571" s="91">
        <f t="shared" si="144"/>
        <v>25.5</v>
      </c>
    </row>
    <row r="1572" spans="19:27" x14ac:dyDescent="0.25">
      <c r="S1572" s="87"/>
      <c r="T1572" s="88">
        <f t="shared" si="149"/>
        <v>1531</v>
      </c>
      <c r="U1572" s="89">
        <f t="shared" si="148"/>
        <v>25.516666666666666</v>
      </c>
      <c r="V1572" s="28">
        <f t="shared" si="150"/>
        <v>41.27165585623063</v>
      </c>
      <c r="W1572" s="89">
        <f t="shared" si="145"/>
        <v>0</v>
      </c>
      <c r="X1572" s="88" t="e">
        <f t="shared" si="146"/>
        <v>#VALUE!</v>
      </c>
      <c r="Y1572" s="89" t="e">
        <f t="shared" si="147"/>
        <v>#VALUE!</v>
      </c>
      <c r="Z1572" s="90"/>
      <c r="AA1572" s="91">
        <f t="shared" si="144"/>
        <v>25.516666666666666</v>
      </c>
    </row>
    <row r="1573" spans="19:27" x14ac:dyDescent="0.25">
      <c r="S1573" s="87"/>
      <c r="T1573" s="88">
        <f t="shared" si="149"/>
        <v>1532</v>
      </c>
      <c r="U1573" s="89">
        <f t="shared" si="148"/>
        <v>25.533333333333335</v>
      </c>
      <c r="V1573" s="28">
        <f t="shared" si="150"/>
        <v>41.276345164971261</v>
      </c>
      <c r="W1573" s="89">
        <f t="shared" si="145"/>
        <v>0</v>
      </c>
      <c r="X1573" s="88" t="e">
        <f t="shared" si="146"/>
        <v>#VALUE!</v>
      </c>
      <c r="Y1573" s="89" t="e">
        <f t="shared" si="147"/>
        <v>#VALUE!</v>
      </c>
      <c r="Z1573" s="90"/>
      <c r="AA1573" s="91">
        <f t="shared" si="144"/>
        <v>25.533333333333335</v>
      </c>
    </row>
    <row r="1574" spans="19:27" x14ac:dyDescent="0.25">
      <c r="S1574" s="87"/>
      <c r="T1574" s="88">
        <f t="shared" si="149"/>
        <v>1533</v>
      </c>
      <c r="U1574" s="89">
        <f t="shared" si="148"/>
        <v>25.55</v>
      </c>
      <c r="V1574" s="28">
        <f t="shared" si="150"/>
        <v>41.28103194608434</v>
      </c>
      <c r="W1574" s="89">
        <f t="shared" si="145"/>
        <v>0</v>
      </c>
      <c r="X1574" s="88" t="e">
        <f t="shared" si="146"/>
        <v>#VALUE!</v>
      </c>
      <c r="Y1574" s="89" t="e">
        <f t="shared" si="147"/>
        <v>#VALUE!</v>
      </c>
      <c r="Z1574" s="90"/>
      <c r="AA1574" s="91">
        <f t="shared" si="144"/>
        <v>25.55</v>
      </c>
    </row>
    <row r="1575" spans="19:27" x14ac:dyDescent="0.25">
      <c r="S1575" s="87"/>
      <c r="T1575" s="88">
        <f t="shared" si="149"/>
        <v>1534</v>
      </c>
      <c r="U1575" s="89">
        <f t="shared" si="148"/>
        <v>25.566666666666666</v>
      </c>
      <c r="V1575" s="28">
        <f t="shared" si="150"/>
        <v>41.285716202579799</v>
      </c>
      <c r="W1575" s="89">
        <f t="shared" si="145"/>
        <v>0</v>
      </c>
      <c r="X1575" s="88" t="e">
        <f t="shared" si="146"/>
        <v>#VALUE!</v>
      </c>
      <c r="Y1575" s="89" t="e">
        <f t="shared" si="147"/>
        <v>#VALUE!</v>
      </c>
      <c r="Z1575" s="90"/>
      <c r="AA1575" s="91">
        <f t="shared" si="144"/>
        <v>25.566666666666666</v>
      </c>
    </row>
    <row r="1576" spans="19:27" x14ac:dyDescent="0.25">
      <c r="S1576" s="87"/>
      <c r="T1576" s="88">
        <f t="shared" si="149"/>
        <v>1535</v>
      </c>
      <c r="U1576" s="89">
        <f t="shared" si="148"/>
        <v>25.583333333333332</v>
      </c>
      <c r="V1576" s="28">
        <f t="shared" si="150"/>
        <v>41.290397937461996</v>
      </c>
      <c r="W1576" s="89">
        <f t="shared" si="145"/>
        <v>0</v>
      </c>
      <c r="X1576" s="88" t="e">
        <f t="shared" si="146"/>
        <v>#VALUE!</v>
      </c>
      <c r="Y1576" s="89" t="e">
        <f t="shared" si="147"/>
        <v>#VALUE!</v>
      </c>
      <c r="Z1576" s="90"/>
      <c r="AA1576" s="91">
        <f t="shared" si="144"/>
        <v>25.583333333333332</v>
      </c>
    </row>
    <row r="1577" spans="19:27" x14ac:dyDescent="0.25">
      <c r="S1577" s="87"/>
      <c r="T1577" s="88">
        <f t="shared" si="149"/>
        <v>1536</v>
      </c>
      <c r="U1577" s="89">
        <f t="shared" si="148"/>
        <v>25.6</v>
      </c>
      <c r="V1577" s="28">
        <f t="shared" si="150"/>
        <v>41.295077153729785</v>
      </c>
      <c r="W1577" s="89">
        <f t="shared" si="145"/>
        <v>0</v>
      </c>
      <c r="X1577" s="88" t="e">
        <f t="shared" si="146"/>
        <v>#VALUE!</v>
      </c>
      <c r="Y1577" s="89" t="e">
        <f t="shared" si="147"/>
        <v>#VALUE!</v>
      </c>
      <c r="Z1577" s="90"/>
      <c r="AA1577" s="91">
        <f t="shared" ref="AA1577:AA1640" si="151">U1577</f>
        <v>25.6</v>
      </c>
    </row>
    <row r="1578" spans="19:27" x14ac:dyDescent="0.25">
      <c r="S1578" s="87"/>
      <c r="T1578" s="88">
        <f t="shared" si="149"/>
        <v>1537</v>
      </c>
      <c r="U1578" s="89">
        <f t="shared" si="148"/>
        <v>25.616666666666667</v>
      </c>
      <c r="V1578" s="28">
        <f t="shared" si="150"/>
        <v>41.299753854376497</v>
      </c>
      <c r="W1578" s="89">
        <f t="shared" ref="W1578:W1641" si="152">V1578*0.001*$G$4</f>
        <v>0</v>
      </c>
      <c r="X1578" s="88" t="e">
        <f t="shared" ref="X1578:X1641" si="153">($G$5/1000)*U1578*3600</f>
        <v>#VALUE!</v>
      </c>
      <c r="Y1578" s="89" t="e">
        <f t="shared" si="147"/>
        <v>#VALUE!</v>
      </c>
      <c r="Z1578" s="90"/>
      <c r="AA1578" s="91">
        <f t="shared" si="151"/>
        <v>25.616666666666667</v>
      </c>
    </row>
    <row r="1579" spans="19:27" x14ac:dyDescent="0.25">
      <c r="S1579" s="87"/>
      <c r="T1579" s="88">
        <f t="shared" si="149"/>
        <v>1538</v>
      </c>
      <c r="U1579" s="89">
        <f t="shared" si="148"/>
        <v>25.633333333333333</v>
      </c>
      <c r="V1579" s="28">
        <f t="shared" si="150"/>
        <v>41.304428042389958</v>
      </c>
      <c r="W1579" s="89">
        <f t="shared" si="152"/>
        <v>0</v>
      </c>
      <c r="X1579" s="88" t="e">
        <f t="shared" si="153"/>
        <v>#VALUE!</v>
      </c>
      <c r="Y1579" s="89" t="e">
        <f t="shared" ref="Y1579:Y1642" si="154">MAX(0,W1579-X1579)</f>
        <v>#VALUE!</v>
      </c>
      <c r="Z1579" s="90"/>
      <c r="AA1579" s="91">
        <f t="shared" si="151"/>
        <v>25.633333333333333</v>
      </c>
    </row>
    <row r="1580" spans="19:27" x14ac:dyDescent="0.25">
      <c r="S1580" s="87"/>
      <c r="T1580" s="88">
        <f t="shared" si="149"/>
        <v>1539</v>
      </c>
      <c r="U1580" s="89">
        <f t="shared" si="148"/>
        <v>25.65</v>
      </c>
      <c r="V1580" s="28">
        <f t="shared" si="150"/>
        <v>41.309099720752499</v>
      </c>
      <c r="W1580" s="89">
        <f t="shared" si="152"/>
        <v>0</v>
      </c>
      <c r="X1580" s="88" t="e">
        <f t="shared" si="153"/>
        <v>#VALUE!</v>
      </c>
      <c r="Y1580" s="89" t="e">
        <f t="shared" si="154"/>
        <v>#VALUE!</v>
      </c>
      <c r="Z1580" s="90"/>
      <c r="AA1580" s="91">
        <f t="shared" si="151"/>
        <v>25.65</v>
      </c>
    </row>
    <row r="1581" spans="19:27" x14ac:dyDescent="0.25">
      <c r="S1581" s="87"/>
      <c r="T1581" s="88">
        <f t="shared" si="149"/>
        <v>1540</v>
      </c>
      <c r="U1581" s="89">
        <f t="shared" si="148"/>
        <v>25.666666666666668</v>
      </c>
      <c r="V1581" s="28">
        <f t="shared" si="150"/>
        <v>41.31376889244099</v>
      </c>
      <c r="W1581" s="89">
        <f t="shared" si="152"/>
        <v>0</v>
      </c>
      <c r="X1581" s="88" t="e">
        <f t="shared" si="153"/>
        <v>#VALUE!</v>
      </c>
      <c r="Y1581" s="89" t="e">
        <f t="shared" si="154"/>
        <v>#VALUE!</v>
      </c>
      <c r="Z1581" s="90"/>
      <c r="AA1581" s="91">
        <f t="shared" si="151"/>
        <v>25.666666666666668</v>
      </c>
    </row>
    <row r="1582" spans="19:27" x14ac:dyDescent="0.25">
      <c r="S1582" s="87"/>
      <c r="T1582" s="88">
        <f t="shared" si="149"/>
        <v>1541</v>
      </c>
      <c r="U1582" s="89">
        <f t="shared" si="148"/>
        <v>25.683333333333334</v>
      </c>
      <c r="V1582" s="28">
        <f t="shared" si="150"/>
        <v>41.318435560426842</v>
      </c>
      <c r="W1582" s="89">
        <f t="shared" si="152"/>
        <v>0</v>
      </c>
      <c r="X1582" s="88" t="e">
        <f t="shared" si="153"/>
        <v>#VALUE!</v>
      </c>
      <c r="Y1582" s="89" t="e">
        <f t="shared" si="154"/>
        <v>#VALUE!</v>
      </c>
      <c r="Z1582" s="90"/>
      <c r="AA1582" s="91">
        <f t="shared" si="151"/>
        <v>25.683333333333334</v>
      </c>
    </row>
    <row r="1583" spans="19:27" x14ac:dyDescent="0.25">
      <c r="S1583" s="87"/>
      <c r="T1583" s="88">
        <f t="shared" si="149"/>
        <v>1542</v>
      </c>
      <c r="U1583" s="89">
        <f t="shared" si="148"/>
        <v>25.7</v>
      </c>
      <c r="V1583" s="28">
        <f t="shared" si="150"/>
        <v>41.323099727676002</v>
      </c>
      <c r="W1583" s="89">
        <f t="shared" si="152"/>
        <v>0</v>
      </c>
      <c r="X1583" s="88" t="e">
        <f t="shared" si="153"/>
        <v>#VALUE!</v>
      </c>
      <c r="Y1583" s="89" t="e">
        <f t="shared" si="154"/>
        <v>#VALUE!</v>
      </c>
      <c r="Z1583" s="90"/>
      <c r="AA1583" s="91">
        <f t="shared" si="151"/>
        <v>25.7</v>
      </c>
    </row>
    <row r="1584" spans="19:27" x14ac:dyDescent="0.25">
      <c r="S1584" s="87"/>
      <c r="T1584" s="88">
        <f t="shared" si="149"/>
        <v>1543</v>
      </c>
      <c r="U1584" s="89">
        <f t="shared" si="148"/>
        <v>25.716666666666665</v>
      </c>
      <c r="V1584" s="28">
        <f t="shared" si="150"/>
        <v>41.32776139714899</v>
      </c>
      <c r="W1584" s="89">
        <f t="shared" si="152"/>
        <v>0</v>
      </c>
      <c r="X1584" s="88" t="e">
        <f t="shared" si="153"/>
        <v>#VALUE!</v>
      </c>
      <c r="Y1584" s="89" t="e">
        <f t="shared" si="154"/>
        <v>#VALUE!</v>
      </c>
      <c r="Z1584" s="90"/>
      <c r="AA1584" s="91">
        <f t="shared" si="151"/>
        <v>25.716666666666665</v>
      </c>
    </row>
    <row r="1585" spans="19:27" x14ac:dyDescent="0.25">
      <c r="S1585" s="87"/>
      <c r="T1585" s="88">
        <f t="shared" si="149"/>
        <v>1544</v>
      </c>
      <c r="U1585" s="89">
        <f t="shared" si="148"/>
        <v>25.733333333333334</v>
      </c>
      <c r="V1585" s="28">
        <f t="shared" si="150"/>
        <v>41.332420571800903</v>
      </c>
      <c r="W1585" s="89">
        <f t="shared" si="152"/>
        <v>0</v>
      </c>
      <c r="X1585" s="88" t="e">
        <f t="shared" si="153"/>
        <v>#VALUE!</v>
      </c>
      <c r="Y1585" s="89" t="e">
        <f t="shared" si="154"/>
        <v>#VALUE!</v>
      </c>
      <c r="Z1585" s="90"/>
      <c r="AA1585" s="91">
        <f t="shared" si="151"/>
        <v>25.733333333333334</v>
      </c>
    </row>
    <row r="1586" spans="19:27" x14ac:dyDescent="0.25">
      <c r="S1586" s="87"/>
      <c r="T1586" s="88">
        <f t="shared" si="149"/>
        <v>1545</v>
      </c>
      <c r="U1586" s="89">
        <f t="shared" si="148"/>
        <v>25.75</v>
      </c>
      <c r="V1586" s="28">
        <f t="shared" si="150"/>
        <v>41.337077254581438</v>
      </c>
      <c r="W1586" s="89">
        <f t="shared" si="152"/>
        <v>0</v>
      </c>
      <c r="X1586" s="88" t="e">
        <f t="shared" si="153"/>
        <v>#VALUE!</v>
      </c>
      <c r="Y1586" s="89" t="e">
        <f t="shared" si="154"/>
        <v>#VALUE!</v>
      </c>
      <c r="Z1586" s="90"/>
      <c r="AA1586" s="91">
        <f t="shared" si="151"/>
        <v>25.75</v>
      </c>
    </row>
    <row r="1587" spans="19:27" x14ac:dyDescent="0.25">
      <c r="S1587" s="87"/>
      <c r="T1587" s="88">
        <f t="shared" si="149"/>
        <v>1546</v>
      </c>
      <c r="U1587" s="89">
        <f t="shared" si="148"/>
        <v>25.766666666666666</v>
      </c>
      <c r="V1587" s="28">
        <f t="shared" si="150"/>
        <v>41.341731448434892</v>
      </c>
      <c r="W1587" s="89">
        <f t="shared" si="152"/>
        <v>0</v>
      </c>
      <c r="X1587" s="88" t="e">
        <f t="shared" si="153"/>
        <v>#VALUE!</v>
      </c>
      <c r="Y1587" s="89" t="e">
        <f t="shared" si="154"/>
        <v>#VALUE!</v>
      </c>
      <c r="Z1587" s="90"/>
      <c r="AA1587" s="91">
        <f t="shared" si="151"/>
        <v>25.766666666666666</v>
      </c>
    </row>
    <row r="1588" spans="19:27" x14ac:dyDescent="0.25">
      <c r="S1588" s="87"/>
      <c r="T1588" s="88">
        <f t="shared" si="149"/>
        <v>1547</v>
      </c>
      <c r="U1588" s="89">
        <f t="shared" si="148"/>
        <v>25.783333333333335</v>
      </c>
      <c r="V1588" s="28">
        <f t="shared" si="150"/>
        <v>41.346383156300192</v>
      </c>
      <c r="W1588" s="89">
        <f t="shared" si="152"/>
        <v>0</v>
      </c>
      <c r="X1588" s="88" t="e">
        <f t="shared" si="153"/>
        <v>#VALUE!</v>
      </c>
      <c r="Y1588" s="89" t="e">
        <f t="shared" si="154"/>
        <v>#VALUE!</v>
      </c>
      <c r="Z1588" s="90"/>
      <c r="AA1588" s="91">
        <f t="shared" si="151"/>
        <v>25.783333333333335</v>
      </c>
    </row>
    <row r="1589" spans="19:27" x14ac:dyDescent="0.25">
      <c r="S1589" s="87"/>
      <c r="T1589" s="88">
        <f t="shared" si="149"/>
        <v>1548</v>
      </c>
      <c r="U1589" s="89">
        <f t="shared" si="148"/>
        <v>25.8</v>
      </c>
      <c r="V1589" s="28">
        <f t="shared" si="150"/>
        <v>41.351032381110876</v>
      </c>
      <c r="W1589" s="89">
        <f t="shared" si="152"/>
        <v>0</v>
      </c>
      <c r="X1589" s="88" t="e">
        <f t="shared" si="153"/>
        <v>#VALUE!</v>
      </c>
      <c r="Y1589" s="89" t="e">
        <f t="shared" si="154"/>
        <v>#VALUE!</v>
      </c>
      <c r="Z1589" s="90"/>
      <c r="AA1589" s="91">
        <f t="shared" si="151"/>
        <v>25.8</v>
      </c>
    </row>
    <row r="1590" spans="19:27" x14ac:dyDescent="0.25">
      <c r="S1590" s="87"/>
      <c r="T1590" s="88">
        <f t="shared" si="149"/>
        <v>1549</v>
      </c>
      <c r="U1590" s="89">
        <f t="shared" si="148"/>
        <v>25.816666666666666</v>
      </c>
      <c r="V1590" s="28">
        <f t="shared" si="150"/>
        <v>41.355679125795149</v>
      </c>
      <c r="W1590" s="89">
        <f t="shared" si="152"/>
        <v>0</v>
      </c>
      <c r="X1590" s="88" t="e">
        <f t="shared" si="153"/>
        <v>#VALUE!</v>
      </c>
      <c r="Y1590" s="89" t="e">
        <f t="shared" si="154"/>
        <v>#VALUE!</v>
      </c>
      <c r="Z1590" s="90"/>
      <c r="AA1590" s="91">
        <f t="shared" si="151"/>
        <v>25.816666666666666</v>
      </c>
    </row>
    <row r="1591" spans="19:27" x14ac:dyDescent="0.25">
      <c r="S1591" s="87"/>
      <c r="T1591" s="88">
        <f t="shared" si="149"/>
        <v>1550</v>
      </c>
      <c r="U1591" s="89">
        <f t="shared" si="148"/>
        <v>25.833333333333332</v>
      </c>
      <c r="V1591" s="28">
        <f t="shared" si="150"/>
        <v>41.360323393275863</v>
      </c>
      <c r="W1591" s="89">
        <f t="shared" si="152"/>
        <v>0</v>
      </c>
      <c r="X1591" s="88" t="e">
        <f t="shared" si="153"/>
        <v>#VALUE!</v>
      </c>
      <c r="Y1591" s="89" t="e">
        <f t="shared" si="154"/>
        <v>#VALUE!</v>
      </c>
      <c r="Z1591" s="90"/>
      <c r="AA1591" s="91">
        <f t="shared" si="151"/>
        <v>25.833333333333332</v>
      </c>
    </row>
    <row r="1592" spans="19:27" x14ac:dyDescent="0.25">
      <c r="S1592" s="87"/>
      <c r="T1592" s="88">
        <f t="shared" si="149"/>
        <v>1551</v>
      </c>
      <c r="U1592" s="89">
        <f t="shared" si="148"/>
        <v>25.85</v>
      </c>
      <c r="V1592" s="28">
        <f t="shared" si="150"/>
        <v>41.364965186470556</v>
      </c>
      <c r="W1592" s="89">
        <f t="shared" si="152"/>
        <v>0</v>
      </c>
      <c r="X1592" s="88" t="e">
        <f t="shared" si="153"/>
        <v>#VALUE!</v>
      </c>
      <c r="Y1592" s="89" t="e">
        <f t="shared" si="154"/>
        <v>#VALUE!</v>
      </c>
      <c r="Z1592" s="90"/>
      <c r="AA1592" s="91">
        <f t="shared" si="151"/>
        <v>25.85</v>
      </c>
    </row>
    <row r="1593" spans="19:27" x14ac:dyDescent="0.25">
      <c r="S1593" s="87"/>
      <c r="T1593" s="88">
        <f t="shared" si="149"/>
        <v>1552</v>
      </c>
      <c r="U1593" s="89">
        <f t="shared" si="148"/>
        <v>25.866666666666667</v>
      </c>
      <c r="V1593" s="28">
        <f t="shared" si="150"/>
        <v>41.369604508291431</v>
      </c>
      <c r="W1593" s="89">
        <f t="shared" si="152"/>
        <v>0</v>
      </c>
      <c r="X1593" s="88" t="e">
        <f t="shared" si="153"/>
        <v>#VALUE!</v>
      </c>
      <c r="Y1593" s="89" t="e">
        <f t="shared" si="154"/>
        <v>#VALUE!</v>
      </c>
      <c r="Z1593" s="90"/>
      <c r="AA1593" s="91">
        <f t="shared" si="151"/>
        <v>25.866666666666667</v>
      </c>
    </row>
    <row r="1594" spans="19:27" x14ac:dyDescent="0.25">
      <c r="S1594" s="87"/>
      <c r="T1594" s="88">
        <f t="shared" si="149"/>
        <v>1553</v>
      </c>
      <c r="U1594" s="89">
        <f t="shared" si="148"/>
        <v>25.883333333333333</v>
      </c>
      <c r="V1594" s="28">
        <f t="shared" si="150"/>
        <v>41.374241361645403</v>
      </c>
      <c r="W1594" s="89">
        <f t="shared" si="152"/>
        <v>0</v>
      </c>
      <c r="X1594" s="88" t="e">
        <f t="shared" si="153"/>
        <v>#VALUE!</v>
      </c>
      <c r="Y1594" s="89" t="e">
        <f t="shared" si="154"/>
        <v>#VALUE!</v>
      </c>
      <c r="Z1594" s="90"/>
      <c r="AA1594" s="91">
        <f t="shared" si="151"/>
        <v>25.883333333333333</v>
      </c>
    </row>
    <row r="1595" spans="19:27" x14ac:dyDescent="0.25">
      <c r="S1595" s="87"/>
      <c r="T1595" s="88">
        <f t="shared" si="149"/>
        <v>1554</v>
      </c>
      <c r="U1595" s="89">
        <f t="shared" si="148"/>
        <v>25.9</v>
      </c>
      <c r="V1595" s="28">
        <f t="shared" si="150"/>
        <v>41.378875749434094</v>
      </c>
      <c r="W1595" s="89">
        <f t="shared" si="152"/>
        <v>0</v>
      </c>
      <c r="X1595" s="88" t="e">
        <f t="shared" si="153"/>
        <v>#VALUE!</v>
      </c>
      <c r="Y1595" s="89" t="e">
        <f t="shared" si="154"/>
        <v>#VALUE!</v>
      </c>
      <c r="Z1595" s="90"/>
      <c r="AA1595" s="91">
        <f t="shared" si="151"/>
        <v>25.9</v>
      </c>
    </row>
    <row r="1596" spans="19:27" x14ac:dyDescent="0.25">
      <c r="S1596" s="87"/>
      <c r="T1596" s="88">
        <f t="shared" si="149"/>
        <v>1555</v>
      </c>
      <c r="U1596" s="89">
        <f t="shared" si="148"/>
        <v>25.916666666666668</v>
      </c>
      <c r="V1596" s="28">
        <f t="shared" si="150"/>
        <v>41.383507674553861</v>
      </c>
      <c r="W1596" s="89">
        <f t="shared" si="152"/>
        <v>0</v>
      </c>
      <c r="X1596" s="88" t="e">
        <f t="shared" si="153"/>
        <v>#VALUE!</v>
      </c>
      <c r="Y1596" s="89" t="e">
        <f t="shared" si="154"/>
        <v>#VALUE!</v>
      </c>
      <c r="Z1596" s="90"/>
      <c r="AA1596" s="91">
        <f t="shared" si="151"/>
        <v>25.916666666666668</v>
      </c>
    </row>
    <row r="1597" spans="19:27" x14ac:dyDescent="0.25">
      <c r="S1597" s="87"/>
      <c r="T1597" s="88">
        <f t="shared" si="149"/>
        <v>1556</v>
      </c>
      <c r="U1597" s="89">
        <f t="shared" si="148"/>
        <v>25.933333333333334</v>
      </c>
      <c r="V1597" s="28">
        <f t="shared" si="150"/>
        <v>41.388137139895782</v>
      </c>
      <c r="W1597" s="89">
        <f t="shared" si="152"/>
        <v>0</v>
      </c>
      <c r="X1597" s="88" t="e">
        <f t="shared" si="153"/>
        <v>#VALUE!</v>
      </c>
      <c r="Y1597" s="89" t="e">
        <f t="shared" si="154"/>
        <v>#VALUE!</v>
      </c>
      <c r="Z1597" s="90"/>
      <c r="AA1597" s="91">
        <f t="shared" si="151"/>
        <v>25.933333333333334</v>
      </c>
    </row>
    <row r="1598" spans="19:27" x14ac:dyDescent="0.25">
      <c r="S1598" s="87"/>
      <c r="T1598" s="88">
        <f t="shared" si="149"/>
        <v>1557</v>
      </c>
      <c r="U1598" s="89">
        <f t="shared" si="148"/>
        <v>25.95</v>
      </c>
      <c r="V1598" s="28">
        <f t="shared" si="150"/>
        <v>41.392764148345705</v>
      </c>
      <c r="W1598" s="89">
        <f t="shared" si="152"/>
        <v>0</v>
      </c>
      <c r="X1598" s="88" t="e">
        <f t="shared" si="153"/>
        <v>#VALUE!</v>
      </c>
      <c r="Y1598" s="89" t="e">
        <f t="shared" si="154"/>
        <v>#VALUE!</v>
      </c>
      <c r="Z1598" s="90"/>
      <c r="AA1598" s="91">
        <f t="shared" si="151"/>
        <v>25.95</v>
      </c>
    </row>
    <row r="1599" spans="19:27" x14ac:dyDescent="0.25">
      <c r="S1599" s="87"/>
      <c r="T1599" s="88">
        <f t="shared" si="149"/>
        <v>1558</v>
      </c>
      <c r="U1599" s="89">
        <f t="shared" si="148"/>
        <v>25.966666666666665</v>
      </c>
      <c r="V1599" s="28">
        <f t="shared" si="150"/>
        <v>41.397388702784227</v>
      </c>
      <c r="W1599" s="89">
        <f t="shared" si="152"/>
        <v>0</v>
      </c>
      <c r="X1599" s="88" t="e">
        <f t="shared" si="153"/>
        <v>#VALUE!</v>
      </c>
      <c r="Y1599" s="89" t="e">
        <f t="shared" si="154"/>
        <v>#VALUE!</v>
      </c>
      <c r="Z1599" s="90"/>
      <c r="AA1599" s="91">
        <f t="shared" si="151"/>
        <v>25.966666666666665</v>
      </c>
    </row>
    <row r="1600" spans="19:27" x14ac:dyDescent="0.25">
      <c r="S1600" s="87"/>
      <c r="T1600" s="88">
        <f t="shared" si="149"/>
        <v>1559</v>
      </c>
      <c r="U1600" s="89">
        <f t="shared" si="148"/>
        <v>25.983333333333334</v>
      </c>
      <c r="V1600" s="28">
        <f t="shared" si="150"/>
        <v>41.402010806086714</v>
      </c>
      <c r="W1600" s="89">
        <f t="shared" si="152"/>
        <v>0</v>
      </c>
      <c r="X1600" s="88" t="e">
        <f t="shared" si="153"/>
        <v>#VALUE!</v>
      </c>
      <c r="Y1600" s="89" t="e">
        <f t="shared" si="154"/>
        <v>#VALUE!</v>
      </c>
      <c r="Z1600" s="90"/>
      <c r="AA1600" s="91">
        <f t="shared" si="151"/>
        <v>25.983333333333334</v>
      </c>
    </row>
    <row r="1601" spans="19:27" x14ac:dyDescent="0.25">
      <c r="S1601" s="87"/>
      <c r="T1601" s="88">
        <f t="shared" si="149"/>
        <v>1560</v>
      </c>
      <c r="U1601" s="89">
        <f t="shared" si="148"/>
        <v>26</v>
      </c>
      <c r="V1601" s="28">
        <f t="shared" si="150"/>
        <v>41.406630461123349</v>
      </c>
      <c r="W1601" s="89">
        <f t="shared" si="152"/>
        <v>0</v>
      </c>
      <c r="X1601" s="88" t="e">
        <f t="shared" si="153"/>
        <v>#VALUE!</v>
      </c>
      <c r="Y1601" s="89" t="e">
        <f t="shared" si="154"/>
        <v>#VALUE!</v>
      </c>
      <c r="Z1601" s="90"/>
      <c r="AA1601" s="91">
        <f t="shared" si="151"/>
        <v>26</v>
      </c>
    </row>
    <row r="1602" spans="19:27" x14ac:dyDescent="0.25">
      <c r="S1602" s="87"/>
      <c r="T1602" s="88">
        <f t="shared" si="149"/>
        <v>1561</v>
      </c>
      <c r="U1602" s="89">
        <f t="shared" si="148"/>
        <v>26.016666666666666</v>
      </c>
      <c r="V1602" s="28">
        <f t="shared" si="150"/>
        <v>41.411247670759096</v>
      </c>
      <c r="W1602" s="89">
        <f t="shared" si="152"/>
        <v>0</v>
      </c>
      <c r="X1602" s="88" t="e">
        <f t="shared" si="153"/>
        <v>#VALUE!</v>
      </c>
      <c r="Y1602" s="89" t="e">
        <f t="shared" si="154"/>
        <v>#VALUE!</v>
      </c>
      <c r="Z1602" s="90"/>
      <c r="AA1602" s="91">
        <f t="shared" si="151"/>
        <v>26.016666666666666</v>
      </c>
    </row>
    <row r="1603" spans="19:27" x14ac:dyDescent="0.25">
      <c r="S1603" s="87"/>
      <c r="T1603" s="88">
        <f t="shared" si="149"/>
        <v>1562</v>
      </c>
      <c r="U1603" s="89">
        <f t="shared" ref="U1603:U1666" si="155">T1603/60</f>
        <v>26.033333333333335</v>
      </c>
      <c r="V1603" s="28">
        <f t="shared" si="150"/>
        <v>41.415862437853725</v>
      </c>
      <c r="W1603" s="89">
        <f t="shared" si="152"/>
        <v>0</v>
      </c>
      <c r="X1603" s="88" t="e">
        <f t="shared" si="153"/>
        <v>#VALUE!</v>
      </c>
      <c r="Y1603" s="89" t="e">
        <f t="shared" si="154"/>
        <v>#VALUE!</v>
      </c>
      <c r="Z1603" s="90"/>
      <c r="AA1603" s="91">
        <f t="shared" si="151"/>
        <v>26.033333333333335</v>
      </c>
    </row>
    <row r="1604" spans="19:27" x14ac:dyDescent="0.25">
      <c r="S1604" s="87"/>
      <c r="T1604" s="88">
        <f t="shared" si="149"/>
        <v>1563</v>
      </c>
      <c r="U1604" s="89">
        <f t="shared" si="155"/>
        <v>26.05</v>
      </c>
      <c r="V1604" s="28">
        <f t="shared" si="150"/>
        <v>41.420474765261865</v>
      </c>
      <c r="W1604" s="89">
        <f t="shared" si="152"/>
        <v>0</v>
      </c>
      <c r="X1604" s="88" t="e">
        <f t="shared" si="153"/>
        <v>#VALUE!</v>
      </c>
      <c r="Y1604" s="89" t="e">
        <f t="shared" si="154"/>
        <v>#VALUE!</v>
      </c>
      <c r="Z1604" s="90"/>
      <c r="AA1604" s="91">
        <f t="shared" si="151"/>
        <v>26.05</v>
      </c>
    </row>
    <row r="1605" spans="19:27" x14ac:dyDescent="0.25">
      <c r="S1605" s="87"/>
      <c r="T1605" s="88">
        <f t="shared" si="149"/>
        <v>1564</v>
      </c>
      <c r="U1605" s="89">
        <f t="shared" si="155"/>
        <v>26.066666666666666</v>
      </c>
      <c r="V1605" s="28">
        <f t="shared" si="150"/>
        <v>41.425084655832954</v>
      </c>
      <c r="W1605" s="89">
        <f t="shared" si="152"/>
        <v>0</v>
      </c>
      <c r="X1605" s="88" t="e">
        <f t="shared" si="153"/>
        <v>#VALUE!</v>
      </c>
      <c r="Y1605" s="89" t="e">
        <f t="shared" si="154"/>
        <v>#VALUE!</v>
      </c>
      <c r="Z1605" s="90"/>
      <c r="AA1605" s="91">
        <f t="shared" si="151"/>
        <v>26.066666666666666</v>
      </c>
    </row>
    <row r="1606" spans="19:27" x14ac:dyDescent="0.25">
      <c r="S1606" s="87"/>
      <c r="T1606" s="88">
        <f t="shared" si="149"/>
        <v>1565</v>
      </c>
      <c r="U1606" s="89">
        <f t="shared" si="155"/>
        <v>26.083333333333332</v>
      </c>
      <c r="V1606" s="28">
        <f t="shared" si="150"/>
        <v>41.429692112411303</v>
      </c>
      <c r="W1606" s="89">
        <f t="shared" si="152"/>
        <v>0</v>
      </c>
      <c r="X1606" s="88" t="e">
        <f t="shared" si="153"/>
        <v>#VALUE!</v>
      </c>
      <c r="Y1606" s="89" t="e">
        <f t="shared" si="154"/>
        <v>#VALUE!</v>
      </c>
      <c r="Z1606" s="90"/>
      <c r="AA1606" s="91">
        <f t="shared" si="151"/>
        <v>26.083333333333332</v>
      </c>
    </row>
    <row r="1607" spans="19:27" x14ac:dyDescent="0.25">
      <c r="S1607" s="87"/>
      <c r="T1607" s="88">
        <f t="shared" si="149"/>
        <v>1566</v>
      </c>
      <c r="U1607" s="89">
        <f t="shared" si="155"/>
        <v>26.1</v>
      </c>
      <c r="V1607" s="28">
        <f t="shared" si="150"/>
        <v>41.434297137836076</v>
      </c>
      <c r="W1607" s="89">
        <f t="shared" si="152"/>
        <v>0</v>
      </c>
      <c r="X1607" s="88" t="e">
        <f t="shared" si="153"/>
        <v>#VALUE!</v>
      </c>
      <c r="Y1607" s="89" t="e">
        <f t="shared" si="154"/>
        <v>#VALUE!</v>
      </c>
      <c r="Z1607" s="90"/>
      <c r="AA1607" s="91">
        <f t="shared" si="151"/>
        <v>26.1</v>
      </c>
    </row>
    <row r="1608" spans="19:27" x14ac:dyDescent="0.25">
      <c r="S1608" s="87"/>
      <c r="T1608" s="88">
        <f t="shared" si="149"/>
        <v>1567</v>
      </c>
      <c r="U1608" s="89">
        <f t="shared" si="155"/>
        <v>26.116666666666667</v>
      </c>
      <c r="V1608" s="28">
        <f t="shared" si="150"/>
        <v>41.438899734941316</v>
      </c>
      <c r="W1608" s="89">
        <f t="shared" si="152"/>
        <v>0</v>
      </c>
      <c r="X1608" s="88" t="e">
        <f t="shared" si="153"/>
        <v>#VALUE!</v>
      </c>
      <c r="Y1608" s="89" t="e">
        <f t="shared" si="154"/>
        <v>#VALUE!</v>
      </c>
      <c r="Z1608" s="90"/>
      <c r="AA1608" s="91">
        <f t="shared" si="151"/>
        <v>26.116666666666667</v>
      </c>
    </row>
    <row r="1609" spans="19:27" x14ac:dyDescent="0.25">
      <c r="S1609" s="87"/>
      <c r="T1609" s="88">
        <f t="shared" si="149"/>
        <v>1568</v>
      </c>
      <c r="U1609" s="89">
        <f t="shared" si="155"/>
        <v>26.133333333333333</v>
      </c>
      <c r="V1609" s="28">
        <f t="shared" si="150"/>
        <v>41.443499906555971</v>
      </c>
      <c r="W1609" s="89">
        <f t="shared" si="152"/>
        <v>0</v>
      </c>
      <c r="X1609" s="88" t="e">
        <f t="shared" si="153"/>
        <v>#VALUE!</v>
      </c>
      <c r="Y1609" s="89" t="e">
        <f t="shared" si="154"/>
        <v>#VALUE!</v>
      </c>
      <c r="Z1609" s="90"/>
      <c r="AA1609" s="91">
        <f t="shared" si="151"/>
        <v>26.133333333333333</v>
      </c>
    </row>
    <row r="1610" spans="19:27" x14ac:dyDescent="0.25">
      <c r="S1610" s="87"/>
      <c r="T1610" s="88">
        <f t="shared" si="149"/>
        <v>1569</v>
      </c>
      <c r="U1610" s="89">
        <f t="shared" si="155"/>
        <v>26.15</v>
      </c>
      <c r="V1610" s="28">
        <f t="shared" si="150"/>
        <v>41.448097655503865</v>
      </c>
      <c r="W1610" s="89">
        <f t="shared" si="152"/>
        <v>0</v>
      </c>
      <c r="X1610" s="88" t="e">
        <f t="shared" si="153"/>
        <v>#VALUE!</v>
      </c>
      <c r="Y1610" s="89" t="e">
        <f t="shared" si="154"/>
        <v>#VALUE!</v>
      </c>
      <c r="Z1610" s="90"/>
      <c r="AA1610" s="91">
        <f t="shared" si="151"/>
        <v>26.15</v>
      </c>
    </row>
    <row r="1611" spans="19:27" x14ac:dyDescent="0.25">
      <c r="S1611" s="87"/>
      <c r="T1611" s="88">
        <f t="shared" ref="T1611:T1674" si="156">T1610+1</f>
        <v>1570</v>
      </c>
      <c r="U1611" s="89">
        <f t="shared" si="155"/>
        <v>26.166666666666668</v>
      </c>
      <c r="V1611" s="28">
        <f t="shared" si="150"/>
        <v>41.452692984603772</v>
      </c>
      <c r="W1611" s="89">
        <f t="shared" si="152"/>
        <v>0</v>
      </c>
      <c r="X1611" s="88" t="e">
        <f t="shared" si="153"/>
        <v>#VALUE!</v>
      </c>
      <c r="Y1611" s="89" t="e">
        <f t="shared" si="154"/>
        <v>#VALUE!</v>
      </c>
      <c r="Z1611" s="90"/>
      <c r="AA1611" s="91">
        <f t="shared" si="151"/>
        <v>26.166666666666668</v>
      </c>
    </row>
    <row r="1612" spans="19:27" x14ac:dyDescent="0.25">
      <c r="S1612" s="87"/>
      <c r="T1612" s="88">
        <f t="shared" si="156"/>
        <v>1571</v>
      </c>
      <c r="U1612" s="89">
        <f t="shared" si="155"/>
        <v>26.183333333333334</v>
      </c>
      <c r="V1612" s="28">
        <f t="shared" si="150"/>
        <v>41.457285896669347</v>
      </c>
      <c r="W1612" s="89">
        <f t="shared" si="152"/>
        <v>0</v>
      </c>
      <c r="X1612" s="88" t="e">
        <f t="shared" si="153"/>
        <v>#VALUE!</v>
      </c>
      <c r="Y1612" s="89" t="e">
        <f t="shared" si="154"/>
        <v>#VALUE!</v>
      </c>
      <c r="Z1612" s="90"/>
      <c r="AA1612" s="91">
        <f t="shared" si="151"/>
        <v>26.183333333333334</v>
      </c>
    </row>
    <row r="1613" spans="19:27" x14ac:dyDescent="0.25">
      <c r="S1613" s="87"/>
      <c r="T1613" s="88">
        <f t="shared" si="156"/>
        <v>1572</v>
      </c>
      <c r="U1613" s="89">
        <f t="shared" si="155"/>
        <v>26.2</v>
      </c>
      <c r="V1613" s="28">
        <f t="shared" si="150"/>
        <v>41.46187639450924</v>
      </c>
      <c r="W1613" s="89">
        <f t="shared" si="152"/>
        <v>0</v>
      </c>
      <c r="X1613" s="88" t="e">
        <f t="shared" si="153"/>
        <v>#VALUE!</v>
      </c>
      <c r="Y1613" s="89" t="e">
        <f t="shared" si="154"/>
        <v>#VALUE!</v>
      </c>
      <c r="Z1613" s="90"/>
      <c r="AA1613" s="91">
        <f t="shared" si="151"/>
        <v>26.2</v>
      </c>
    </row>
    <row r="1614" spans="19:27" x14ac:dyDescent="0.25">
      <c r="S1614" s="87"/>
      <c r="T1614" s="88">
        <f t="shared" si="156"/>
        <v>1573</v>
      </c>
      <c r="U1614" s="89">
        <f t="shared" si="155"/>
        <v>26.216666666666665</v>
      </c>
      <c r="V1614" s="28">
        <f t="shared" si="150"/>
        <v>41.466464480927009</v>
      </c>
      <c r="W1614" s="89">
        <f t="shared" si="152"/>
        <v>0</v>
      </c>
      <c r="X1614" s="88" t="e">
        <f t="shared" si="153"/>
        <v>#VALUE!</v>
      </c>
      <c r="Y1614" s="89" t="e">
        <f t="shared" si="154"/>
        <v>#VALUE!</v>
      </c>
      <c r="Z1614" s="90"/>
      <c r="AA1614" s="91">
        <f t="shared" si="151"/>
        <v>26.216666666666665</v>
      </c>
    </row>
    <row r="1615" spans="19:27" x14ac:dyDescent="0.25">
      <c r="S1615" s="87"/>
      <c r="T1615" s="88">
        <f t="shared" si="156"/>
        <v>1574</v>
      </c>
      <c r="U1615" s="89">
        <f t="shared" si="155"/>
        <v>26.233333333333334</v>
      </c>
      <c r="V1615" s="28">
        <f t="shared" si="150"/>
        <v>41.471050158721198</v>
      </c>
      <c r="W1615" s="89">
        <f t="shared" si="152"/>
        <v>0</v>
      </c>
      <c r="X1615" s="88" t="e">
        <f t="shared" si="153"/>
        <v>#VALUE!</v>
      </c>
      <c r="Y1615" s="89" t="e">
        <f t="shared" si="154"/>
        <v>#VALUE!</v>
      </c>
      <c r="Z1615" s="90"/>
      <c r="AA1615" s="91">
        <f t="shared" si="151"/>
        <v>26.233333333333334</v>
      </c>
    </row>
    <row r="1616" spans="19:27" x14ac:dyDescent="0.25">
      <c r="S1616" s="87"/>
      <c r="T1616" s="88">
        <f t="shared" si="156"/>
        <v>1575</v>
      </c>
      <c r="U1616" s="89">
        <f t="shared" si="155"/>
        <v>26.25</v>
      </c>
      <c r="V1616" s="28">
        <f t="shared" si="150"/>
        <v>41.47563343068532</v>
      </c>
      <c r="W1616" s="89">
        <f t="shared" si="152"/>
        <v>0</v>
      </c>
      <c r="X1616" s="88" t="e">
        <f t="shared" si="153"/>
        <v>#VALUE!</v>
      </c>
      <c r="Y1616" s="89" t="e">
        <f t="shared" si="154"/>
        <v>#VALUE!</v>
      </c>
      <c r="Z1616" s="90"/>
      <c r="AA1616" s="91">
        <f t="shared" si="151"/>
        <v>26.25</v>
      </c>
    </row>
    <row r="1617" spans="19:27" x14ac:dyDescent="0.25">
      <c r="S1617" s="87"/>
      <c r="T1617" s="88">
        <f t="shared" si="156"/>
        <v>1576</v>
      </c>
      <c r="U1617" s="89">
        <f t="shared" si="155"/>
        <v>26.266666666666666</v>
      </c>
      <c r="V1617" s="28">
        <f t="shared" si="150"/>
        <v>41.480214299607887</v>
      </c>
      <c r="W1617" s="89">
        <f t="shared" si="152"/>
        <v>0</v>
      </c>
      <c r="X1617" s="88" t="e">
        <f t="shared" si="153"/>
        <v>#VALUE!</v>
      </c>
      <c r="Y1617" s="89" t="e">
        <f t="shared" si="154"/>
        <v>#VALUE!</v>
      </c>
      <c r="Z1617" s="90"/>
      <c r="AA1617" s="91">
        <f t="shared" si="151"/>
        <v>26.266666666666666</v>
      </c>
    </row>
    <row r="1618" spans="19:27" x14ac:dyDescent="0.25">
      <c r="S1618" s="87"/>
      <c r="T1618" s="88">
        <f t="shared" si="156"/>
        <v>1577</v>
      </c>
      <c r="U1618" s="89">
        <f t="shared" si="155"/>
        <v>26.283333333333335</v>
      </c>
      <c r="V1618" s="28">
        <f t="shared" ref="V1618:V1681" si="157">$G$12*U1618^(1-$G$13)</f>
        <v>41.484792768272392</v>
      </c>
      <c r="W1618" s="89">
        <f t="shared" si="152"/>
        <v>0</v>
      </c>
      <c r="X1618" s="88" t="e">
        <f t="shared" si="153"/>
        <v>#VALUE!</v>
      </c>
      <c r="Y1618" s="89" t="e">
        <f t="shared" si="154"/>
        <v>#VALUE!</v>
      </c>
      <c r="Z1618" s="90"/>
      <c r="AA1618" s="91">
        <f t="shared" si="151"/>
        <v>26.283333333333335</v>
      </c>
    </row>
    <row r="1619" spans="19:27" x14ac:dyDescent="0.25">
      <c r="S1619" s="87"/>
      <c r="T1619" s="88">
        <f t="shared" si="156"/>
        <v>1578</v>
      </c>
      <c r="U1619" s="89">
        <f t="shared" si="155"/>
        <v>26.3</v>
      </c>
      <c r="V1619" s="28">
        <f t="shared" si="157"/>
        <v>41.489368839457363</v>
      </c>
      <c r="W1619" s="89">
        <f t="shared" si="152"/>
        <v>0</v>
      </c>
      <c r="X1619" s="88" t="e">
        <f t="shared" si="153"/>
        <v>#VALUE!</v>
      </c>
      <c r="Y1619" s="89" t="e">
        <f t="shared" si="154"/>
        <v>#VALUE!</v>
      </c>
      <c r="Z1619" s="90"/>
      <c r="AA1619" s="91">
        <f t="shared" si="151"/>
        <v>26.3</v>
      </c>
    </row>
    <row r="1620" spans="19:27" x14ac:dyDescent="0.25">
      <c r="S1620" s="87"/>
      <c r="T1620" s="88">
        <f t="shared" si="156"/>
        <v>1579</v>
      </c>
      <c r="U1620" s="89">
        <f t="shared" si="155"/>
        <v>26.316666666666666</v>
      </c>
      <c r="V1620" s="28">
        <f t="shared" si="157"/>
        <v>41.49394251593634</v>
      </c>
      <c r="W1620" s="89">
        <f t="shared" si="152"/>
        <v>0</v>
      </c>
      <c r="X1620" s="88" t="e">
        <f t="shared" si="153"/>
        <v>#VALUE!</v>
      </c>
      <c r="Y1620" s="89" t="e">
        <f t="shared" si="154"/>
        <v>#VALUE!</v>
      </c>
      <c r="Z1620" s="90"/>
      <c r="AA1620" s="91">
        <f t="shared" si="151"/>
        <v>26.316666666666666</v>
      </c>
    </row>
    <row r="1621" spans="19:27" x14ac:dyDescent="0.25">
      <c r="S1621" s="87"/>
      <c r="T1621" s="88">
        <f t="shared" si="156"/>
        <v>1580</v>
      </c>
      <c r="U1621" s="89">
        <f t="shared" si="155"/>
        <v>26.333333333333332</v>
      </c>
      <c r="V1621" s="28">
        <f t="shared" si="157"/>
        <v>41.498513800477902</v>
      </c>
      <c r="W1621" s="89">
        <f t="shared" si="152"/>
        <v>0</v>
      </c>
      <c r="X1621" s="88" t="e">
        <f t="shared" si="153"/>
        <v>#VALUE!</v>
      </c>
      <c r="Y1621" s="89" t="e">
        <f t="shared" si="154"/>
        <v>#VALUE!</v>
      </c>
      <c r="Z1621" s="90"/>
      <c r="AA1621" s="91">
        <f t="shared" si="151"/>
        <v>26.333333333333332</v>
      </c>
    </row>
    <row r="1622" spans="19:27" x14ac:dyDescent="0.25">
      <c r="S1622" s="87"/>
      <c r="T1622" s="88">
        <f t="shared" si="156"/>
        <v>1581</v>
      </c>
      <c r="U1622" s="89">
        <f t="shared" si="155"/>
        <v>26.35</v>
      </c>
      <c r="V1622" s="28">
        <f t="shared" si="157"/>
        <v>41.503082695845691</v>
      </c>
      <c r="W1622" s="89">
        <f t="shared" si="152"/>
        <v>0</v>
      </c>
      <c r="X1622" s="88" t="e">
        <f t="shared" si="153"/>
        <v>#VALUE!</v>
      </c>
      <c r="Y1622" s="89" t="e">
        <f t="shared" si="154"/>
        <v>#VALUE!</v>
      </c>
      <c r="Z1622" s="90"/>
      <c r="AA1622" s="91">
        <f t="shared" si="151"/>
        <v>26.35</v>
      </c>
    </row>
    <row r="1623" spans="19:27" x14ac:dyDescent="0.25">
      <c r="S1623" s="87"/>
      <c r="T1623" s="88">
        <f t="shared" si="156"/>
        <v>1582</v>
      </c>
      <c r="U1623" s="89">
        <f t="shared" si="155"/>
        <v>26.366666666666667</v>
      </c>
      <c r="V1623" s="28">
        <f t="shared" si="157"/>
        <v>41.50764920479839</v>
      </c>
      <c r="W1623" s="89">
        <f t="shared" si="152"/>
        <v>0</v>
      </c>
      <c r="X1623" s="88" t="e">
        <f t="shared" si="153"/>
        <v>#VALUE!</v>
      </c>
      <c r="Y1623" s="89" t="e">
        <f t="shared" si="154"/>
        <v>#VALUE!</v>
      </c>
      <c r="Z1623" s="90"/>
      <c r="AA1623" s="91">
        <f t="shared" si="151"/>
        <v>26.366666666666667</v>
      </c>
    </row>
    <row r="1624" spans="19:27" x14ac:dyDescent="0.25">
      <c r="S1624" s="87"/>
      <c r="T1624" s="88">
        <f t="shared" si="156"/>
        <v>1583</v>
      </c>
      <c r="U1624" s="89">
        <f t="shared" si="155"/>
        <v>26.383333333333333</v>
      </c>
      <c r="V1624" s="28">
        <f t="shared" si="157"/>
        <v>41.512213330089764</v>
      </c>
      <c r="W1624" s="89">
        <f t="shared" si="152"/>
        <v>0</v>
      </c>
      <c r="X1624" s="88" t="e">
        <f t="shared" si="153"/>
        <v>#VALUE!</v>
      </c>
      <c r="Y1624" s="89" t="e">
        <f t="shared" si="154"/>
        <v>#VALUE!</v>
      </c>
      <c r="Z1624" s="90"/>
      <c r="AA1624" s="91">
        <f t="shared" si="151"/>
        <v>26.383333333333333</v>
      </c>
    </row>
    <row r="1625" spans="19:27" x14ac:dyDescent="0.25">
      <c r="S1625" s="87"/>
      <c r="T1625" s="88">
        <f t="shared" si="156"/>
        <v>1584</v>
      </c>
      <c r="U1625" s="89">
        <f t="shared" si="155"/>
        <v>26.4</v>
      </c>
      <c r="V1625" s="28">
        <f t="shared" si="157"/>
        <v>41.516775074468669</v>
      </c>
      <c r="W1625" s="89">
        <f t="shared" si="152"/>
        <v>0</v>
      </c>
      <c r="X1625" s="88" t="e">
        <f t="shared" si="153"/>
        <v>#VALUE!</v>
      </c>
      <c r="Y1625" s="89" t="e">
        <f t="shared" si="154"/>
        <v>#VALUE!</v>
      </c>
      <c r="Z1625" s="90"/>
      <c r="AA1625" s="91">
        <f t="shared" si="151"/>
        <v>26.4</v>
      </c>
    </row>
    <row r="1626" spans="19:27" x14ac:dyDescent="0.25">
      <c r="S1626" s="87"/>
      <c r="T1626" s="88">
        <f t="shared" si="156"/>
        <v>1585</v>
      </c>
      <c r="U1626" s="89">
        <f t="shared" si="155"/>
        <v>26.416666666666668</v>
      </c>
      <c r="V1626" s="28">
        <f t="shared" si="157"/>
        <v>41.521334440679048</v>
      </c>
      <c r="W1626" s="89">
        <f t="shared" si="152"/>
        <v>0</v>
      </c>
      <c r="X1626" s="88" t="e">
        <f t="shared" si="153"/>
        <v>#VALUE!</v>
      </c>
      <c r="Y1626" s="89" t="e">
        <f t="shared" si="154"/>
        <v>#VALUE!</v>
      </c>
      <c r="Z1626" s="90"/>
      <c r="AA1626" s="91">
        <f t="shared" si="151"/>
        <v>26.416666666666668</v>
      </c>
    </row>
    <row r="1627" spans="19:27" x14ac:dyDescent="0.25">
      <c r="S1627" s="87"/>
      <c r="T1627" s="88">
        <f t="shared" si="156"/>
        <v>1586</v>
      </c>
      <c r="U1627" s="89">
        <f t="shared" si="155"/>
        <v>26.433333333333334</v>
      </c>
      <c r="V1627" s="28">
        <f t="shared" si="157"/>
        <v>41.525891431459968</v>
      </c>
      <c r="W1627" s="89">
        <f t="shared" si="152"/>
        <v>0</v>
      </c>
      <c r="X1627" s="88" t="e">
        <f t="shared" si="153"/>
        <v>#VALUE!</v>
      </c>
      <c r="Y1627" s="89" t="e">
        <f t="shared" si="154"/>
        <v>#VALUE!</v>
      </c>
      <c r="Z1627" s="90"/>
      <c r="AA1627" s="91">
        <f t="shared" si="151"/>
        <v>26.433333333333334</v>
      </c>
    </row>
    <row r="1628" spans="19:27" x14ac:dyDescent="0.25">
      <c r="S1628" s="87"/>
      <c r="T1628" s="88">
        <f t="shared" si="156"/>
        <v>1587</v>
      </c>
      <c r="U1628" s="89">
        <f t="shared" si="155"/>
        <v>26.45</v>
      </c>
      <c r="V1628" s="28">
        <f t="shared" si="157"/>
        <v>41.530446049545588</v>
      </c>
      <c r="W1628" s="89">
        <f t="shared" si="152"/>
        <v>0</v>
      </c>
      <c r="X1628" s="88" t="e">
        <f t="shared" si="153"/>
        <v>#VALUE!</v>
      </c>
      <c r="Y1628" s="89" t="e">
        <f t="shared" si="154"/>
        <v>#VALUE!</v>
      </c>
      <c r="Z1628" s="90"/>
      <c r="AA1628" s="91">
        <f t="shared" si="151"/>
        <v>26.45</v>
      </c>
    </row>
    <row r="1629" spans="19:27" x14ac:dyDescent="0.25">
      <c r="S1629" s="87"/>
      <c r="T1629" s="88">
        <f t="shared" si="156"/>
        <v>1588</v>
      </c>
      <c r="U1629" s="89">
        <f t="shared" si="155"/>
        <v>26.466666666666665</v>
      </c>
      <c r="V1629" s="28">
        <f t="shared" si="157"/>
        <v>41.534998297665226</v>
      </c>
      <c r="W1629" s="89">
        <f t="shared" si="152"/>
        <v>0</v>
      </c>
      <c r="X1629" s="88" t="e">
        <f t="shared" si="153"/>
        <v>#VALUE!</v>
      </c>
      <c r="Y1629" s="89" t="e">
        <f t="shared" si="154"/>
        <v>#VALUE!</v>
      </c>
      <c r="Z1629" s="90"/>
      <c r="AA1629" s="91">
        <f t="shared" si="151"/>
        <v>26.466666666666665</v>
      </c>
    </row>
    <row r="1630" spans="19:27" x14ac:dyDescent="0.25">
      <c r="S1630" s="87"/>
      <c r="T1630" s="88">
        <f t="shared" si="156"/>
        <v>1589</v>
      </c>
      <c r="U1630" s="89">
        <f t="shared" si="155"/>
        <v>26.483333333333334</v>
      </c>
      <c r="V1630" s="28">
        <f t="shared" si="157"/>
        <v>41.539548178543349</v>
      </c>
      <c r="W1630" s="89">
        <f t="shared" si="152"/>
        <v>0</v>
      </c>
      <c r="X1630" s="88" t="e">
        <f t="shared" si="153"/>
        <v>#VALUE!</v>
      </c>
      <c r="Y1630" s="89" t="e">
        <f t="shared" si="154"/>
        <v>#VALUE!</v>
      </c>
      <c r="Z1630" s="90"/>
      <c r="AA1630" s="91">
        <f t="shared" si="151"/>
        <v>26.483333333333334</v>
      </c>
    </row>
    <row r="1631" spans="19:27" x14ac:dyDescent="0.25">
      <c r="S1631" s="87"/>
      <c r="T1631" s="88">
        <f t="shared" si="156"/>
        <v>1590</v>
      </c>
      <c r="U1631" s="89">
        <f t="shared" si="155"/>
        <v>26.5</v>
      </c>
      <c r="V1631" s="28">
        <f t="shared" si="157"/>
        <v>41.544095694899553</v>
      </c>
      <c r="W1631" s="89">
        <f t="shared" si="152"/>
        <v>0</v>
      </c>
      <c r="X1631" s="88" t="e">
        <f t="shared" si="153"/>
        <v>#VALUE!</v>
      </c>
      <c r="Y1631" s="89" t="e">
        <f t="shared" si="154"/>
        <v>#VALUE!</v>
      </c>
      <c r="Z1631" s="90"/>
      <c r="AA1631" s="91">
        <f t="shared" si="151"/>
        <v>26.5</v>
      </c>
    </row>
    <row r="1632" spans="19:27" x14ac:dyDescent="0.25">
      <c r="S1632" s="87"/>
      <c r="T1632" s="88">
        <f t="shared" si="156"/>
        <v>1591</v>
      </c>
      <c r="U1632" s="89">
        <f t="shared" si="155"/>
        <v>26.516666666666666</v>
      </c>
      <c r="V1632" s="28">
        <f t="shared" si="157"/>
        <v>41.548640849448624</v>
      </c>
      <c r="W1632" s="89">
        <f t="shared" si="152"/>
        <v>0</v>
      </c>
      <c r="X1632" s="88" t="e">
        <f t="shared" si="153"/>
        <v>#VALUE!</v>
      </c>
      <c r="Y1632" s="89" t="e">
        <f t="shared" si="154"/>
        <v>#VALUE!</v>
      </c>
      <c r="Z1632" s="90"/>
      <c r="AA1632" s="91">
        <f t="shared" si="151"/>
        <v>26.516666666666666</v>
      </c>
    </row>
    <row r="1633" spans="19:27" x14ac:dyDescent="0.25">
      <c r="S1633" s="87"/>
      <c r="T1633" s="88">
        <f t="shared" si="156"/>
        <v>1592</v>
      </c>
      <c r="U1633" s="89">
        <f t="shared" si="155"/>
        <v>26.533333333333335</v>
      </c>
      <c r="V1633" s="28">
        <f t="shared" si="157"/>
        <v>41.553183644900507</v>
      </c>
      <c r="W1633" s="89">
        <f t="shared" si="152"/>
        <v>0</v>
      </c>
      <c r="X1633" s="88" t="e">
        <f t="shared" si="153"/>
        <v>#VALUE!</v>
      </c>
      <c r="Y1633" s="89" t="e">
        <f t="shared" si="154"/>
        <v>#VALUE!</v>
      </c>
      <c r="Z1633" s="90"/>
      <c r="AA1633" s="91">
        <f t="shared" si="151"/>
        <v>26.533333333333335</v>
      </c>
    </row>
    <row r="1634" spans="19:27" x14ac:dyDescent="0.25">
      <c r="S1634" s="87"/>
      <c r="T1634" s="88">
        <f t="shared" si="156"/>
        <v>1593</v>
      </c>
      <c r="U1634" s="89">
        <f t="shared" si="155"/>
        <v>26.55</v>
      </c>
      <c r="V1634" s="28">
        <f t="shared" si="157"/>
        <v>41.557724083960359</v>
      </c>
      <c r="W1634" s="89">
        <f t="shared" si="152"/>
        <v>0</v>
      </c>
      <c r="X1634" s="88" t="e">
        <f t="shared" si="153"/>
        <v>#VALUE!</v>
      </c>
      <c r="Y1634" s="89" t="e">
        <f t="shared" si="154"/>
        <v>#VALUE!</v>
      </c>
      <c r="Z1634" s="90"/>
      <c r="AA1634" s="91">
        <f t="shared" si="151"/>
        <v>26.55</v>
      </c>
    </row>
    <row r="1635" spans="19:27" x14ac:dyDescent="0.25">
      <c r="S1635" s="87"/>
      <c r="T1635" s="88">
        <f t="shared" si="156"/>
        <v>1594</v>
      </c>
      <c r="U1635" s="89">
        <f t="shared" si="155"/>
        <v>26.566666666666666</v>
      </c>
      <c r="V1635" s="28">
        <f t="shared" si="157"/>
        <v>41.56226216932852</v>
      </c>
      <c r="W1635" s="89">
        <f t="shared" si="152"/>
        <v>0</v>
      </c>
      <c r="X1635" s="88" t="e">
        <f t="shared" si="153"/>
        <v>#VALUE!</v>
      </c>
      <c r="Y1635" s="89" t="e">
        <f t="shared" si="154"/>
        <v>#VALUE!</v>
      </c>
      <c r="Z1635" s="90"/>
      <c r="AA1635" s="91">
        <f t="shared" si="151"/>
        <v>26.566666666666666</v>
      </c>
    </row>
    <row r="1636" spans="19:27" x14ac:dyDescent="0.25">
      <c r="S1636" s="87"/>
      <c r="T1636" s="88">
        <f t="shared" si="156"/>
        <v>1595</v>
      </c>
      <c r="U1636" s="89">
        <f t="shared" si="155"/>
        <v>26.583333333333332</v>
      </c>
      <c r="V1636" s="28">
        <f t="shared" si="157"/>
        <v>41.566797903700568</v>
      </c>
      <c r="W1636" s="89">
        <f t="shared" si="152"/>
        <v>0</v>
      </c>
      <c r="X1636" s="88" t="e">
        <f t="shared" si="153"/>
        <v>#VALUE!</v>
      </c>
      <c r="Y1636" s="89" t="e">
        <f t="shared" si="154"/>
        <v>#VALUE!</v>
      </c>
      <c r="Z1636" s="90"/>
      <c r="AA1636" s="91">
        <f t="shared" si="151"/>
        <v>26.583333333333332</v>
      </c>
    </row>
    <row r="1637" spans="19:27" x14ac:dyDescent="0.25">
      <c r="S1637" s="87"/>
      <c r="T1637" s="88">
        <f t="shared" si="156"/>
        <v>1596</v>
      </c>
      <c r="U1637" s="89">
        <f t="shared" si="155"/>
        <v>26.6</v>
      </c>
      <c r="V1637" s="28">
        <f t="shared" si="157"/>
        <v>41.571331289767286</v>
      </c>
      <c r="W1637" s="89">
        <f t="shared" si="152"/>
        <v>0</v>
      </c>
      <c r="X1637" s="88" t="e">
        <f t="shared" si="153"/>
        <v>#VALUE!</v>
      </c>
      <c r="Y1637" s="89" t="e">
        <f t="shared" si="154"/>
        <v>#VALUE!</v>
      </c>
      <c r="Z1637" s="90"/>
      <c r="AA1637" s="91">
        <f t="shared" si="151"/>
        <v>26.6</v>
      </c>
    </row>
    <row r="1638" spans="19:27" x14ac:dyDescent="0.25">
      <c r="S1638" s="87"/>
      <c r="T1638" s="88">
        <f t="shared" si="156"/>
        <v>1597</v>
      </c>
      <c r="U1638" s="89">
        <f t="shared" si="155"/>
        <v>26.616666666666667</v>
      </c>
      <c r="V1638" s="28">
        <f t="shared" si="157"/>
        <v>41.57586233021469</v>
      </c>
      <c r="W1638" s="89">
        <f t="shared" si="152"/>
        <v>0</v>
      </c>
      <c r="X1638" s="88" t="e">
        <f t="shared" si="153"/>
        <v>#VALUE!</v>
      </c>
      <c r="Y1638" s="89" t="e">
        <f t="shared" si="154"/>
        <v>#VALUE!</v>
      </c>
      <c r="Z1638" s="90"/>
      <c r="AA1638" s="91">
        <f t="shared" si="151"/>
        <v>26.616666666666667</v>
      </c>
    </row>
    <row r="1639" spans="19:27" x14ac:dyDescent="0.25">
      <c r="S1639" s="87"/>
      <c r="T1639" s="88">
        <f t="shared" si="156"/>
        <v>1598</v>
      </c>
      <c r="U1639" s="89">
        <f t="shared" si="155"/>
        <v>26.633333333333333</v>
      </c>
      <c r="V1639" s="28">
        <f t="shared" si="157"/>
        <v>41.580391027724069</v>
      </c>
      <c r="W1639" s="89">
        <f t="shared" si="152"/>
        <v>0</v>
      </c>
      <c r="X1639" s="88" t="e">
        <f t="shared" si="153"/>
        <v>#VALUE!</v>
      </c>
      <c r="Y1639" s="89" t="e">
        <f t="shared" si="154"/>
        <v>#VALUE!</v>
      </c>
      <c r="Z1639" s="90"/>
      <c r="AA1639" s="91">
        <f t="shared" si="151"/>
        <v>26.633333333333333</v>
      </c>
    </row>
    <row r="1640" spans="19:27" x14ac:dyDescent="0.25">
      <c r="S1640" s="87"/>
      <c r="T1640" s="88">
        <f t="shared" si="156"/>
        <v>1599</v>
      </c>
      <c r="U1640" s="89">
        <f t="shared" si="155"/>
        <v>26.65</v>
      </c>
      <c r="V1640" s="28">
        <f t="shared" si="157"/>
        <v>41.584917384971938</v>
      </c>
      <c r="W1640" s="89">
        <f t="shared" si="152"/>
        <v>0</v>
      </c>
      <c r="X1640" s="88" t="e">
        <f t="shared" si="153"/>
        <v>#VALUE!</v>
      </c>
      <c r="Y1640" s="89" t="e">
        <f t="shared" si="154"/>
        <v>#VALUE!</v>
      </c>
      <c r="Z1640" s="90"/>
      <c r="AA1640" s="91">
        <f t="shared" si="151"/>
        <v>26.65</v>
      </c>
    </row>
    <row r="1641" spans="19:27" x14ac:dyDescent="0.25">
      <c r="S1641" s="87"/>
      <c r="T1641" s="88">
        <f t="shared" si="156"/>
        <v>1600</v>
      </c>
      <c r="U1641" s="89">
        <f t="shared" si="155"/>
        <v>26.666666666666668</v>
      </c>
      <c r="V1641" s="28">
        <f t="shared" si="157"/>
        <v>41.589441404630122</v>
      </c>
      <c r="W1641" s="89">
        <f t="shared" si="152"/>
        <v>0</v>
      </c>
      <c r="X1641" s="88" t="e">
        <f t="shared" si="153"/>
        <v>#VALUE!</v>
      </c>
      <c r="Y1641" s="89" t="e">
        <f t="shared" si="154"/>
        <v>#VALUE!</v>
      </c>
      <c r="Z1641" s="90"/>
      <c r="AA1641" s="91">
        <f t="shared" ref="AA1641:AA1704" si="158">U1641</f>
        <v>26.666666666666668</v>
      </c>
    </row>
    <row r="1642" spans="19:27" x14ac:dyDescent="0.25">
      <c r="S1642" s="87"/>
      <c r="T1642" s="88">
        <f t="shared" si="156"/>
        <v>1601</v>
      </c>
      <c r="U1642" s="89">
        <f t="shared" si="155"/>
        <v>26.683333333333334</v>
      </c>
      <c r="V1642" s="28">
        <f t="shared" si="157"/>
        <v>41.593963089365694</v>
      </c>
      <c r="W1642" s="89">
        <f t="shared" ref="W1642:W1705" si="159">V1642*0.001*$G$4</f>
        <v>0</v>
      </c>
      <c r="X1642" s="88" t="e">
        <f t="shared" ref="X1642:X1705" si="160">($G$5/1000)*U1642*3600</f>
        <v>#VALUE!</v>
      </c>
      <c r="Y1642" s="89" t="e">
        <f t="shared" si="154"/>
        <v>#VALUE!</v>
      </c>
      <c r="Z1642" s="90"/>
      <c r="AA1642" s="91">
        <f t="shared" si="158"/>
        <v>26.683333333333334</v>
      </c>
    </row>
    <row r="1643" spans="19:27" x14ac:dyDescent="0.25">
      <c r="S1643" s="87"/>
      <c r="T1643" s="88">
        <f t="shared" si="156"/>
        <v>1602</v>
      </c>
      <c r="U1643" s="89">
        <f t="shared" si="155"/>
        <v>26.7</v>
      </c>
      <c r="V1643" s="28">
        <f t="shared" si="157"/>
        <v>41.598482441841028</v>
      </c>
      <c r="W1643" s="89">
        <f t="shared" si="159"/>
        <v>0</v>
      </c>
      <c r="X1643" s="88" t="e">
        <f t="shared" si="160"/>
        <v>#VALUE!</v>
      </c>
      <c r="Y1643" s="89" t="e">
        <f t="shared" ref="Y1643:Y1706" si="161">MAX(0,W1643-X1643)</f>
        <v>#VALUE!</v>
      </c>
      <c r="Z1643" s="90"/>
      <c r="AA1643" s="91">
        <f t="shared" si="158"/>
        <v>26.7</v>
      </c>
    </row>
    <row r="1644" spans="19:27" x14ac:dyDescent="0.25">
      <c r="S1644" s="87"/>
      <c r="T1644" s="88">
        <f t="shared" si="156"/>
        <v>1603</v>
      </c>
      <c r="U1644" s="89">
        <f t="shared" si="155"/>
        <v>26.716666666666665</v>
      </c>
      <c r="V1644" s="28">
        <f t="shared" si="157"/>
        <v>41.602999464713825</v>
      </c>
      <c r="W1644" s="89">
        <f t="shared" si="159"/>
        <v>0</v>
      </c>
      <c r="X1644" s="88" t="e">
        <f t="shared" si="160"/>
        <v>#VALUE!</v>
      </c>
      <c r="Y1644" s="89" t="e">
        <f t="shared" si="161"/>
        <v>#VALUE!</v>
      </c>
      <c r="Z1644" s="90"/>
      <c r="AA1644" s="91">
        <f t="shared" si="158"/>
        <v>26.716666666666665</v>
      </c>
    </row>
    <row r="1645" spans="19:27" x14ac:dyDescent="0.25">
      <c r="S1645" s="87"/>
      <c r="T1645" s="88">
        <f t="shared" si="156"/>
        <v>1604</v>
      </c>
      <c r="U1645" s="89">
        <f t="shared" si="155"/>
        <v>26.733333333333334</v>
      </c>
      <c r="V1645" s="28">
        <f t="shared" si="157"/>
        <v>41.607514160637074</v>
      </c>
      <c r="W1645" s="89">
        <f t="shared" si="159"/>
        <v>0</v>
      </c>
      <c r="X1645" s="88" t="e">
        <f t="shared" si="160"/>
        <v>#VALUE!</v>
      </c>
      <c r="Y1645" s="89" t="e">
        <f t="shared" si="161"/>
        <v>#VALUE!</v>
      </c>
      <c r="Z1645" s="90"/>
      <c r="AA1645" s="91">
        <f t="shared" si="158"/>
        <v>26.733333333333334</v>
      </c>
    </row>
    <row r="1646" spans="19:27" x14ac:dyDescent="0.25">
      <c r="S1646" s="87"/>
      <c r="T1646" s="88">
        <f t="shared" si="156"/>
        <v>1605</v>
      </c>
      <c r="U1646" s="89">
        <f t="shared" si="155"/>
        <v>26.75</v>
      </c>
      <c r="V1646" s="28">
        <f t="shared" si="157"/>
        <v>41.612026532259108</v>
      </c>
      <c r="W1646" s="89">
        <f t="shared" si="159"/>
        <v>0</v>
      </c>
      <c r="X1646" s="88" t="e">
        <f t="shared" si="160"/>
        <v>#VALUE!</v>
      </c>
      <c r="Y1646" s="89" t="e">
        <f t="shared" si="161"/>
        <v>#VALUE!</v>
      </c>
      <c r="Z1646" s="90"/>
      <c r="AA1646" s="91">
        <f t="shared" si="158"/>
        <v>26.75</v>
      </c>
    </row>
    <row r="1647" spans="19:27" x14ac:dyDescent="0.25">
      <c r="S1647" s="87"/>
      <c r="T1647" s="88">
        <f t="shared" si="156"/>
        <v>1606</v>
      </c>
      <c r="U1647" s="89">
        <f t="shared" si="155"/>
        <v>26.766666666666666</v>
      </c>
      <c r="V1647" s="28">
        <f t="shared" si="157"/>
        <v>41.616536582223581</v>
      </c>
      <c r="W1647" s="89">
        <f t="shared" si="159"/>
        <v>0</v>
      </c>
      <c r="X1647" s="88" t="e">
        <f t="shared" si="160"/>
        <v>#VALUE!</v>
      </c>
      <c r="Y1647" s="89" t="e">
        <f t="shared" si="161"/>
        <v>#VALUE!</v>
      </c>
      <c r="Z1647" s="90"/>
      <c r="AA1647" s="91">
        <f t="shared" si="158"/>
        <v>26.766666666666666</v>
      </c>
    </row>
    <row r="1648" spans="19:27" x14ac:dyDescent="0.25">
      <c r="S1648" s="87"/>
      <c r="T1648" s="88">
        <f t="shared" si="156"/>
        <v>1607</v>
      </c>
      <c r="U1648" s="89">
        <f t="shared" si="155"/>
        <v>26.783333333333335</v>
      </c>
      <c r="V1648" s="28">
        <f t="shared" si="157"/>
        <v>41.62104431316952</v>
      </c>
      <c r="W1648" s="89">
        <f t="shared" si="159"/>
        <v>0</v>
      </c>
      <c r="X1648" s="88" t="e">
        <f t="shared" si="160"/>
        <v>#VALUE!</v>
      </c>
      <c r="Y1648" s="89" t="e">
        <f t="shared" si="161"/>
        <v>#VALUE!</v>
      </c>
      <c r="Z1648" s="90"/>
      <c r="AA1648" s="91">
        <f t="shared" si="158"/>
        <v>26.783333333333335</v>
      </c>
    </row>
    <row r="1649" spans="19:27" x14ac:dyDescent="0.25">
      <c r="S1649" s="87"/>
      <c r="T1649" s="88">
        <f t="shared" si="156"/>
        <v>1608</v>
      </c>
      <c r="U1649" s="89">
        <f t="shared" si="155"/>
        <v>26.8</v>
      </c>
      <c r="V1649" s="28">
        <f t="shared" si="157"/>
        <v>41.62554972773129</v>
      </c>
      <c r="W1649" s="89">
        <f t="shared" si="159"/>
        <v>0</v>
      </c>
      <c r="X1649" s="88" t="e">
        <f t="shared" si="160"/>
        <v>#VALUE!</v>
      </c>
      <c r="Y1649" s="89" t="e">
        <f t="shared" si="161"/>
        <v>#VALUE!</v>
      </c>
      <c r="Z1649" s="90"/>
      <c r="AA1649" s="91">
        <f t="shared" si="158"/>
        <v>26.8</v>
      </c>
    </row>
    <row r="1650" spans="19:27" x14ac:dyDescent="0.25">
      <c r="S1650" s="87"/>
      <c r="T1650" s="88">
        <f t="shared" si="156"/>
        <v>1609</v>
      </c>
      <c r="U1650" s="89">
        <f t="shared" si="155"/>
        <v>26.816666666666666</v>
      </c>
      <c r="V1650" s="28">
        <f t="shared" si="157"/>
        <v>41.630052828538645</v>
      </c>
      <c r="W1650" s="89">
        <f t="shared" si="159"/>
        <v>0</v>
      </c>
      <c r="X1650" s="88" t="e">
        <f t="shared" si="160"/>
        <v>#VALUE!</v>
      </c>
      <c r="Y1650" s="89" t="e">
        <f t="shared" si="161"/>
        <v>#VALUE!</v>
      </c>
      <c r="Z1650" s="90"/>
      <c r="AA1650" s="91">
        <f t="shared" si="158"/>
        <v>26.816666666666666</v>
      </c>
    </row>
    <row r="1651" spans="19:27" x14ac:dyDescent="0.25">
      <c r="S1651" s="87"/>
      <c r="T1651" s="88">
        <f t="shared" si="156"/>
        <v>1610</v>
      </c>
      <c r="U1651" s="89">
        <f t="shared" si="155"/>
        <v>26.833333333333332</v>
      </c>
      <c r="V1651" s="28">
        <f t="shared" si="157"/>
        <v>41.634553618216714</v>
      </c>
      <c r="W1651" s="89">
        <f t="shared" si="159"/>
        <v>0</v>
      </c>
      <c r="X1651" s="88" t="e">
        <f t="shared" si="160"/>
        <v>#VALUE!</v>
      </c>
      <c r="Y1651" s="89" t="e">
        <f t="shared" si="161"/>
        <v>#VALUE!</v>
      </c>
      <c r="Z1651" s="90"/>
      <c r="AA1651" s="91">
        <f t="shared" si="158"/>
        <v>26.833333333333332</v>
      </c>
    </row>
    <row r="1652" spans="19:27" x14ac:dyDescent="0.25">
      <c r="S1652" s="87"/>
      <c r="T1652" s="88">
        <f t="shared" si="156"/>
        <v>1611</v>
      </c>
      <c r="U1652" s="89">
        <f t="shared" si="155"/>
        <v>26.85</v>
      </c>
      <c r="V1652" s="28">
        <f t="shared" si="157"/>
        <v>41.639052099386006</v>
      </c>
      <c r="W1652" s="89">
        <f t="shared" si="159"/>
        <v>0</v>
      </c>
      <c r="X1652" s="88" t="e">
        <f t="shared" si="160"/>
        <v>#VALUE!</v>
      </c>
      <c r="Y1652" s="89" t="e">
        <f t="shared" si="161"/>
        <v>#VALUE!</v>
      </c>
      <c r="Z1652" s="90"/>
      <c r="AA1652" s="91">
        <f t="shared" si="158"/>
        <v>26.85</v>
      </c>
    </row>
    <row r="1653" spans="19:27" x14ac:dyDescent="0.25">
      <c r="S1653" s="87"/>
      <c r="T1653" s="88">
        <f t="shared" si="156"/>
        <v>1612</v>
      </c>
      <c r="U1653" s="89">
        <f t="shared" si="155"/>
        <v>26.866666666666667</v>
      </c>
      <c r="V1653" s="28">
        <f t="shared" si="157"/>
        <v>41.643548274662464</v>
      </c>
      <c r="W1653" s="89">
        <f t="shared" si="159"/>
        <v>0</v>
      </c>
      <c r="X1653" s="88" t="e">
        <f t="shared" si="160"/>
        <v>#VALUE!</v>
      </c>
      <c r="Y1653" s="89" t="e">
        <f t="shared" si="161"/>
        <v>#VALUE!</v>
      </c>
      <c r="Z1653" s="90"/>
      <c r="AA1653" s="91">
        <f t="shared" si="158"/>
        <v>26.866666666666667</v>
      </c>
    </row>
    <row r="1654" spans="19:27" x14ac:dyDescent="0.25">
      <c r="S1654" s="87"/>
      <c r="T1654" s="88">
        <f t="shared" si="156"/>
        <v>1613</v>
      </c>
      <c r="U1654" s="89">
        <f t="shared" si="155"/>
        <v>26.883333333333333</v>
      </c>
      <c r="V1654" s="28">
        <f t="shared" si="157"/>
        <v>41.648042146657417</v>
      </c>
      <c r="W1654" s="89">
        <f t="shared" si="159"/>
        <v>0</v>
      </c>
      <c r="X1654" s="88" t="e">
        <f t="shared" si="160"/>
        <v>#VALUE!</v>
      </c>
      <c r="Y1654" s="89" t="e">
        <f t="shared" si="161"/>
        <v>#VALUE!</v>
      </c>
      <c r="Z1654" s="90"/>
      <c r="AA1654" s="91">
        <f t="shared" si="158"/>
        <v>26.883333333333333</v>
      </c>
    </row>
    <row r="1655" spans="19:27" x14ac:dyDescent="0.25">
      <c r="S1655" s="87"/>
      <c r="T1655" s="88">
        <f t="shared" si="156"/>
        <v>1614</v>
      </c>
      <c r="U1655" s="89">
        <f t="shared" si="155"/>
        <v>26.9</v>
      </c>
      <c r="V1655" s="28">
        <f t="shared" si="157"/>
        <v>41.65253371797764</v>
      </c>
      <c r="W1655" s="89">
        <f t="shared" si="159"/>
        <v>0</v>
      </c>
      <c r="X1655" s="88" t="e">
        <f t="shared" si="160"/>
        <v>#VALUE!</v>
      </c>
      <c r="Y1655" s="89" t="e">
        <f t="shared" si="161"/>
        <v>#VALUE!</v>
      </c>
      <c r="Z1655" s="90"/>
      <c r="AA1655" s="91">
        <f t="shared" si="158"/>
        <v>26.9</v>
      </c>
    </row>
    <row r="1656" spans="19:27" x14ac:dyDescent="0.25">
      <c r="S1656" s="87"/>
      <c r="T1656" s="88">
        <f t="shared" si="156"/>
        <v>1615</v>
      </c>
      <c r="U1656" s="89">
        <f t="shared" si="155"/>
        <v>26.916666666666668</v>
      </c>
      <c r="V1656" s="28">
        <f t="shared" si="157"/>
        <v>41.657022991225332</v>
      </c>
      <c r="W1656" s="89">
        <f t="shared" si="159"/>
        <v>0</v>
      </c>
      <c r="X1656" s="88" t="e">
        <f t="shared" si="160"/>
        <v>#VALUE!</v>
      </c>
      <c r="Y1656" s="89" t="e">
        <f t="shared" si="161"/>
        <v>#VALUE!</v>
      </c>
      <c r="Z1656" s="90"/>
      <c r="AA1656" s="91">
        <f t="shared" si="158"/>
        <v>26.916666666666668</v>
      </c>
    </row>
    <row r="1657" spans="19:27" x14ac:dyDescent="0.25">
      <c r="S1657" s="87"/>
      <c r="T1657" s="88">
        <f t="shared" si="156"/>
        <v>1616</v>
      </c>
      <c r="U1657" s="89">
        <f t="shared" si="155"/>
        <v>26.933333333333334</v>
      </c>
      <c r="V1657" s="28">
        <f t="shared" si="157"/>
        <v>41.661509968998153</v>
      </c>
      <c r="W1657" s="89">
        <f t="shared" si="159"/>
        <v>0</v>
      </c>
      <c r="X1657" s="88" t="e">
        <f t="shared" si="160"/>
        <v>#VALUE!</v>
      </c>
      <c r="Y1657" s="89" t="e">
        <f t="shared" si="161"/>
        <v>#VALUE!</v>
      </c>
      <c r="Z1657" s="90"/>
      <c r="AA1657" s="91">
        <f t="shared" si="158"/>
        <v>26.933333333333334</v>
      </c>
    </row>
    <row r="1658" spans="19:27" x14ac:dyDescent="0.25">
      <c r="S1658" s="87"/>
      <c r="T1658" s="88">
        <f t="shared" si="156"/>
        <v>1617</v>
      </c>
      <c r="U1658" s="89">
        <f t="shared" si="155"/>
        <v>26.95</v>
      </c>
      <c r="V1658" s="28">
        <f t="shared" si="157"/>
        <v>41.6659946538892</v>
      </c>
      <c r="W1658" s="89">
        <f t="shared" si="159"/>
        <v>0</v>
      </c>
      <c r="X1658" s="88" t="e">
        <f t="shared" si="160"/>
        <v>#VALUE!</v>
      </c>
      <c r="Y1658" s="89" t="e">
        <f t="shared" si="161"/>
        <v>#VALUE!</v>
      </c>
      <c r="Z1658" s="90"/>
      <c r="AA1658" s="91">
        <f t="shared" si="158"/>
        <v>26.95</v>
      </c>
    </row>
    <row r="1659" spans="19:27" x14ac:dyDescent="0.25">
      <c r="S1659" s="87"/>
      <c r="T1659" s="88">
        <f t="shared" si="156"/>
        <v>1618</v>
      </c>
      <c r="U1659" s="89">
        <f t="shared" si="155"/>
        <v>26.966666666666665</v>
      </c>
      <c r="V1659" s="28">
        <f t="shared" si="157"/>
        <v>41.670477048487065</v>
      </c>
      <c r="W1659" s="89">
        <f t="shared" si="159"/>
        <v>0</v>
      </c>
      <c r="X1659" s="88" t="e">
        <f t="shared" si="160"/>
        <v>#VALUE!</v>
      </c>
      <c r="Y1659" s="89" t="e">
        <f t="shared" si="161"/>
        <v>#VALUE!</v>
      </c>
      <c r="Z1659" s="90"/>
      <c r="AA1659" s="91">
        <f t="shared" si="158"/>
        <v>26.966666666666665</v>
      </c>
    </row>
    <row r="1660" spans="19:27" x14ac:dyDescent="0.25">
      <c r="S1660" s="87"/>
      <c r="T1660" s="88">
        <f t="shared" si="156"/>
        <v>1619</v>
      </c>
      <c r="U1660" s="89">
        <f t="shared" si="155"/>
        <v>26.983333333333334</v>
      </c>
      <c r="V1660" s="28">
        <f t="shared" si="157"/>
        <v>41.674957155375807</v>
      </c>
      <c r="W1660" s="89">
        <f t="shared" si="159"/>
        <v>0</v>
      </c>
      <c r="X1660" s="88" t="e">
        <f t="shared" si="160"/>
        <v>#VALUE!</v>
      </c>
      <c r="Y1660" s="89" t="e">
        <f t="shared" si="161"/>
        <v>#VALUE!</v>
      </c>
      <c r="Z1660" s="90"/>
      <c r="AA1660" s="91">
        <f t="shared" si="158"/>
        <v>26.983333333333334</v>
      </c>
    </row>
    <row r="1661" spans="19:27" x14ac:dyDescent="0.25">
      <c r="S1661" s="87"/>
      <c r="T1661" s="88">
        <f t="shared" si="156"/>
        <v>1620</v>
      </c>
      <c r="U1661" s="89">
        <f t="shared" si="155"/>
        <v>27</v>
      </c>
      <c r="V1661" s="28">
        <f t="shared" si="157"/>
        <v>41.679434977134967</v>
      </c>
      <c r="W1661" s="89">
        <f t="shared" si="159"/>
        <v>0</v>
      </c>
      <c r="X1661" s="88" t="e">
        <f t="shared" si="160"/>
        <v>#VALUE!</v>
      </c>
      <c r="Y1661" s="89" t="e">
        <f t="shared" si="161"/>
        <v>#VALUE!</v>
      </c>
      <c r="Z1661" s="90"/>
      <c r="AA1661" s="91">
        <f t="shared" si="158"/>
        <v>27</v>
      </c>
    </row>
    <row r="1662" spans="19:27" x14ac:dyDescent="0.25">
      <c r="S1662" s="87"/>
      <c r="T1662" s="88">
        <f t="shared" si="156"/>
        <v>1621</v>
      </c>
      <c r="U1662" s="89">
        <f t="shared" si="155"/>
        <v>27.016666666666666</v>
      </c>
      <c r="V1662" s="28">
        <f t="shared" si="157"/>
        <v>41.683910516339608</v>
      </c>
      <c r="W1662" s="89">
        <f t="shared" si="159"/>
        <v>0</v>
      </c>
      <c r="X1662" s="88" t="e">
        <f t="shared" si="160"/>
        <v>#VALUE!</v>
      </c>
      <c r="Y1662" s="89" t="e">
        <f t="shared" si="161"/>
        <v>#VALUE!</v>
      </c>
      <c r="Z1662" s="90"/>
      <c r="AA1662" s="91">
        <f t="shared" si="158"/>
        <v>27.016666666666666</v>
      </c>
    </row>
    <row r="1663" spans="19:27" x14ac:dyDescent="0.25">
      <c r="S1663" s="87"/>
      <c r="T1663" s="88">
        <f t="shared" si="156"/>
        <v>1622</v>
      </c>
      <c r="U1663" s="89">
        <f t="shared" si="155"/>
        <v>27.033333333333335</v>
      </c>
      <c r="V1663" s="28">
        <f t="shared" si="157"/>
        <v>41.68838377556029</v>
      </c>
      <c r="W1663" s="89">
        <f t="shared" si="159"/>
        <v>0</v>
      </c>
      <c r="X1663" s="88" t="e">
        <f t="shared" si="160"/>
        <v>#VALUE!</v>
      </c>
      <c r="Y1663" s="89" t="e">
        <f t="shared" si="161"/>
        <v>#VALUE!</v>
      </c>
      <c r="Z1663" s="90"/>
      <c r="AA1663" s="91">
        <f t="shared" si="158"/>
        <v>27.033333333333335</v>
      </c>
    </row>
    <row r="1664" spans="19:27" x14ac:dyDescent="0.25">
      <c r="S1664" s="87"/>
      <c r="T1664" s="88">
        <f t="shared" si="156"/>
        <v>1623</v>
      </c>
      <c r="U1664" s="89">
        <f t="shared" si="155"/>
        <v>27.05</v>
      </c>
      <c r="V1664" s="28">
        <f t="shared" si="157"/>
        <v>41.692854757363094</v>
      </c>
      <c r="W1664" s="89">
        <f t="shared" si="159"/>
        <v>0</v>
      </c>
      <c r="X1664" s="88" t="e">
        <f t="shared" si="160"/>
        <v>#VALUE!</v>
      </c>
      <c r="Y1664" s="89" t="e">
        <f t="shared" si="161"/>
        <v>#VALUE!</v>
      </c>
      <c r="Z1664" s="90"/>
      <c r="AA1664" s="91">
        <f t="shared" si="158"/>
        <v>27.05</v>
      </c>
    </row>
    <row r="1665" spans="19:27" x14ac:dyDescent="0.25">
      <c r="S1665" s="87"/>
      <c r="T1665" s="88">
        <f t="shared" si="156"/>
        <v>1624</v>
      </c>
      <c r="U1665" s="89">
        <f t="shared" si="155"/>
        <v>27.066666666666666</v>
      </c>
      <c r="V1665" s="28">
        <f t="shared" si="157"/>
        <v>41.697323464309633</v>
      </c>
      <c r="W1665" s="89">
        <f t="shared" si="159"/>
        <v>0</v>
      </c>
      <c r="X1665" s="88" t="e">
        <f t="shared" si="160"/>
        <v>#VALUE!</v>
      </c>
      <c r="Y1665" s="89" t="e">
        <f t="shared" si="161"/>
        <v>#VALUE!</v>
      </c>
      <c r="Z1665" s="90"/>
      <c r="AA1665" s="91">
        <f t="shared" si="158"/>
        <v>27.066666666666666</v>
      </c>
    </row>
    <row r="1666" spans="19:27" x14ac:dyDescent="0.25">
      <c r="S1666" s="87"/>
      <c r="T1666" s="88">
        <f t="shared" si="156"/>
        <v>1625</v>
      </c>
      <c r="U1666" s="89">
        <f t="shared" si="155"/>
        <v>27.083333333333332</v>
      </c>
      <c r="V1666" s="28">
        <f t="shared" si="157"/>
        <v>41.701789898957088</v>
      </c>
      <c r="W1666" s="89">
        <f t="shared" si="159"/>
        <v>0</v>
      </c>
      <c r="X1666" s="88" t="e">
        <f t="shared" si="160"/>
        <v>#VALUE!</v>
      </c>
      <c r="Y1666" s="89" t="e">
        <f t="shared" si="161"/>
        <v>#VALUE!</v>
      </c>
      <c r="Z1666" s="90"/>
      <c r="AA1666" s="91">
        <f t="shared" si="158"/>
        <v>27.083333333333332</v>
      </c>
    </row>
    <row r="1667" spans="19:27" x14ac:dyDescent="0.25">
      <c r="S1667" s="87"/>
      <c r="T1667" s="88">
        <f t="shared" si="156"/>
        <v>1626</v>
      </c>
      <c r="U1667" s="89">
        <f t="shared" ref="U1667:U1730" si="162">T1667/60</f>
        <v>27.1</v>
      </c>
      <c r="V1667" s="28">
        <f t="shared" si="157"/>
        <v>41.706254063858161</v>
      </c>
      <c r="W1667" s="89">
        <f t="shared" si="159"/>
        <v>0</v>
      </c>
      <c r="X1667" s="88" t="e">
        <f t="shared" si="160"/>
        <v>#VALUE!</v>
      </c>
      <c r="Y1667" s="89" t="e">
        <f t="shared" si="161"/>
        <v>#VALUE!</v>
      </c>
      <c r="Z1667" s="90"/>
      <c r="AA1667" s="91">
        <f t="shared" si="158"/>
        <v>27.1</v>
      </c>
    </row>
    <row r="1668" spans="19:27" x14ac:dyDescent="0.25">
      <c r="S1668" s="87"/>
      <c r="T1668" s="88">
        <f t="shared" si="156"/>
        <v>1627</v>
      </c>
      <c r="U1668" s="89">
        <f t="shared" si="162"/>
        <v>27.116666666666667</v>
      </c>
      <c r="V1668" s="28">
        <f t="shared" si="157"/>
        <v>41.710715961561135</v>
      </c>
      <c r="W1668" s="89">
        <f t="shared" si="159"/>
        <v>0</v>
      </c>
      <c r="X1668" s="88" t="e">
        <f t="shared" si="160"/>
        <v>#VALUE!</v>
      </c>
      <c r="Y1668" s="89" t="e">
        <f t="shared" si="161"/>
        <v>#VALUE!</v>
      </c>
      <c r="Z1668" s="90"/>
      <c r="AA1668" s="91">
        <f t="shared" si="158"/>
        <v>27.116666666666667</v>
      </c>
    </row>
    <row r="1669" spans="19:27" x14ac:dyDescent="0.25">
      <c r="S1669" s="87"/>
      <c r="T1669" s="88">
        <f t="shared" si="156"/>
        <v>1628</v>
      </c>
      <c r="U1669" s="89">
        <f t="shared" si="162"/>
        <v>27.133333333333333</v>
      </c>
      <c r="V1669" s="28">
        <f t="shared" si="157"/>
        <v>41.715175594609875</v>
      </c>
      <c r="W1669" s="89">
        <f t="shared" si="159"/>
        <v>0</v>
      </c>
      <c r="X1669" s="88" t="e">
        <f t="shared" si="160"/>
        <v>#VALUE!</v>
      </c>
      <c r="Y1669" s="89" t="e">
        <f t="shared" si="161"/>
        <v>#VALUE!</v>
      </c>
      <c r="Z1669" s="90"/>
      <c r="AA1669" s="91">
        <f t="shared" si="158"/>
        <v>27.133333333333333</v>
      </c>
    </row>
    <row r="1670" spans="19:27" x14ac:dyDescent="0.25">
      <c r="S1670" s="87"/>
      <c r="T1670" s="88">
        <f t="shared" si="156"/>
        <v>1629</v>
      </c>
      <c r="U1670" s="89">
        <f t="shared" si="162"/>
        <v>27.15</v>
      </c>
      <c r="V1670" s="28">
        <f t="shared" si="157"/>
        <v>41.719632965543809</v>
      </c>
      <c r="W1670" s="89">
        <f t="shared" si="159"/>
        <v>0</v>
      </c>
      <c r="X1670" s="88" t="e">
        <f t="shared" si="160"/>
        <v>#VALUE!</v>
      </c>
      <c r="Y1670" s="89" t="e">
        <f t="shared" si="161"/>
        <v>#VALUE!</v>
      </c>
      <c r="Z1670" s="90"/>
      <c r="AA1670" s="91">
        <f t="shared" si="158"/>
        <v>27.15</v>
      </c>
    </row>
    <row r="1671" spans="19:27" x14ac:dyDescent="0.25">
      <c r="S1671" s="87"/>
      <c r="T1671" s="88">
        <f t="shared" si="156"/>
        <v>1630</v>
      </c>
      <c r="U1671" s="89">
        <f t="shared" si="162"/>
        <v>27.166666666666668</v>
      </c>
      <c r="V1671" s="28">
        <f t="shared" si="157"/>
        <v>41.724088076897992</v>
      </c>
      <c r="W1671" s="89">
        <f t="shared" si="159"/>
        <v>0</v>
      </c>
      <c r="X1671" s="88" t="e">
        <f t="shared" si="160"/>
        <v>#VALUE!</v>
      </c>
      <c r="Y1671" s="89" t="e">
        <f t="shared" si="161"/>
        <v>#VALUE!</v>
      </c>
      <c r="Z1671" s="90"/>
      <c r="AA1671" s="91">
        <f t="shared" si="158"/>
        <v>27.166666666666668</v>
      </c>
    </row>
    <row r="1672" spans="19:27" x14ac:dyDescent="0.25">
      <c r="S1672" s="87"/>
      <c r="T1672" s="88">
        <f t="shared" si="156"/>
        <v>1631</v>
      </c>
      <c r="U1672" s="89">
        <f t="shared" si="162"/>
        <v>27.183333333333334</v>
      </c>
      <c r="V1672" s="28">
        <f t="shared" si="157"/>
        <v>41.72854093120305</v>
      </c>
      <c r="W1672" s="89">
        <f t="shared" si="159"/>
        <v>0</v>
      </c>
      <c r="X1672" s="88" t="e">
        <f t="shared" si="160"/>
        <v>#VALUE!</v>
      </c>
      <c r="Y1672" s="89" t="e">
        <f t="shared" si="161"/>
        <v>#VALUE!</v>
      </c>
      <c r="Z1672" s="90"/>
      <c r="AA1672" s="91">
        <f t="shared" si="158"/>
        <v>27.183333333333334</v>
      </c>
    </row>
    <row r="1673" spans="19:27" x14ac:dyDescent="0.25">
      <c r="S1673" s="87"/>
      <c r="T1673" s="88">
        <f t="shared" si="156"/>
        <v>1632</v>
      </c>
      <c r="U1673" s="89">
        <f t="shared" si="162"/>
        <v>27.2</v>
      </c>
      <c r="V1673" s="28">
        <f t="shared" si="157"/>
        <v>41.732991530985245</v>
      </c>
      <c r="W1673" s="89">
        <f t="shared" si="159"/>
        <v>0</v>
      </c>
      <c r="X1673" s="88" t="e">
        <f t="shared" si="160"/>
        <v>#VALUE!</v>
      </c>
      <c r="Y1673" s="89" t="e">
        <f t="shared" si="161"/>
        <v>#VALUE!</v>
      </c>
      <c r="Z1673" s="90"/>
      <c r="AA1673" s="91">
        <f t="shared" si="158"/>
        <v>27.2</v>
      </c>
    </row>
    <row r="1674" spans="19:27" x14ac:dyDescent="0.25">
      <c r="S1674" s="87"/>
      <c r="T1674" s="88">
        <f t="shared" si="156"/>
        <v>1633</v>
      </c>
      <c r="U1674" s="89">
        <f t="shared" si="162"/>
        <v>27.216666666666665</v>
      </c>
      <c r="V1674" s="28">
        <f t="shared" si="157"/>
        <v>41.737439878766466</v>
      </c>
      <c r="W1674" s="89">
        <f t="shared" si="159"/>
        <v>0</v>
      </c>
      <c r="X1674" s="88" t="e">
        <f t="shared" si="160"/>
        <v>#VALUE!</v>
      </c>
      <c r="Y1674" s="89" t="e">
        <f t="shared" si="161"/>
        <v>#VALUE!</v>
      </c>
      <c r="Z1674" s="90"/>
      <c r="AA1674" s="91">
        <f t="shared" si="158"/>
        <v>27.216666666666665</v>
      </c>
    </row>
    <row r="1675" spans="19:27" x14ac:dyDescent="0.25">
      <c r="S1675" s="87"/>
      <c r="T1675" s="88">
        <f t="shared" ref="T1675:T1738" si="163">T1674+1</f>
        <v>1634</v>
      </c>
      <c r="U1675" s="89">
        <f t="shared" si="162"/>
        <v>27.233333333333334</v>
      </c>
      <c r="V1675" s="28">
        <f t="shared" si="157"/>
        <v>41.741885977064236</v>
      </c>
      <c r="W1675" s="89">
        <f t="shared" si="159"/>
        <v>0</v>
      </c>
      <c r="X1675" s="88" t="e">
        <f t="shared" si="160"/>
        <v>#VALUE!</v>
      </c>
      <c r="Y1675" s="89" t="e">
        <f t="shared" si="161"/>
        <v>#VALUE!</v>
      </c>
      <c r="Z1675" s="90"/>
      <c r="AA1675" s="91">
        <f t="shared" si="158"/>
        <v>27.233333333333334</v>
      </c>
    </row>
    <row r="1676" spans="19:27" x14ac:dyDescent="0.25">
      <c r="S1676" s="87"/>
      <c r="T1676" s="88">
        <f t="shared" si="163"/>
        <v>1635</v>
      </c>
      <c r="U1676" s="89">
        <f t="shared" si="162"/>
        <v>27.25</v>
      </c>
      <c r="V1676" s="28">
        <f t="shared" si="157"/>
        <v>41.74632982839173</v>
      </c>
      <c r="W1676" s="89">
        <f t="shared" si="159"/>
        <v>0</v>
      </c>
      <c r="X1676" s="88" t="e">
        <f t="shared" si="160"/>
        <v>#VALUE!</v>
      </c>
      <c r="Y1676" s="89" t="e">
        <f t="shared" si="161"/>
        <v>#VALUE!</v>
      </c>
      <c r="Z1676" s="90"/>
      <c r="AA1676" s="91">
        <f t="shared" si="158"/>
        <v>27.25</v>
      </c>
    </row>
    <row r="1677" spans="19:27" x14ac:dyDescent="0.25">
      <c r="S1677" s="87"/>
      <c r="T1677" s="88">
        <f t="shared" si="163"/>
        <v>1636</v>
      </c>
      <c r="U1677" s="89">
        <f t="shared" si="162"/>
        <v>27.266666666666666</v>
      </c>
      <c r="V1677" s="28">
        <f t="shared" si="157"/>
        <v>41.750771435257768</v>
      </c>
      <c r="W1677" s="89">
        <f t="shared" si="159"/>
        <v>0</v>
      </c>
      <c r="X1677" s="88" t="e">
        <f t="shared" si="160"/>
        <v>#VALUE!</v>
      </c>
      <c r="Y1677" s="89" t="e">
        <f t="shared" si="161"/>
        <v>#VALUE!</v>
      </c>
      <c r="Z1677" s="90"/>
      <c r="AA1677" s="91">
        <f t="shared" si="158"/>
        <v>27.266666666666666</v>
      </c>
    </row>
    <row r="1678" spans="19:27" x14ac:dyDescent="0.25">
      <c r="S1678" s="87"/>
      <c r="T1678" s="88">
        <f t="shared" si="163"/>
        <v>1637</v>
      </c>
      <c r="U1678" s="89">
        <f t="shared" si="162"/>
        <v>27.283333333333335</v>
      </c>
      <c r="V1678" s="28">
        <f t="shared" si="157"/>
        <v>41.755210800166836</v>
      </c>
      <c r="W1678" s="89">
        <f t="shared" si="159"/>
        <v>0</v>
      </c>
      <c r="X1678" s="88" t="e">
        <f t="shared" si="160"/>
        <v>#VALUE!</v>
      </c>
      <c r="Y1678" s="89" t="e">
        <f t="shared" si="161"/>
        <v>#VALUE!</v>
      </c>
      <c r="Z1678" s="90"/>
      <c r="AA1678" s="91">
        <f t="shared" si="158"/>
        <v>27.283333333333335</v>
      </c>
    </row>
    <row r="1679" spans="19:27" x14ac:dyDescent="0.25">
      <c r="S1679" s="87"/>
      <c r="T1679" s="88">
        <f t="shared" si="163"/>
        <v>1638</v>
      </c>
      <c r="U1679" s="89">
        <f t="shared" si="162"/>
        <v>27.3</v>
      </c>
      <c r="V1679" s="28">
        <f t="shared" si="157"/>
        <v>41.75964792561912</v>
      </c>
      <c r="W1679" s="89">
        <f t="shared" si="159"/>
        <v>0</v>
      </c>
      <c r="X1679" s="88" t="e">
        <f t="shared" si="160"/>
        <v>#VALUE!</v>
      </c>
      <c r="Y1679" s="89" t="e">
        <f t="shared" si="161"/>
        <v>#VALUE!</v>
      </c>
      <c r="Z1679" s="90"/>
      <c r="AA1679" s="91">
        <f t="shared" si="158"/>
        <v>27.3</v>
      </c>
    </row>
    <row r="1680" spans="19:27" x14ac:dyDescent="0.25">
      <c r="S1680" s="87"/>
      <c r="T1680" s="88">
        <f t="shared" si="163"/>
        <v>1639</v>
      </c>
      <c r="U1680" s="89">
        <f t="shared" si="162"/>
        <v>27.316666666666666</v>
      </c>
      <c r="V1680" s="28">
        <f t="shared" si="157"/>
        <v>41.764082814110473</v>
      </c>
      <c r="W1680" s="89">
        <f t="shared" si="159"/>
        <v>0</v>
      </c>
      <c r="X1680" s="88" t="e">
        <f t="shared" si="160"/>
        <v>#VALUE!</v>
      </c>
      <c r="Y1680" s="89" t="e">
        <f t="shared" si="161"/>
        <v>#VALUE!</v>
      </c>
      <c r="Z1680" s="90"/>
      <c r="AA1680" s="91">
        <f t="shared" si="158"/>
        <v>27.316666666666666</v>
      </c>
    </row>
    <row r="1681" spans="19:27" x14ac:dyDescent="0.25">
      <c r="S1681" s="87"/>
      <c r="T1681" s="88">
        <f t="shared" si="163"/>
        <v>1640</v>
      </c>
      <c r="U1681" s="89">
        <f t="shared" si="162"/>
        <v>27.333333333333332</v>
      </c>
      <c r="V1681" s="28">
        <f t="shared" si="157"/>
        <v>41.768515468132456</v>
      </c>
      <c r="W1681" s="89">
        <f t="shared" si="159"/>
        <v>0</v>
      </c>
      <c r="X1681" s="88" t="e">
        <f t="shared" si="160"/>
        <v>#VALUE!</v>
      </c>
      <c r="Y1681" s="89" t="e">
        <f t="shared" si="161"/>
        <v>#VALUE!</v>
      </c>
      <c r="Z1681" s="90"/>
      <c r="AA1681" s="91">
        <f t="shared" si="158"/>
        <v>27.333333333333332</v>
      </c>
    </row>
    <row r="1682" spans="19:27" x14ac:dyDescent="0.25">
      <c r="S1682" s="87"/>
      <c r="T1682" s="88">
        <f t="shared" si="163"/>
        <v>1641</v>
      </c>
      <c r="U1682" s="89">
        <f t="shared" si="162"/>
        <v>27.35</v>
      </c>
      <c r="V1682" s="28">
        <f t="shared" ref="V1682:V1745" si="164">$G$12*U1682^(1-$G$13)</f>
        <v>41.772945890172331</v>
      </c>
      <c r="W1682" s="89">
        <f t="shared" si="159"/>
        <v>0</v>
      </c>
      <c r="X1682" s="88" t="e">
        <f t="shared" si="160"/>
        <v>#VALUE!</v>
      </c>
      <c r="Y1682" s="89" t="e">
        <f t="shared" si="161"/>
        <v>#VALUE!</v>
      </c>
      <c r="Z1682" s="90"/>
      <c r="AA1682" s="91">
        <f t="shared" si="158"/>
        <v>27.35</v>
      </c>
    </row>
    <row r="1683" spans="19:27" x14ac:dyDescent="0.25">
      <c r="S1683" s="87"/>
      <c r="T1683" s="88">
        <f t="shared" si="163"/>
        <v>1642</v>
      </c>
      <c r="U1683" s="89">
        <f t="shared" si="162"/>
        <v>27.366666666666667</v>
      </c>
      <c r="V1683" s="28">
        <f t="shared" si="164"/>
        <v>41.777374082713074</v>
      </c>
      <c r="W1683" s="89">
        <f t="shared" si="159"/>
        <v>0</v>
      </c>
      <c r="X1683" s="88" t="e">
        <f t="shared" si="160"/>
        <v>#VALUE!</v>
      </c>
      <c r="Y1683" s="89" t="e">
        <f t="shared" si="161"/>
        <v>#VALUE!</v>
      </c>
      <c r="Z1683" s="90"/>
      <c r="AA1683" s="91">
        <f t="shared" si="158"/>
        <v>27.366666666666667</v>
      </c>
    </row>
    <row r="1684" spans="19:27" x14ac:dyDescent="0.25">
      <c r="S1684" s="87"/>
      <c r="T1684" s="88">
        <f t="shared" si="163"/>
        <v>1643</v>
      </c>
      <c r="U1684" s="89">
        <f t="shared" si="162"/>
        <v>27.383333333333333</v>
      </c>
      <c r="V1684" s="28">
        <f t="shared" si="164"/>
        <v>41.781800048233407</v>
      </c>
      <c r="W1684" s="89">
        <f t="shared" si="159"/>
        <v>0</v>
      </c>
      <c r="X1684" s="88" t="e">
        <f t="shared" si="160"/>
        <v>#VALUE!</v>
      </c>
      <c r="Y1684" s="89" t="e">
        <f t="shared" si="161"/>
        <v>#VALUE!</v>
      </c>
      <c r="Z1684" s="90"/>
      <c r="AA1684" s="91">
        <f t="shared" si="158"/>
        <v>27.383333333333333</v>
      </c>
    </row>
    <row r="1685" spans="19:27" x14ac:dyDescent="0.25">
      <c r="S1685" s="87"/>
      <c r="T1685" s="88">
        <f t="shared" si="163"/>
        <v>1644</v>
      </c>
      <c r="U1685" s="89">
        <f t="shared" si="162"/>
        <v>27.4</v>
      </c>
      <c r="V1685" s="28">
        <f t="shared" si="164"/>
        <v>41.786223789207774</v>
      </c>
      <c r="W1685" s="89">
        <f t="shared" si="159"/>
        <v>0</v>
      </c>
      <c r="X1685" s="88" t="e">
        <f t="shared" si="160"/>
        <v>#VALUE!</v>
      </c>
      <c r="Y1685" s="89" t="e">
        <f t="shared" si="161"/>
        <v>#VALUE!</v>
      </c>
      <c r="Z1685" s="90"/>
      <c r="AA1685" s="91">
        <f t="shared" si="158"/>
        <v>27.4</v>
      </c>
    </row>
    <row r="1686" spans="19:27" x14ac:dyDescent="0.25">
      <c r="S1686" s="87"/>
      <c r="T1686" s="88">
        <f t="shared" si="163"/>
        <v>1645</v>
      </c>
      <c r="U1686" s="89">
        <f t="shared" si="162"/>
        <v>27.416666666666668</v>
      </c>
      <c r="V1686" s="28">
        <f t="shared" si="164"/>
        <v>41.79064530810637</v>
      </c>
      <c r="W1686" s="89">
        <f t="shared" si="159"/>
        <v>0</v>
      </c>
      <c r="X1686" s="88" t="e">
        <f t="shared" si="160"/>
        <v>#VALUE!</v>
      </c>
      <c r="Y1686" s="89" t="e">
        <f t="shared" si="161"/>
        <v>#VALUE!</v>
      </c>
      <c r="Z1686" s="90"/>
      <c r="AA1686" s="91">
        <f t="shared" si="158"/>
        <v>27.416666666666668</v>
      </c>
    </row>
    <row r="1687" spans="19:27" x14ac:dyDescent="0.25">
      <c r="S1687" s="87"/>
      <c r="T1687" s="88">
        <f t="shared" si="163"/>
        <v>1646</v>
      </c>
      <c r="U1687" s="89">
        <f t="shared" si="162"/>
        <v>27.433333333333334</v>
      </c>
      <c r="V1687" s="28">
        <f t="shared" si="164"/>
        <v>41.795064607395148</v>
      </c>
      <c r="W1687" s="89">
        <f t="shared" si="159"/>
        <v>0</v>
      </c>
      <c r="X1687" s="88" t="e">
        <f t="shared" si="160"/>
        <v>#VALUE!</v>
      </c>
      <c r="Y1687" s="89" t="e">
        <f t="shared" si="161"/>
        <v>#VALUE!</v>
      </c>
      <c r="Z1687" s="90"/>
      <c r="AA1687" s="91">
        <f t="shared" si="158"/>
        <v>27.433333333333334</v>
      </c>
    </row>
    <row r="1688" spans="19:27" x14ac:dyDescent="0.25">
      <c r="S1688" s="87"/>
      <c r="T1688" s="88">
        <f t="shared" si="163"/>
        <v>1647</v>
      </c>
      <c r="U1688" s="89">
        <f t="shared" si="162"/>
        <v>27.45</v>
      </c>
      <c r="V1688" s="28">
        <f t="shared" si="164"/>
        <v>41.799481689535824</v>
      </c>
      <c r="W1688" s="89">
        <f t="shared" si="159"/>
        <v>0</v>
      </c>
      <c r="X1688" s="88" t="e">
        <f t="shared" si="160"/>
        <v>#VALUE!</v>
      </c>
      <c r="Y1688" s="89" t="e">
        <f t="shared" si="161"/>
        <v>#VALUE!</v>
      </c>
      <c r="Z1688" s="90"/>
      <c r="AA1688" s="91">
        <f t="shared" si="158"/>
        <v>27.45</v>
      </c>
    </row>
    <row r="1689" spans="19:27" x14ac:dyDescent="0.25">
      <c r="S1689" s="87"/>
      <c r="T1689" s="88">
        <f t="shared" si="163"/>
        <v>1648</v>
      </c>
      <c r="U1689" s="89">
        <f t="shared" si="162"/>
        <v>27.466666666666665</v>
      </c>
      <c r="V1689" s="28">
        <f t="shared" si="164"/>
        <v>41.80389655698589</v>
      </c>
      <c r="W1689" s="89">
        <f t="shared" si="159"/>
        <v>0</v>
      </c>
      <c r="X1689" s="88" t="e">
        <f t="shared" si="160"/>
        <v>#VALUE!</v>
      </c>
      <c r="Y1689" s="89" t="e">
        <f t="shared" si="161"/>
        <v>#VALUE!</v>
      </c>
      <c r="Z1689" s="90"/>
      <c r="AA1689" s="91">
        <f t="shared" si="158"/>
        <v>27.466666666666665</v>
      </c>
    </row>
    <row r="1690" spans="19:27" x14ac:dyDescent="0.25">
      <c r="S1690" s="87"/>
      <c r="T1690" s="88">
        <f t="shared" si="163"/>
        <v>1649</v>
      </c>
      <c r="U1690" s="89">
        <f t="shared" si="162"/>
        <v>27.483333333333334</v>
      </c>
      <c r="V1690" s="28">
        <f t="shared" si="164"/>
        <v>41.808309212198658</v>
      </c>
      <c r="W1690" s="89">
        <f t="shared" si="159"/>
        <v>0</v>
      </c>
      <c r="X1690" s="88" t="e">
        <f t="shared" si="160"/>
        <v>#VALUE!</v>
      </c>
      <c r="Y1690" s="89" t="e">
        <f t="shared" si="161"/>
        <v>#VALUE!</v>
      </c>
      <c r="Z1690" s="90"/>
      <c r="AA1690" s="91">
        <f t="shared" si="158"/>
        <v>27.483333333333334</v>
      </c>
    </row>
    <row r="1691" spans="19:27" x14ac:dyDescent="0.25">
      <c r="S1691" s="87"/>
      <c r="T1691" s="88">
        <f t="shared" si="163"/>
        <v>1650</v>
      </c>
      <c r="U1691" s="89">
        <f t="shared" si="162"/>
        <v>27.5</v>
      </c>
      <c r="V1691" s="28">
        <f t="shared" si="164"/>
        <v>41.812719657623177</v>
      </c>
      <c r="W1691" s="89">
        <f t="shared" si="159"/>
        <v>0</v>
      </c>
      <c r="X1691" s="88" t="e">
        <f t="shared" si="160"/>
        <v>#VALUE!</v>
      </c>
      <c r="Y1691" s="89" t="e">
        <f t="shared" si="161"/>
        <v>#VALUE!</v>
      </c>
      <c r="Z1691" s="90"/>
      <c r="AA1691" s="91">
        <f t="shared" si="158"/>
        <v>27.5</v>
      </c>
    </row>
    <row r="1692" spans="19:27" x14ac:dyDescent="0.25">
      <c r="S1692" s="87"/>
      <c r="T1692" s="88">
        <f t="shared" si="163"/>
        <v>1651</v>
      </c>
      <c r="U1692" s="89">
        <f t="shared" si="162"/>
        <v>27.516666666666666</v>
      </c>
      <c r="V1692" s="28">
        <f t="shared" si="164"/>
        <v>41.817127895704346</v>
      </c>
      <c r="W1692" s="89">
        <f t="shared" si="159"/>
        <v>0</v>
      </c>
      <c r="X1692" s="88" t="e">
        <f t="shared" si="160"/>
        <v>#VALUE!</v>
      </c>
      <c r="Y1692" s="89" t="e">
        <f t="shared" si="161"/>
        <v>#VALUE!</v>
      </c>
      <c r="Z1692" s="90"/>
      <c r="AA1692" s="91">
        <f t="shared" si="158"/>
        <v>27.516666666666666</v>
      </c>
    </row>
    <row r="1693" spans="19:27" x14ac:dyDescent="0.25">
      <c r="S1693" s="87"/>
      <c r="T1693" s="88">
        <f t="shared" si="163"/>
        <v>1652</v>
      </c>
      <c r="U1693" s="89">
        <f t="shared" si="162"/>
        <v>27.533333333333335</v>
      </c>
      <c r="V1693" s="28">
        <f t="shared" si="164"/>
        <v>41.821533928882872</v>
      </c>
      <c r="W1693" s="89">
        <f t="shared" si="159"/>
        <v>0</v>
      </c>
      <c r="X1693" s="88" t="e">
        <f t="shared" si="160"/>
        <v>#VALUE!</v>
      </c>
      <c r="Y1693" s="89" t="e">
        <f t="shared" si="161"/>
        <v>#VALUE!</v>
      </c>
      <c r="Z1693" s="90"/>
      <c r="AA1693" s="91">
        <f t="shared" si="158"/>
        <v>27.533333333333335</v>
      </c>
    </row>
    <row r="1694" spans="19:27" x14ac:dyDescent="0.25">
      <c r="S1694" s="87"/>
      <c r="T1694" s="88">
        <f t="shared" si="163"/>
        <v>1653</v>
      </c>
      <c r="U1694" s="89">
        <f t="shared" si="162"/>
        <v>27.55</v>
      </c>
      <c r="V1694" s="28">
        <f t="shared" si="164"/>
        <v>41.825937759595277</v>
      </c>
      <c r="W1694" s="89">
        <f t="shared" si="159"/>
        <v>0</v>
      </c>
      <c r="X1694" s="88" t="e">
        <f t="shared" si="160"/>
        <v>#VALUE!</v>
      </c>
      <c r="Y1694" s="89" t="e">
        <f t="shared" si="161"/>
        <v>#VALUE!</v>
      </c>
      <c r="Z1694" s="90"/>
      <c r="AA1694" s="91">
        <f t="shared" si="158"/>
        <v>27.55</v>
      </c>
    </row>
    <row r="1695" spans="19:27" x14ac:dyDescent="0.25">
      <c r="S1695" s="87"/>
      <c r="T1695" s="88">
        <f t="shared" si="163"/>
        <v>1654</v>
      </c>
      <c r="U1695" s="89">
        <f t="shared" si="162"/>
        <v>27.566666666666666</v>
      </c>
      <c r="V1695" s="28">
        <f t="shared" si="164"/>
        <v>41.830339390273934</v>
      </c>
      <c r="W1695" s="89">
        <f t="shared" si="159"/>
        <v>0</v>
      </c>
      <c r="X1695" s="88" t="e">
        <f t="shared" si="160"/>
        <v>#VALUE!</v>
      </c>
      <c r="Y1695" s="89" t="e">
        <f t="shared" si="161"/>
        <v>#VALUE!</v>
      </c>
      <c r="Z1695" s="90"/>
      <c r="AA1695" s="91">
        <f t="shared" si="158"/>
        <v>27.566666666666666</v>
      </c>
    </row>
    <row r="1696" spans="19:27" x14ac:dyDescent="0.25">
      <c r="S1696" s="87"/>
      <c r="T1696" s="88">
        <f t="shared" si="163"/>
        <v>1655</v>
      </c>
      <c r="U1696" s="89">
        <f t="shared" si="162"/>
        <v>27.583333333333332</v>
      </c>
      <c r="V1696" s="28">
        <f t="shared" si="164"/>
        <v>41.834738823347045</v>
      </c>
      <c r="W1696" s="89">
        <f t="shared" si="159"/>
        <v>0</v>
      </c>
      <c r="X1696" s="88" t="e">
        <f t="shared" si="160"/>
        <v>#VALUE!</v>
      </c>
      <c r="Y1696" s="89" t="e">
        <f t="shared" si="161"/>
        <v>#VALUE!</v>
      </c>
      <c r="Z1696" s="90"/>
      <c r="AA1696" s="91">
        <f t="shared" si="158"/>
        <v>27.583333333333332</v>
      </c>
    </row>
    <row r="1697" spans="19:27" x14ac:dyDescent="0.25">
      <c r="S1697" s="87"/>
      <c r="T1697" s="88">
        <f t="shared" si="163"/>
        <v>1656</v>
      </c>
      <c r="U1697" s="89">
        <f t="shared" si="162"/>
        <v>27.6</v>
      </c>
      <c r="V1697" s="28">
        <f t="shared" si="164"/>
        <v>41.839136061238683</v>
      </c>
      <c r="W1697" s="89">
        <f t="shared" si="159"/>
        <v>0</v>
      </c>
      <c r="X1697" s="88" t="e">
        <f t="shared" si="160"/>
        <v>#VALUE!</v>
      </c>
      <c r="Y1697" s="89" t="e">
        <f t="shared" si="161"/>
        <v>#VALUE!</v>
      </c>
      <c r="Z1697" s="90"/>
      <c r="AA1697" s="91">
        <f t="shared" si="158"/>
        <v>27.6</v>
      </c>
    </row>
    <row r="1698" spans="19:27" x14ac:dyDescent="0.25">
      <c r="S1698" s="87"/>
      <c r="T1698" s="88">
        <f t="shared" si="163"/>
        <v>1657</v>
      </c>
      <c r="U1698" s="89">
        <f t="shared" si="162"/>
        <v>27.616666666666667</v>
      </c>
      <c r="V1698" s="28">
        <f t="shared" si="164"/>
        <v>41.843531106368772</v>
      </c>
      <c r="W1698" s="89">
        <f t="shared" si="159"/>
        <v>0</v>
      </c>
      <c r="X1698" s="88" t="e">
        <f t="shared" si="160"/>
        <v>#VALUE!</v>
      </c>
      <c r="Y1698" s="89" t="e">
        <f t="shared" si="161"/>
        <v>#VALUE!</v>
      </c>
      <c r="Z1698" s="90"/>
      <c r="AA1698" s="91">
        <f t="shared" si="158"/>
        <v>27.616666666666667</v>
      </c>
    </row>
    <row r="1699" spans="19:27" x14ac:dyDescent="0.25">
      <c r="S1699" s="87"/>
      <c r="T1699" s="88">
        <f t="shared" si="163"/>
        <v>1658</v>
      </c>
      <c r="U1699" s="89">
        <f t="shared" si="162"/>
        <v>27.633333333333333</v>
      </c>
      <c r="V1699" s="28">
        <f t="shared" si="164"/>
        <v>41.847923961153107</v>
      </c>
      <c r="W1699" s="89">
        <f t="shared" si="159"/>
        <v>0</v>
      </c>
      <c r="X1699" s="88" t="e">
        <f t="shared" si="160"/>
        <v>#VALUE!</v>
      </c>
      <c r="Y1699" s="89" t="e">
        <f t="shared" si="161"/>
        <v>#VALUE!</v>
      </c>
      <c r="Z1699" s="90"/>
      <c r="AA1699" s="91">
        <f t="shared" si="158"/>
        <v>27.633333333333333</v>
      </c>
    </row>
    <row r="1700" spans="19:27" x14ac:dyDescent="0.25">
      <c r="S1700" s="87"/>
      <c r="T1700" s="88">
        <f t="shared" si="163"/>
        <v>1659</v>
      </c>
      <c r="U1700" s="89">
        <f t="shared" si="162"/>
        <v>27.65</v>
      </c>
      <c r="V1700" s="28">
        <f t="shared" si="164"/>
        <v>41.852314628003384</v>
      </c>
      <c r="W1700" s="89">
        <f t="shared" si="159"/>
        <v>0</v>
      </c>
      <c r="X1700" s="88" t="e">
        <f t="shared" si="160"/>
        <v>#VALUE!</v>
      </c>
      <c r="Y1700" s="89" t="e">
        <f t="shared" si="161"/>
        <v>#VALUE!</v>
      </c>
      <c r="Z1700" s="90"/>
      <c r="AA1700" s="91">
        <f t="shared" si="158"/>
        <v>27.65</v>
      </c>
    </row>
    <row r="1701" spans="19:27" x14ac:dyDescent="0.25">
      <c r="S1701" s="87"/>
      <c r="T1701" s="88">
        <f t="shared" si="163"/>
        <v>1660</v>
      </c>
      <c r="U1701" s="89">
        <f t="shared" si="162"/>
        <v>27.666666666666668</v>
      </c>
      <c r="V1701" s="28">
        <f t="shared" si="164"/>
        <v>41.856703109327192</v>
      </c>
      <c r="W1701" s="89">
        <f t="shared" si="159"/>
        <v>0</v>
      </c>
      <c r="X1701" s="88" t="e">
        <f t="shared" si="160"/>
        <v>#VALUE!</v>
      </c>
      <c r="Y1701" s="89" t="e">
        <f t="shared" si="161"/>
        <v>#VALUE!</v>
      </c>
      <c r="Z1701" s="90"/>
      <c r="AA1701" s="91">
        <f t="shared" si="158"/>
        <v>27.666666666666668</v>
      </c>
    </row>
    <row r="1702" spans="19:27" x14ac:dyDescent="0.25">
      <c r="S1702" s="87"/>
      <c r="T1702" s="88">
        <f t="shared" si="163"/>
        <v>1661</v>
      </c>
      <c r="U1702" s="89">
        <f t="shared" si="162"/>
        <v>27.683333333333334</v>
      </c>
      <c r="V1702" s="28">
        <f t="shared" si="164"/>
        <v>41.861089407527992</v>
      </c>
      <c r="W1702" s="89">
        <f t="shared" si="159"/>
        <v>0</v>
      </c>
      <c r="X1702" s="88" t="e">
        <f t="shared" si="160"/>
        <v>#VALUE!</v>
      </c>
      <c r="Y1702" s="89" t="e">
        <f t="shared" si="161"/>
        <v>#VALUE!</v>
      </c>
      <c r="Z1702" s="90"/>
      <c r="AA1702" s="91">
        <f t="shared" si="158"/>
        <v>27.683333333333334</v>
      </c>
    </row>
    <row r="1703" spans="19:27" x14ac:dyDescent="0.25">
      <c r="S1703" s="87"/>
      <c r="T1703" s="88">
        <f t="shared" si="163"/>
        <v>1662</v>
      </c>
      <c r="U1703" s="89">
        <f t="shared" si="162"/>
        <v>27.7</v>
      </c>
      <c r="V1703" s="28">
        <f t="shared" si="164"/>
        <v>41.865473525005186</v>
      </c>
      <c r="W1703" s="89">
        <f t="shared" si="159"/>
        <v>0</v>
      </c>
      <c r="X1703" s="88" t="e">
        <f t="shared" si="160"/>
        <v>#VALUE!</v>
      </c>
      <c r="Y1703" s="89" t="e">
        <f t="shared" si="161"/>
        <v>#VALUE!</v>
      </c>
      <c r="Z1703" s="90"/>
      <c r="AA1703" s="91">
        <f t="shared" si="158"/>
        <v>27.7</v>
      </c>
    </row>
    <row r="1704" spans="19:27" x14ac:dyDescent="0.25">
      <c r="S1704" s="87"/>
      <c r="T1704" s="88">
        <f t="shared" si="163"/>
        <v>1663</v>
      </c>
      <c r="U1704" s="89">
        <f t="shared" si="162"/>
        <v>27.716666666666665</v>
      </c>
      <c r="V1704" s="28">
        <f t="shared" si="164"/>
        <v>41.869855464154092</v>
      </c>
      <c r="W1704" s="89">
        <f t="shared" si="159"/>
        <v>0</v>
      </c>
      <c r="X1704" s="88" t="e">
        <f t="shared" si="160"/>
        <v>#VALUE!</v>
      </c>
      <c r="Y1704" s="89" t="e">
        <f t="shared" si="161"/>
        <v>#VALUE!</v>
      </c>
      <c r="Z1704" s="90"/>
      <c r="AA1704" s="91">
        <f t="shared" si="158"/>
        <v>27.716666666666665</v>
      </c>
    </row>
    <row r="1705" spans="19:27" x14ac:dyDescent="0.25">
      <c r="S1705" s="87"/>
      <c r="T1705" s="88">
        <f t="shared" si="163"/>
        <v>1664</v>
      </c>
      <c r="U1705" s="89">
        <f t="shared" si="162"/>
        <v>27.733333333333334</v>
      </c>
      <c r="V1705" s="28">
        <f t="shared" si="164"/>
        <v>41.874235227365951</v>
      </c>
      <c r="W1705" s="89">
        <f t="shared" si="159"/>
        <v>0</v>
      </c>
      <c r="X1705" s="88" t="e">
        <f t="shared" si="160"/>
        <v>#VALUE!</v>
      </c>
      <c r="Y1705" s="89" t="e">
        <f t="shared" si="161"/>
        <v>#VALUE!</v>
      </c>
      <c r="Z1705" s="90"/>
      <c r="AA1705" s="91">
        <f t="shared" ref="AA1705:AA1768" si="165">U1705</f>
        <v>27.733333333333334</v>
      </c>
    </row>
    <row r="1706" spans="19:27" x14ac:dyDescent="0.25">
      <c r="S1706" s="87"/>
      <c r="T1706" s="88">
        <f t="shared" si="163"/>
        <v>1665</v>
      </c>
      <c r="U1706" s="89">
        <f t="shared" si="162"/>
        <v>27.75</v>
      </c>
      <c r="V1706" s="28">
        <f t="shared" si="164"/>
        <v>41.878612817027943</v>
      </c>
      <c r="W1706" s="89">
        <f t="shared" ref="W1706:W1769" si="166">V1706*0.001*$G$4</f>
        <v>0</v>
      </c>
      <c r="X1706" s="88" t="e">
        <f t="shared" ref="X1706:X1769" si="167">($G$5/1000)*U1706*3600</f>
        <v>#VALUE!</v>
      </c>
      <c r="Y1706" s="89" t="e">
        <f t="shared" si="161"/>
        <v>#VALUE!</v>
      </c>
      <c r="Z1706" s="90"/>
      <c r="AA1706" s="91">
        <f t="shared" si="165"/>
        <v>27.75</v>
      </c>
    </row>
    <row r="1707" spans="19:27" x14ac:dyDescent="0.25">
      <c r="S1707" s="87"/>
      <c r="T1707" s="88">
        <f t="shared" si="163"/>
        <v>1666</v>
      </c>
      <c r="U1707" s="89">
        <f t="shared" si="162"/>
        <v>27.766666666666666</v>
      </c>
      <c r="V1707" s="28">
        <f t="shared" si="164"/>
        <v>41.882988235523214</v>
      </c>
      <c r="W1707" s="89">
        <f t="shared" si="166"/>
        <v>0</v>
      </c>
      <c r="X1707" s="88" t="e">
        <f t="shared" si="167"/>
        <v>#VALUE!</v>
      </c>
      <c r="Y1707" s="89" t="e">
        <f t="shared" ref="Y1707:Y1770" si="168">MAX(0,W1707-X1707)</f>
        <v>#VALUE!</v>
      </c>
      <c r="Z1707" s="90"/>
      <c r="AA1707" s="91">
        <f t="shared" si="165"/>
        <v>27.766666666666666</v>
      </c>
    </row>
    <row r="1708" spans="19:27" x14ac:dyDescent="0.25">
      <c r="S1708" s="87"/>
      <c r="T1708" s="88">
        <f t="shared" si="163"/>
        <v>1667</v>
      </c>
      <c r="U1708" s="89">
        <f t="shared" si="162"/>
        <v>27.783333333333335</v>
      </c>
      <c r="V1708" s="28">
        <f t="shared" si="164"/>
        <v>41.887361485230841</v>
      </c>
      <c r="W1708" s="89">
        <f t="shared" si="166"/>
        <v>0</v>
      </c>
      <c r="X1708" s="88" t="e">
        <f t="shared" si="167"/>
        <v>#VALUE!</v>
      </c>
      <c r="Y1708" s="89" t="e">
        <f t="shared" si="168"/>
        <v>#VALUE!</v>
      </c>
      <c r="Z1708" s="90"/>
      <c r="AA1708" s="91">
        <f t="shared" si="165"/>
        <v>27.783333333333335</v>
      </c>
    </row>
    <row r="1709" spans="19:27" x14ac:dyDescent="0.25">
      <c r="S1709" s="87"/>
      <c r="T1709" s="88">
        <f t="shared" si="163"/>
        <v>1668</v>
      </c>
      <c r="U1709" s="89">
        <f t="shared" si="162"/>
        <v>27.8</v>
      </c>
      <c r="V1709" s="28">
        <f t="shared" si="164"/>
        <v>41.891732568525903</v>
      </c>
      <c r="W1709" s="89">
        <f t="shared" si="166"/>
        <v>0</v>
      </c>
      <c r="X1709" s="88" t="e">
        <f t="shared" si="167"/>
        <v>#VALUE!</v>
      </c>
      <c r="Y1709" s="89" t="e">
        <f t="shared" si="168"/>
        <v>#VALUE!</v>
      </c>
      <c r="Z1709" s="90"/>
      <c r="AA1709" s="91">
        <f t="shared" si="165"/>
        <v>27.8</v>
      </c>
    </row>
    <row r="1710" spans="19:27" x14ac:dyDescent="0.25">
      <c r="S1710" s="87"/>
      <c r="T1710" s="88">
        <f t="shared" si="163"/>
        <v>1669</v>
      </c>
      <c r="U1710" s="89">
        <f t="shared" si="162"/>
        <v>27.816666666666666</v>
      </c>
      <c r="V1710" s="28">
        <f t="shared" si="164"/>
        <v>41.896101487779418</v>
      </c>
      <c r="W1710" s="89">
        <f t="shared" si="166"/>
        <v>0</v>
      </c>
      <c r="X1710" s="88" t="e">
        <f t="shared" si="167"/>
        <v>#VALUE!</v>
      </c>
      <c r="Y1710" s="89" t="e">
        <f t="shared" si="168"/>
        <v>#VALUE!</v>
      </c>
      <c r="Z1710" s="90"/>
      <c r="AA1710" s="91">
        <f t="shared" si="165"/>
        <v>27.816666666666666</v>
      </c>
    </row>
    <row r="1711" spans="19:27" x14ac:dyDescent="0.25">
      <c r="S1711" s="87"/>
      <c r="T1711" s="88">
        <f t="shared" si="163"/>
        <v>1670</v>
      </c>
      <c r="U1711" s="89">
        <f t="shared" si="162"/>
        <v>27.833333333333332</v>
      </c>
      <c r="V1711" s="28">
        <f t="shared" si="164"/>
        <v>41.900468245358425</v>
      </c>
      <c r="W1711" s="89">
        <f t="shared" si="166"/>
        <v>0</v>
      </c>
      <c r="X1711" s="88" t="e">
        <f t="shared" si="167"/>
        <v>#VALUE!</v>
      </c>
      <c r="Y1711" s="89" t="e">
        <f t="shared" si="168"/>
        <v>#VALUE!</v>
      </c>
      <c r="Z1711" s="90"/>
      <c r="AA1711" s="91">
        <f t="shared" si="165"/>
        <v>27.833333333333332</v>
      </c>
    </row>
    <row r="1712" spans="19:27" x14ac:dyDescent="0.25">
      <c r="S1712" s="87"/>
      <c r="T1712" s="88">
        <f t="shared" si="163"/>
        <v>1671</v>
      </c>
      <c r="U1712" s="89">
        <f t="shared" si="162"/>
        <v>27.85</v>
      </c>
      <c r="V1712" s="28">
        <f t="shared" si="164"/>
        <v>41.90483284362594</v>
      </c>
      <c r="W1712" s="89">
        <f t="shared" si="166"/>
        <v>0</v>
      </c>
      <c r="X1712" s="88" t="e">
        <f t="shared" si="167"/>
        <v>#VALUE!</v>
      </c>
      <c r="Y1712" s="89" t="e">
        <f t="shared" si="168"/>
        <v>#VALUE!</v>
      </c>
      <c r="Z1712" s="90"/>
      <c r="AA1712" s="91">
        <f t="shared" si="165"/>
        <v>27.85</v>
      </c>
    </row>
    <row r="1713" spans="19:27" x14ac:dyDescent="0.25">
      <c r="S1713" s="87"/>
      <c r="T1713" s="88">
        <f t="shared" si="163"/>
        <v>1672</v>
      </c>
      <c r="U1713" s="89">
        <f t="shared" si="162"/>
        <v>27.866666666666667</v>
      </c>
      <c r="V1713" s="28">
        <f t="shared" si="164"/>
        <v>41.909195284940985</v>
      </c>
      <c r="W1713" s="89">
        <f t="shared" si="166"/>
        <v>0</v>
      </c>
      <c r="X1713" s="88" t="e">
        <f t="shared" si="167"/>
        <v>#VALUE!</v>
      </c>
      <c r="Y1713" s="89" t="e">
        <f t="shared" si="168"/>
        <v>#VALUE!</v>
      </c>
      <c r="Z1713" s="90"/>
      <c r="AA1713" s="91">
        <f t="shared" si="165"/>
        <v>27.866666666666667</v>
      </c>
    </row>
    <row r="1714" spans="19:27" x14ac:dyDescent="0.25">
      <c r="S1714" s="87"/>
      <c r="T1714" s="88">
        <f t="shared" si="163"/>
        <v>1673</v>
      </c>
      <c r="U1714" s="89">
        <f t="shared" si="162"/>
        <v>27.883333333333333</v>
      </c>
      <c r="V1714" s="28">
        <f t="shared" si="164"/>
        <v>41.913555571658591</v>
      </c>
      <c r="W1714" s="89">
        <f t="shared" si="166"/>
        <v>0</v>
      </c>
      <c r="X1714" s="88" t="e">
        <f t="shared" si="167"/>
        <v>#VALUE!</v>
      </c>
      <c r="Y1714" s="89" t="e">
        <f t="shared" si="168"/>
        <v>#VALUE!</v>
      </c>
      <c r="Z1714" s="90"/>
      <c r="AA1714" s="91">
        <f t="shared" si="165"/>
        <v>27.883333333333333</v>
      </c>
    </row>
    <row r="1715" spans="19:27" x14ac:dyDescent="0.25">
      <c r="S1715" s="87"/>
      <c r="T1715" s="88">
        <f t="shared" si="163"/>
        <v>1674</v>
      </c>
      <c r="U1715" s="89">
        <f t="shared" si="162"/>
        <v>27.9</v>
      </c>
      <c r="V1715" s="28">
        <f t="shared" si="164"/>
        <v>41.917913706129831</v>
      </c>
      <c r="W1715" s="89">
        <f t="shared" si="166"/>
        <v>0</v>
      </c>
      <c r="X1715" s="88" t="e">
        <f t="shared" si="167"/>
        <v>#VALUE!</v>
      </c>
      <c r="Y1715" s="89" t="e">
        <f t="shared" si="168"/>
        <v>#VALUE!</v>
      </c>
      <c r="Z1715" s="90"/>
      <c r="AA1715" s="91">
        <f t="shared" si="165"/>
        <v>27.9</v>
      </c>
    </row>
    <row r="1716" spans="19:27" x14ac:dyDescent="0.25">
      <c r="S1716" s="87"/>
      <c r="T1716" s="88">
        <f t="shared" si="163"/>
        <v>1675</v>
      </c>
      <c r="U1716" s="89">
        <f t="shared" si="162"/>
        <v>27.916666666666668</v>
      </c>
      <c r="V1716" s="28">
        <f t="shared" si="164"/>
        <v>41.922269690701782</v>
      </c>
      <c r="W1716" s="89">
        <f t="shared" si="166"/>
        <v>0</v>
      </c>
      <c r="X1716" s="88" t="e">
        <f t="shared" si="167"/>
        <v>#VALUE!</v>
      </c>
      <c r="Y1716" s="89" t="e">
        <f t="shared" si="168"/>
        <v>#VALUE!</v>
      </c>
      <c r="Z1716" s="90"/>
      <c r="AA1716" s="91">
        <f t="shared" si="165"/>
        <v>27.916666666666668</v>
      </c>
    </row>
    <row r="1717" spans="19:27" x14ac:dyDescent="0.25">
      <c r="S1717" s="87"/>
      <c r="T1717" s="88">
        <f t="shared" si="163"/>
        <v>1676</v>
      </c>
      <c r="U1717" s="89">
        <f t="shared" si="162"/>
        <v>27.933333333333334</v>
      </c>
      <c r="V1717" s="28">
        <f t="shared" si="164"/>
        <v>41.926623527717595</v>
      </c>
      <c r="W1717" s="89">
        <f t="shared" si="166"/>
        <v>0</v>
      </c>
      <c r="X1717" s="88" t="e">
        <f t="shared" si="167"/>
        <v>#VALUE!</v>
      </c>
      <c r="Y1717" s="89" t="e">
        <f t="shared" si="168"/>
        <v>#VALUE!</v>
      </c>
      <c r="Z1717" s="90"/>
      <c r="AA1717" s="91">
        <f t="shared" si="165"/>
        <v>27.933333333333334</v>
      </c>
    </row>
    <row r="1718" spans="19:27" x14ac:dyDescent="0.25">
      <c r="S1718" s="87"/>
      <c r="T1718" s="88">
        <f t="shared" si="163"/>
        <v>1677</v>
      </c>
      <c r="U1718" s="89">
        <f t="shared" si="162"/>
        <v>27.95</v>
      </c>
      <c r="V1718" s="28">
        <f t="shared" si="164"/>
        <v>41.930975219516441</v>
      </c>
      <c r="W1718" s="89">
        <f t="shared" si="166"/>
        <v>0</v>
      </c>
      <c r="X1718" s="88" t="e">
        <f t="shared" si="167"/>
        <v>#VALUE!</v>
      </c>
      <c r="Y1718" s="89" t="e">
        <f t="shared" si="168"/>
        <v>#VALUE!</v>
      </c>
      <c r="Z1718" s="90"/>
      <c r="AA1718" s="91">
        <f t="shared" si="165"/>
        <v>27.95</v>
      </c>
    </row>
    <row r="1719" spans="19:27" x14ac:dyDescent="0.25">
      <c r="S1719" s="87"/>
      <c r="T1719" s="88">
        <f t="shared" si="163"/>
        <v>1678</v>
      </c>
      <c r="U1719" s="89">
        <f t="shared" si="162"/>
        <v>27.966666666666665</v>
      </c>
      <c r="V1719" s="28">
        <f t="shared" si="164"/>
        <v>41.935324768433567</v>
      </c>
      <c r="W1719" s="89">
        <f t="shared" si="166"/>
        <v>0</v>
      </c>
      <c r="X1719" s="88" t="e">
        <f t="shared" si="167"/>
        <v>#VALUE!</v>
      </c>
      <c r="Y1719" s="89" t="e">
        <f t="shared" si="168"/>
        <v>#VALUE!</v>
      </c>
      <c r="Z1719" s="90"/>
      <c r="AA1719" s="91">
        <f t="shared" si="165"/>
        <v>27.966666666666665</v>
      </c>
    </row>
    <row r="1720" spans="19:27" x14ac:dyDescent="0.25">
      <c r="S1720" s="87"/>
      <c r="T1720" s="88">
        <f t="shared" si="163"/>
        <v>1679</v>
      </c>
      <c r="U1720" s="89">
        <f t="shared" si="162"/>
        <v>27.983333333333334</v>
      </c>
      <c r="V1720" s="28">
        <f t="shared" si="164"/>
        <v>41.939672176800293</v>
      </c>
      <c r="W1720" s="89">
        <f t="shared" si="166"/>
        <v>0</v>
      </c>
      <c r="X1720" s="88" t="e">
        <f t="shared" si="167"/>
        <v>#VALUE!</v>
      </c>
      <c r="Y1720" s="89" t="e">
        <f t="shared" si="168"/>
        <v>#VALUE!</v>
      </c>
      <c r="Z1720" s="90"/>
      <c r="AA1720" s="91">
        <f t="shared" si="165"/>
        <v>27.983333333333334</v>
      </c>
    </row>
    <row r="1721" spans="19:27" x14ac:dyDescent="0.25">
      <c r="S1721" s="87"/>
      <c r="T1721" s="88">
        <f t="shared" si="163"/>
        <v>1680</v>
      </c>
      <c r="U1721" s="89">
        <f t="shared" si="162"/>
        <v>28</v>
      </c>
      <c r="V1721" s="28">
        <f t="shared" si="164"/>
        <v>41.944017446943988</v>
      </c>
      <c r="W1721" s="89">
        <f t="shared" si="166"/>
        <v>0</v>
      </c>
      <c r="X1721" s="88" t="e">
        <f t="shared" si="167"/>
        <v>#VALUE!</v>
      </c>
      <c r="Y1721" s="89" t="e">
        <f t="shared" si="168"/>
        <v>#VALUE!</v>
      </c>
      <c r="Z1721" s="90"/>
      <c r="AA1721" s="91">
        <f t="shared" si="165"/>
        <v>28</v>
      </c>
    </row>
    <row r="1722" spans="19:27" x14ac:dyDescent="0.25">
      <c r="S1722" s="87"/>
      <c r="T1722" s="88">
        <f t="shared" si="163"/>
        <v>1681</v>
      </c>
      <c r="U1722" s="89">
        <f t="shared" si="162"/>
        <v>28.016666666666666</v>
      </c>
      <c r="V1722" s="28">
        <f t="shared" si="164"/>
        <v>41.94836058118814</v>
      </c>
      <c r="W1722" s="89">
        <f t="shared" si="166"/>
        <v>0</v>
      </c>
      <c r="X1722" s="88" t="e">
        <f t="shared" si="167"/>
        <v>#VALUE!</v>
      </c>
      <c r="Y1722" s="89" t="e">
        <f t="shared" si="168"/>
        <v>#VALUE!</v>
      </c>
      <c r="Z1722" s="90"/>
      <c r="AA1722" s="91">
        <f t="shared" si="165"/>
        <v>28.016666666666666</v>
      </c>
    </row>
    <row r="1723" spans="19:27" x14ac:dyDescent="0.25">
      <c r="S1723" s="87"/>
      <c r="T1723" s="88">
        <f t="shared" si="163"/>
        <v>1682</v>
      </c>
      <c r="U1723" s="89">
        <f t="shared" si="162"/>
        <v>28.033333333333335</v>
      </c>
      <c r="V1723" s="28">
        <f t="shared" si="164"/>
        <v>41.952701581852317</v>
      </c>
      <c r="W1723" s="89">
        <f t="shared" si="166"/>
        <v>0</v>
      </c>
      <c r="X1723" s="88" t="e">
        <f t="shared" si="167"/>
        <v>#VALUE!</v>
      </c>
      <c r="Y1723" s="89" t="e">
        <f t="shared" si="168"/>
        <v>#VALUE!</v>
      </c>
      <c r="Z1723" s="90"/>
      <c r="AA1723" s="91">
        <f t="shared" si="165"/>
        <v>28.033333333333335</v>
      </c>
    </row>
    <row r="1724" spans="19:27" x14ac:dyDescent="0.25">
      <c r="S1724" s="87"/>
      <c r="T1724" s="88">
        <f t="shared" si="163"/>
        <v>1683</v>
      </c>
      <c r="U1724" s="89">
        <f t="shared" si="162"/>
        <v>28.05</v>
      </c>
      <c r="V1724" s="28">
        <f t="shared" si="164"/>
        <v>41.957040451252176</v>
      </c>
      <c r="W1724" s="89">
        <f t="shared" si="166"/>
        <v>0</v>
      </c>
      <c r="X1724" s="88" t="e">
        <f t="shared" si="167"/>
        <v>#VALUE!</v>
      </c>
      <c r="Y1724" s="89" t="e">
        <f t="shared" si="168"/>
        <v>#VALUE!</v>
      </c>
      <c r="Z1724" s="90"/>
      <c r="AA1724" s="91">
        <f t="shared" si="165"/>
        <v>28.05</v>
      </c>
    </row>
    <row r="1725" spans="19:27" x14ac:dyDescent="0.25">
      <c r="S1725" s="87"/>
      <c r="T1725" s="88">
        <f t="shared" si="163"/>
        <v>1684</v>
      </c>
      <c r="U1725" s="89">
        <f t="shared" si="162"/>
        <v>28.066666666666666</v>
      </c>
      <c r="V1725" s="28">
        <f t="shared" si="164"/>
        <v>41.961377191699526</v>
      </c>
      <c r="W1725" s="89">
        <f t="shared" si="166"/>
        <v>0</v>
      </c>
      <c r="X1725" s="88" t="e">
        <f t="shared" si="167"/>
        <v>#VALUE!</v>
      </c>
      <c r="Y1725" s="89" t="e">
        <f t="shared" si="168"/>
        <v>#VALUE!</v>
      </c>
      <c r="Z1725" s="90"/>
      <c r="AA1725" s="91">
        <f t="shared" si="165"/>
        <v>28.066666666666666</v>
      </c>
    </row>
    <row r="1726" spans="19:27" x14ac:dyDescent="0.25">
      <c r="S1726" s="87"/>
      <c r="T1726" s="88">
        <f t="shared" si="163"/>
        <v>1685</v>
      </c>
      <c r="U1726" s="89">
        <f t="shared" si="162"/>
        <v>28.083333333333332</v>
      </c>
      <c r="V1726" s="28">
        <f t="shared" si="164"/>
        <v>41.965711805502252</v>
      </c>
      <c r="W1726" s="89">
        <f t="shared" si="166"/>
        <v>0</v>
      </c>
      <c r="X1726" s="88" t="e">
        <f t="shared" si="167"/>
        <v>#VALUE!</v>
      </c>
      <c r="Y1726" s="89" t="e">
        <f t="shared" si="168"/>
        <v>#VALUE!</v>
      </c>
      <c r="Z1726" s="90"/>
      <c r="AA1726" s="91">
        <f t="shared" si="165"/>
        <v>28.083333333333332</v>
      </c>
    </row>
    <row r="1727" spans="19:27" x14ac:dyDescent="0.25">
      <c r="S1727" s="87"/>
      <c r="T1727" s="88">
        <f t="shared" si="163"/>
        <v>1686</v>
      </c>
      <c r="U1727" s="89">
        <f t="shared" si="162"/>
        <v>28.1</v>
      </c>
      <c r="V1727" s="28">
        <f t="shared" si="164"/>
        <v>41.970044294964403</v>
      </c>
      <c r="W1727" s="89">
        <f t="shared" si="166"/>
        <v>0</v>
      </c>
      <c r="X1727" s="88" t="e">
        <f t="shared" si="167"/>
        <v>#VALUE!</v>
      </c>
      <c r="Y1727" s="89" t="e">
        <f t="shared" si="168"/>
        <v>#VALUE!</v>
      </c>
      <c r="Z1727" s="90"/>
      <c r="AA1727" s="91">
        <f t="shared" si="165"/>
        <v>28.1</v>
      </c>
    </row>
    <row r="1728" spans="19:27" x14ac:dyDescent="0.25">
      <c r="S1728" s="87"/>
      <c r="T1728" s="88">
        <f t="shared" si="163"/>
        <v>1687</v>
      </c>
      <c r="U1728" s="89">
        <f t="shared" si="162"/>
        <v>28.116666666666667</v>
      </c>
      <c r="V1728" s="28">
        <f t="shared" si="164"/>
        <v>41.974374662386161</v>
      </c>
      <c r="W1728" s="89">
        <f t="shared" si="166"/>
        <v>0</v>
      </c>
      <c r="X1728" s="88" t="e">
        <f t="shared" si="167"/>
        <v>#VALUE!</v>
      </c>
      <c r="Y1728" s="89" t="e">
        <f t="shared" si="168"/>
        <v>#VALUE!</v>
      </c>
      <c r="Z1728" s="90"/>
      <c r="AA1728" s="91">
        <f t="shared" si="165"/>
        <v>28.116666666666667</v>
      </c>
    </row>
    <row r="1729" spans="19:27" x14ac:dyDescent="0.25">
      <c r="S1729" s="87"/>
      <c r="T1729" s="88">
        <f t="shared" si="163"/>
        <v>1688</v>
      </c>
      <c r="U1729" s="89">
        <f t="shared" si="162"/>
        <v>28.133333333333333</v>
      </c>
      <c r="V1729" s="28">
        <f t="shared" si="164"/>
        <v>41.978702910063831</v>
      </c>
      <c r="W1729" s="89">
        <f t="shared" si="166"/>
        <v>0</v>
      </c>
      <c r="X1729" s="88" t="e">
        <f t="shared" si="167"/>
        <v>#VALUE!</v>
      </c>
      <c r="Y1729" s="89" t="e">
        <f t="shared" si="168"/>
        <v>#VALUE!</v>
      </c>
      <c r="Z1729" s="90"/>
      <c r="AA1729" s="91">
        <f t="shared" si="165"/>
        <v>28.133333333333333</v>
      </c>
    </row>
    <row r="1730" spans="19:27" x14ac:dyDescent="0.25">
      <c r="S1730" s="87"/>
      <c r="T1730" s="88">
        <f t="shared" si="163"/>
        <v>1689</v>
      </c>
      <c r="U1730" s="89">
        <f t="shared" si="162"/>
        <v>28.15</v>
      </c>
      <c r="V1730" s="28">
        <f t="shared" si="164"/>
        <v>41.983029040289907</v>
      </c>
      <c r="W1730" s="89">
        <f t="shared" si="166"/>
        <v>0</v>
      </c>
      <c r="X1730" s="88" t="e">
        <f t="shared" si="167"/>
        <v>#VALUE!</v>
      </c>
      <c r="Y1730" s="89" t="e">
        <f t="shared" si="168"/>
        <v>#VALUE!</v>
      </c>
      <c r="Z1730" s="90"/>
      <c r="AA1730" s="91">
        <f t="shared" si="165"/>
        <v>28.15</v>
      </c>
    </row>
    <row r="1731" spans="19:27" x14ac:dyDescent="0.25">
      <c r="S1731" s="87"/>
      <c r="T1731" s="88">
        <f t="shared" si="163"/>
        <v>1690</v>
      </c>
      <c r="U1731" s="89">
        <f t="shared" ref="U1731:U1794" si="169">T1731/60</f>
        <v>28.166666666666668</v>
      </c>
      <c r="V1731" s="28">
        <f t="shared" si="164"/>
        <v>41.987353055353026</v>
      </c>
      <c r="W1731" s="89">
        <f t="shared" si="166"/>
        <v>0</v>
      </c>
      <c r="X1731" s="88" t="e">
        <f t="shared" si="167"/>
        <v>#VALUE!</v>
      </c>
      <c r="Y1731" s="89" t="e">
        <f t="shared" si="168"/>
        <v>#VALUE!</v>
      </c>
      <c r="Z1731" s="90"/>
      <c r="AA1731" s="91">
        <f t="shared" si="165"/>
        <v>28.166666666666668</v>
      </c>
    </row>
    <row r="1732" spans="19:27" x14ac:dyDescent="0.25">
      <c r="S1732" s="87"/>
      <c r="T1732" s="88">
        <f t="shared" si="163"/>
        <v>1691</v>
      </c>
      <c r="U1732" s="89">
        <f t="shared" si="169"/>
        <v>28.183333333333334</v>
      </c>
      <c r="V1732" s="28">
        <f t="shared" si="164"/>
        <v>41.991674957538017</v>
      </c>
      <c r="W1732" s="89">
        <f t="shared" si="166"/>
        <v>0</v>
      </c>
      <c r="X1732" s="88" t="e">
        <f t="shared" si="167"/>
        <v>#VALUE!</v>
      </c>
      <c r="Y1732" s="89" t="e">
        <f t="shared" si="168"/>
        <v>#VALUE!</v>
      </c>
      <c r="Z1732" s="90"/>
      <c r="AA1732" s="91">
        <f t="shared" si="165"/>
        <v>28.183333333333334</v>
      </c>
    </row>
    <row r="1733" spans="19:27" x14ac:dyDescent="0.25">
      <c r="S1733" s="87"/>
      <c r="T1733" s="88">
        <f t="shared" si="163"/>
        <v>1692</v>
      </c>
      <c r="U1733" s="89">
        <f t="shared" si="169"/>
        <v>28.2</v>
      </c>
      <c r="V1733" s="28">
        <f t="shared" si="164"/>
        <v>41.99599474912587</v>
      </c>
      <c r="W1733" s="89">
        <f t="shared" si="166"/>
        <v>0</v>
      </c>
      <c r="X1733" s="88" t="e">
        <f t="shared" si="167"/>
        <v>#VALUE!</v>
      </c>
      <c r="Y1733" s="89" t="e">
        <f t="shared" si="168"/>
        <v>#VALUE!</v>
      </c>
      <c r="Z1733" s="90"/>
      <c r="AA1733" s="91">
        <f t="shared" si="165"/>
        <v>28.2</v>
      </c>
    </row>
    <row r="1734" spans="19:27" x14ac:dyDescent="0.25">
      <c r="S1734" s="87"/>
      <c r="T1734" s="88">
        <f t="shared" si="163"/>
        <v>1693</v>
      </c>
      <c r="U1734" s="89">
        <f t="shared" si="169"/>
        <v>28.216666666666665</v>
      </c>
      <c r="V1734" s="28">
        <f t="shared" si="164"/>
        <v>42.000312432393784</v>
      </c>
      <c r="W1734" s="89">
        <f t="shared" si="166"/>
        <v>0</v>
      </c>
      <c r="X1734" s="88" t="e">
        <f t="shared" si="167"/>
        <v>#VALUE!</v>
      </c>
      <c r="Y1734" s="89" t="e">
        <f t="shared" si="168"/>
        <v>#VALUE!</v>
      </c>
      <c r="Z1734" s="90"/>
      <c r="AA1734" s="91">
        <f t="shared" si="165"/>
        <v>28.216666666666665</v>
      </c>
    </row>
    <row r="1735" spans="19:27" x14ac:dyDescent="0.25">
      <c r="S1735" s="87"/>
      <c r="T1735" s="88">
        <f t="shared" si="163"/>
        <v>1694</v>
      </c>
      <c r="U1735" s="89">
        <f t="shared" si="169"/>
        <v>28.233333333333334</v>
      </c>
      <c r="V1735" s="28">
        <f t="shared" si="164"/>
        <v>42.004628009615146</v>
      </c>
      <c r="W1735" s="89">
        <f t="shared" si="166"/>
        <v>0</v>
      </c>
      <c r="X1735" s="88" t="e">
        <f t="shared" si="167"/>
        <v>#VALUE!</v>
      </c>
      <c r="Y1735" s="89" t="e">
        <f t="shared" si="168"/>
        <v>#VALUE!</v>
      </c>
      <c r="Z1735" s="90"/>
      <c r="AA1735" s="91">
        <f t="shared" si="165"/>
        <v>28.233333333333334</v>
      </c>
    </row>
    <row r="1736" spans="19:27" x14ac:dyDescent="0.25">
      <c r="S1736" s="87"/>
      <c r="T1736" s="88">
        <f t="shared" si="163"/>
        <v>1695</v>
      </c>
      <c r="U1736" s="89">
        <f t="shared" si="169"/>
        <v>28.25</v>
      </c>
      <c r="V1736" s="28">
        <f t="shared" si="164"/>
        <v>42.008941483059573</v>
      </c>
      <c r="W1736" s="89">
        <f t="shared" si="166"/>
        <v>0</v>
      </c>
      <c r="X1736" s="88" t="e">
        <f t="shared" si="167"/>
        <v>#VALUE!</v>
      </c>
      <c r="Y1736" s="89" t="e">
        <f t="shared" si="168"/>
        <v>#VALUE!</v>
      </c>
      <c r="Z1736" s="90"/>
      <c r="AA1736" s="91">
        <f t="shared" si="165"/>
        <v>28.25</v>
      </c>
    </row>
    <row r="1737" spans="19:27" x14ac:dyDescent="0.25">
      <c r="S1737" s="87"/>
      <c r="T1737" s="88">
        <f t="shared" si="163"/>
        <v>1696</v>
      </c>
      <c r="U1737" s="89">
        <f t="shared" si="169"/>
        <v>28.266666666666666</v>
      </c>
      <c r="V1737" s="28">
        <f t="shared" si="164"/>
        <v>42.013252854992864</v>
      </c>
      <c r="W1737" s="89">
        <f t="shared" si="166"/>
        <v>0</v>
      </c>
      <c r="X1737" s="88" t="e">
        <f t="shared" si="167"/>
        <v>#VALUE!</v>
      </c>
      <c r="Y1737" s="89" t="e">
        <f t="shared" si="168"/>
        <v>#VALUE!</v>
      </c>
      <c r="Z1737" s="90"/>
      <c r="AA1737" s="91">
        <f t="shared" si="165"/>
        <v>28.266666666666666</v>
      </c>
    </row>
    <row r="1738" spans="19:27" x14ac:dyDescent="0.25">
      <c r="S1738" s="87"/>
      <c r="T1738" s="88">
        <f t="shared" si="163"/>
        <v>1697</v>
      </c>
      <c r="U1738" s="89">
        <f t="shared" si="169"/>
        <v>28.283333333333335</v>
      </c>
      <c r="V1738" s="28">
        <f t="shared" si="164"/>
        <v>42.017562127677074</v>
      </c>
      <c r="W1738" s="89">
        <f t="shared" si="166"/>
        <v>0</v>
      </c>
      <c r="X1738" s="88" t="e">
        <f t="shared" si="167"/>
        <v>#VALUE!</v>
      </c>
      <c r="Y1738" s="89" t="e">
        <f t="shared" si="168"/>
        <v>#VALUE!</v>
      </c>
      <c r="Z1738" s="90"/>
      <c r="AA1738" s="91">
        <f t="shared" si="165"/>
        <v>28.283333333333335</v>
      </c>
    </row>
    <row r="1739" spans="19:27" x14ac:dyDescent="0.25">
      <c r="S1739" s="87"/>
      <c r="T1739" s="88">
        <f t="shared" ref="T1739:T1802" si="170">T1738+1</f>
        <v>1698</v>
      </c>
      <c r="U1739" s="89">
        <f t="shared" si="169"/>
        <v>28.3</v>
      </c>
      <c r="V1739" s="28">
        <f t="shared" si="164"/>
        <v>42.021869303370465</v>
      </c>
      <c r="W1739" s="89">
        <f t="shared" si="166"/>
        <v>0</v>
      </c>
      <c r="X1739" s="88" t="e">
        <f t="shared" si="167"/>
        <v>#VALUE!</v>
      </c>
      <c r="Y1739" s="89" t="e">
        <f t="shared" si="168"/>
        <v>#VALUE!</v>
      </c>
      <c r="Z1739" s="90"/>
      <c r="AA1739" s="91">
        <f t="shared" si="165"/>
        <v>28.3</v>
      </c>
    </row>
    <row r="1740" spans="19:27" x14ac:dyDescent="0.25">
      <c r="S1740" s="87"/>
      <c r="T1740" s="88">
        <f t="shared" si="170"/>
        <v>1699</v>
      </c>
      <c r="U1740" s="89">
        <f t="shared" si="169"/>
        <v>28.316666666666666</v>
      </c>
      <c r="V1740" s="28">
        <f t="shared" si="164"/>
        <v>42.026174384327582</v>
      </c>
      <c r="W1740" s="89">
        <f t="shared" si="166"/>
        <v>0</v>
      </c>
      <c r="X1740" s="88" t="e">
        <f t="shared" si="167"/>
        <v>#VALUE!</v>
      </c>
      <c r="Y1740" s="89" t="e">
        <f t="shared" si="168"/>
        <v>#VALUE!</v>
      </c>
      <c r="Z1740" s="90"/>
      <c r="AA1740" s="91">
        <f t="shared" si="165"/>
        <v>28.316666666666666</v>
      </c>
    </row>
    <row r="1741" spans="19:27" x14ac:dyDescent="0.25">
      <c r="S1741" s="87"/>
      <c r="T1741" s="88">
        <f t="shared" si="170"/>
        <v>1700</v>
      </c>
      <c r="U1741" s="89">
        <f t="shared" si="169"/>
        <v>28.333333333333332</v>
      </c>
      <c r="V1741" s="28">
        <f t="shared" si="164"/>
        <v>42.030477372799176</v>
      </c>
      <c r="W1741" s="89">
        <f t="shared" si="166"/>
        <v>0</v>
      </c>
      <c r="X1741" s="88" t="e">
        <f t="shared" si="167"/>
        <v>#VALUE!</v>
      </c>
      <c r="Y1741" s="89" t="e">
        <f t="shared" si="168"/>
        <v>#VALUE!</v>
      </c>
      <c r="Z1741" s="90"/>
      <c r="AA1741" s="91">
        <f t="shared" si="165"/>
        <v>28.333333333333332</v>
      </c>
    </row>
    <row r="1742" spans="19:27" x14ac:dyDescent="0.25">
      <c r="S1742" s="87"/>
      <c r="T1742" s="88">
        <f t="shared" si="170"/>
        <v>1701</v>
      </c>
      <c r="U1742" s="89">
        <f t="shared" si="169"/>
        <v>28.35</v>
      </c>
      <c r="V1742" s="28">
        <f t="shared" si="164"/>
        <v>42.034778271032287</v>
      </c>
      <c r="W1742" s="89">
        <f t="shared" si="166"/>
        <v>0</v>
      </c>
      <c r="X1742" s="88" t="e">
        <f t="shared" si="167"/>
        <v>#VALUE!</v>
      </c>
      <c r="Y1742" s="89" t="e">
        <f t="shared" si="168"/>
        <v>#VALUE!</v>
      </c>
      <c r="Z1742" s="90"/>
      <c r="AA1742" s="91">
        <f t="shared" si="165"/>
        <v>28.35</v>
      </c>
    </row>
    <row r="1743" spans="19:27" x14ac:dyDescent="0.25">
      <c r="S1743" s="87"/>
      <c r="T1743" s="88">
        <f t="shared" si="170"/>
        <v>1702</v>
      </c>
      <c r="U1743" s="89">
        <f t="shared" si="169"/>
        <v>28.366666666666667</v>
      </c>
      <c r="V1743" s="28">
        <f t="shared" si="164"/>
        <v>42.0390770812702</v>
      </c>
      <c r="W1743" s="89">
        <f t="shared" si="166"/>
        <v>0</v>
      </c>
      <c r="X1743" s="88" t="e">
        <f t="shared" si="167"/>
        <v>#VALUE!</v>
      </c>
      <c r="Y1743" s="89" t="e">
        <f t="shared" si="168"/>
        <v>#VALUE!</v>
      </c>
      <c r="Z1743" s="90"/>
      <c r="AA1743" s="91">
        <f t="shared" si="165"/>
        <v>28.366666666666667</v>
      </c>
    </row>
    <row r="1744" spans="19:27" x14ac:dyDescent="0.25">
      <c r="S1744" s="87"/>
      <c r="T1744" s="88">
        <f t="shared" si="170"/>
        <v>1703</v>
      </c>
      <c r="U1744" s="89">
        <f t="shared" si="169"/>
        <v>28.383333333333333</v>
      </c>
      <c r="V1744" s="28">
        <f t="shared" si="164"/>
        <v>42.043373805752502</v>
      </c>
      <c r="W1744" s="89">
        <f t="shared" si="166"/>
        <v>0</v>
      </c>
      <c r="X1744" s="88" t="e">
        <f t="shared" si="167"/>
        <v>#VALUE!</v>
      </c>
      <c r="Y1744" s="89" t="e">
        <f t="shared" si="168"/>
        <v>#VALUE!</v>
      </c>
      <c r="Z1744" s="90"/>
      <c r="AA1744" s="91">
        <f t="shared" si="165"/>
        <v>28.383333333333333</v>
      </c>
    </row>
    <row r="1745" spans="19:27" x14ac:dyDescent="0.25">
      <c r="S1745" s="87"/>
      <c r="T1745" s="88">
        <f t="shared" si="170"/>
        <v>1704</v>
      </c>
      <c r="U1745" s="89">
        <f t="shared" si="169"/>
        <v>28.4</v>
      </c>
      <c r="V1745" s="28">
        <f t="shared" si="164"/>
        <v>42.047668446715051</v>
      </c>
      <c r="W1745" s="89">
        <f t="shared" si="166"/>
        <v>0</v>
      </c>
      <c r="X1745" s="88" t="e">
        <f t="shared" si="167"/>
        <v>#VALUE!</v>
      </c>
      <c r="Y1745" s="89" t="e">
        <f t="shared" si="168"/>
        <v>#VALUE!</v>
      </c>
      <c r="Z1745" s="90"/>
      <c r="AA1745" s="91">
        <f t="shared" si="165"/>
        <v>28.4</v>
      </c>
    </row>
    <row r="1746" spans="19:27" x14ac:dyDescent="0.25">
      <c r="S1746" s="87"/>
      <c r="T1746" s="88">
        <f t="shared" si="170"/>
        <v>1705</v>
      </c>
      <c r="U1746" s="89">
        <f t="shared" si="169"/>
        <v>28.416666666666668</v>
      </c>
      <c r="V1746" s="28">
        <f t="shared" ref="V1746:V1809" si="171">$G$12*U1746^(1-$G$13)</f>
        <v>42.05196100638998</v>
      </c>
      <c r="W1746" s="89">
        <f t="shared" si="166"/>
        <v>0</v>
      </c>
      <c r="X1746" s="88" t="e">
        <f t="shared" si="167"/>
        <v>#VALUE!</v>
      </c>
      <c r="Y1746" s="89" t="e">
        <f t="shared" si="168"/>
        <v>#VALUE!</v>
      </c>
      <c r="Z1746" s="90"/>
      <c r="AA1746" s="91">
        <f t="shared" si="165"/>
        <v>28.416666666666668</v>
      </c>
    </row>
    <row r="1747" spans="19:27" x14ac:dyDescent="0.25">
      <c r="S1747" s="87"/>
      <c r="T1747" s="88">
        <f t="shared" si="170"/>
        <v>1706</v>
      </c>
      <c r="U1747" s="89">
        <f t="shared" si="169"/>
        <v>28.433333333333334</v>
      </c>
      <c r="V1747" s="28">
        <f t="shared" si="171"/>
        <v>42.056251487005767</v>
      </c>
      <c r="W1747" s="89">
        <f t="shared" si="166"/>
        <v>0</v>
      </c>
      <c r="X1747" s="88" t="e">
        <f t="shared" si="167"/>
        <v>#VALUE!</v>
      </c>
      <c r="Y1747" s="89" t="e">
        <f t="shared" si="168"/>
        <v>#VALUE!</v>
      </c>
      <c r="Z1747" s="90"/>
      <c r="AA1747" s="91">
        <f t="shared" si="165"/>
        <v>28.433333333333334</v>
      </c>
    </row>
    <row r="1748" spans="19:27" x14ac:dyDescent="0.25">
      <c r="S1748" s="87"/>
      <c r="T1748" s="88">
        <f t="shared" si="170"/>
        <v>1707</v>
      </c>
      <c r="U1748" s="89">
        <f t="shared" si="169"/>
        <v>28.45</v>
      </c>
      <c r="V1748" s="28">
        <f t="shared" si="171"/>
        <v>42.060539890787155</v>
      </c>
      <c r="W1748" s="89">
        <f t="shared" si="166"/>
        <v>0</v>
      </c>
      <c r="X1748" s="88" t="e">
        <f t="shared" si="167"/>
        <v>#VALUE!</v>
      </c>
      <c r="Y1748" s="89" t="e">
        <f t="shared" si="168"/>
        <v>#VALUE!</v>
      </c>
      <c r="Z1748" s="90"/>
      <c r="AA1748" s="91">
        <f t="shared" si="165"/>
        <v>28.45</v>
      </c>
    </row>
    <row r="1749" spans="19:27" x14ac:dyDescent="0.25">
      <c r="S1749" s="87"/>
      <c r="T1749" s="88">
        <f t="shared" si="170"/>
        <v>1708</v>
      </c>
      <c r="U1749" s="89">
        <f t="shared" si="169"/>
        <v>28.466666666666665</v>
      </c>
      <c r="V1749" s="28">
        <f t="shared" si="171"/>
        <v>42.064826219955229</v>
      </c>
      <c r="W1749" s="89">
        <f t="shared" si="166"/>
        <v>0</v>
      </c>
      <c r="X1749" s="88" t="e">
        <f t="shared" si="167"/>
        <v>#VALUE!</v>
      </c>
      <c r="Y1749" s="89" t="e">
        <f t="shared" si="168"/>
        <v>#VALUE!</v>
      </c>
      <c r="Z1749" s="90"/>
      <c r="AA1749" s="91">
        <f t="shared" si="165"/>
        <v>28.466666666666665</v>
      </c>
    </row>
    <row r="1750" spans="19:27" x14ac:dyDescent="0.25">
      <c r="S1750" s="87"/>
      <c r="T1750" s="88">
        <f t="shared" si="170"/>
        <v>1709</v>
      </c>
      <c r="U1750" s="89">
        <f t="shared" si="169"/>
        <v>28.483333333333334</v>
      </c>
      <c r="V1750" s="28">
        <f t="shared" si="171"/>
        <v>42.069110476727403</v>
      </c>
      <c r="W1750" s="89">
        <f t="shared" si="166"/>
        <v>0</v>
      </c>
      <c r="X1750" s="88" t="e">
        <f t="shared" si="167"/>
        <v>#VALUE!</v>
      </c>
      <c r="Y1750" s="89" t="e">
        <f t="shared" si="168"/>
        <v>#VALUE!</v>
      </c>
      <c r="Z1750" s="90"/>
      <c r="AA1750" s="91">
        <f t="shared" si="165"/>
        <v>28.483333333333334</v>
      </c>
    </row>
    <row r="1751" spans="19:27" x14ac:dyDescent="0.25">
      <c r="S1751" s="87"/>
      <c r="T1751" s="88">
        <f t="shared" si="170"/>
        <v>1710</v>
      </c>
      <c r="U1751" s="89">
        <f t="shared" si="169"/>
        <v>28.5</v>
      </c>
      <c r="V1751" s="28">
        <f t="shared" si="171"/>
        <v>42.073392663317406</v>
      </c>
      <c r="W1751" s="89">
        <f t="shared" si="166"/>
        <v>0</v>
      </c>
      <c r="X1751" s="88" t="e">
        <f t="shared" si="167"/>
        <v>#VALUE!</v>
      </c>
      <c r="Y1751" s="89" t="e">
        <f t="shared" si="168"/>
        <v>#VALUE!</v>
      </c>
      <c r="Z1751" s="90"/>
      <c r="AA1751" s="91">
        <f t="shared" si="165"/>
        <v>28.5</v>
      </c>
    </row>
    <row r="1752" spans="19:27" x14ac:dyDescent="0.25">
      <c r="S1752" s="87"/>
      <c r="T1752" s="88">
        <f t="shared" si="170"/>
        <v>1711</v>
      </c>
      <c r="U1752" s="89">
        <f t="shared" si="169"/>
        <v>28.516666666666666</v>
      </c>
      <c r="V1752" s="28">
        <f t="shared" si="171"/>
        <v>42.07767278193532</v>
      </c>
      <c r="W1752" s="89">
        <f t="shared" si="166"/>
        <v>0</v>
      </c>
      <c r="X1752" s="88" t="e">
        <f t="shared" si="167"/>
        <v>#VALUE!</v>
      </c>
      <c r="Y1752" s="89" t="e">
        <f t="shared" si="168"/>
        <v>#VALUE!</v>
      </c>
      <c r="Z1752" s="90"/>
      <c r="AA1752" s="91">
        <f t="shared" si="165"/>
        <v>28.516666666666666</v>
      </c>
    </row>
    <row r="1753" spans="19:27" x14ac:dyDescent="0.25">
      <c r="S1753" s="87"/>
      <c r="T1753" s="88">
        <f t="shared" si="170"/>
        <v>1712</v>
      </c>
      <c r="U1753" s="89">
        <f t="shared" si="169"/>
        <v>28.533333333333335</v>
      </c>
      <c r="V1753" s="28">
        <f t="shared" si="171"/>
        <v>42.081950834787584</v>
      </c>
      <c r="W1753" s="89">
        <f t="shared" si="166"/>
        <v>0</v>
      </c>
      <c r="X1753" s="88" t="e">
        <f t="shared" si="167"/>
        <v>#VALUE!</v>
      </c>
      <c r="Y1753" s="89" t="e">
        <f t="shared" si="168"/>
        <v>#VALUE!</v>
      </c>
      <c r="Z1753" s="90"/>
      <c r="AA1753" s="91">
        <f t="shared" si="165"/>
        <v>28.533333333333335</v>
      </c>
    </row>
    <row r="1754" spans="19:27" x14ac:dyDescent="0.25">
      <c r="S1754" s="87"/>
      <c r="T1754" s="88">
        <f t="shared" si="170"/>
        <v>1713</v>
      </c>
      <c r="U1754" s="89">
        <f t="shared" si="169"/>
        <v>28.55</v>
      </c>
      <c r="V1754" s="28">
        <f t="shared" si="171"/>
        <v>42.086226824076981</v>
      </c>
      <c r="W1754" s="89">
        <f t="shared" si="166"/>
        <v>0</v>
      </c>
      <c r="X1754" s="88" t="e">
        <f t="shared" si="167"/>
        <v>#VALUE!</v>
      </c>
      <c r="Y1754" s="89" t="e">
        <f t="shared" si="168"/>
        <v>#VALUE!</v>
      </c>
      <c r="Z1754" s="90"/>
      <c r="AA1754" s="91">
        <f t="shared" si="165"/>
        <v>28.55</v>
      </c>
    </row>
    <row r="1755" spans="19:27" x14ac:dyDescent="0.25">
      <c r="S1755" s="87"/>
      <c r="T1755" s="88">
        <f t="shared" si="170"/>
        <v>1714</v>
      </c>
      <c r="U1755" s="89">
        <f t="shared" si="169"/>
        <v>28.566666666666666</v>
      </c>
      <c r="V1755" s="28">
        <f t="shared" si="171"/>
        <v>42.09050075200269</v>
      </c>
      <c r="W1755" s="89">
        <f t="shared" si="166"/>
        <v>0</v>
      </c>
      <c r="X1755" s="88" t="e">
        <f t="shared" si="167"/>
        <v>#VALUE!</v>
      </c>
      <c r="Y1755" s="89" t="e">
        <f t="shared" si="168"/>
        <v>#VALUE!</v>
      </c>
      <c r="Z1755" s="90"/>
      <c r="AA1755" s="91">
        <f t="shared" si="165"/>
        <v>28.566666666666666</v>
      </c>
    </row>
    <row r="1756" spans="19:27" x14ac:dyDescent="0.25">
      <c r="S1756" s="87"/>
      <c r="T1756" s="88">
        <f t="shared" si="170"/>
        <v>1715</v>
      </c>
      <c r="U1756" s="89">
        <f t="shared" si="169"/>
        <v>28.583333333333332</v>
      </c>
      <c r="V1756" s="28">
        <f t="shared" si="171"/>
        <v>42.09477262076021</v>
      </c>
      <c r="W1756" s="89">
        <f t="shared" si="166"/>
        <v>0</v>
      </c>
      <c r="X1756" s="88" t="e">
        <f t="shared" si="167"/>
        <v>#VALUE!</v>
      </c>
      <c r="Y1756" s="89" t="e">
        <f t="shared" si="168"/>
        <v>#VALUE!</v>
      </c>
      <c r="Z1756" s="90"/>
      <c r="AA1756" s="91">
        <f t="shared" si="165"/>
        <v>28.583333333333332</v>
      </c>
    </row>
    <row r="1757" spans="19:27" x14ac:dyDescent="0.25">
      <c r="S1757" s="87"/>
      <c r="T1757" s="88">
        <f t="shared" si="170"/>
        <v>1716</v>
      </c>
      <c r="U1757" s="89">
        <f t="shared" si="169"/>
        <v>28.6</v>
      </c>
      <c r="V1757" s="28">
        <f t="shared" si="171"/>
        <v>42.099042432541481</v>
      </c>
      <c r="W1757" s="89">
        <f t="shared" si="166"/>
        <v>0</v>
      </c>
      <c r="X1757" s="88" t="e">
        <f t="shared" si="167"/>
        <v>#VALUE!</v>
      </c>
      <c r="Y1757" s="89" t="e">
        <f t="shared" si="168"/>
        <v>#VALUE!</v>
      </c>
      <c r="Z1757" s="90"/>
      <c r="AA1757" s="91">
        <f t="shared" si="165"/>
        <v>28.6</v>
      </c>
    </row>
    <row r="1758" spans="19:27" x14ac:dyDescent="0.25">
      <c r="S1758" s="87"/>
      <c r="T1758" s="88">
        <f t="shared" si="170"/>
        <v>1717</v>
      </c>
      <c r="U1758" s="89">
        <f t="shared" si="169"/>
        <v>28.616666666666667</v>
      </c>
      <c r="V1758" s="28">
        <f t="shared" si="171"/>
        <v>42.10331018953481</v>
      </c>
      <c r="W1758" s="89">
        <f t="shared" si="166"/>
        <v>0</v>
      </c>
      <c r="X1758" s="88" t="e">
        <f t="shared" si="167"/>
        <v>#VALUE!</v>
      </c>
      <c r="Y1758" s="89" t="e">
        <f t="shared" si="168"/>
        <v>#VALUE!</v>
      </c>
      <c r="Z1758" s="90"/>
      <c r="AA1758" s="91">
        <f t="shared" si="165"/>
        <v>28.616666666666667</v>
      </c>
    </row>
    <row r="1759" spans="19:27" x14ac:dyDescent="0.25">
      <c r="S1759" s="87"/>
      <c r="T1759" s="88">
        <f t="shared" si="170"/>
        <v>1718</v>
      </c>
      <c r="U1759" s="89">
        <f t="shared" si="169"/>
        <v>28.633333333333333</v>
      </c>
      <c r="V1759" s="28">
        <f t="shared" si="171"/>
        <v>42.107575893924889</v>
      </c>
      <c r="W1759" s="89">
        <f t="shared" si="166"/>
        <v>0</v>
      </c>
      <c r="X1759" s="88" t="e">
        <f t="shared" si="167"/>
        <v>#VALUE!</v>
      </c>
      <c r="Y1759" s="89" t="e">
        <f t="shared" si="168"/>
        <v>#VALUE!</v>
      </c>
      <c r="Z1759" s="90"/>
      <c r="AA1759" s="91">
        <f t="shared" si="165"/>
        <v>28.633333333333333</v>
      </c>
    </row>
    <row r="1760" spans="19:27" x14ac:dyDescent="0.25">
      <c r="S1760" s="87"/>
      <c r="T1760" s="88">
        <f t="shared" si="170"/>
        <v>1719</v>
      </c>
      <c r="U1760" s="89">
        <f t="shared" si="169"/>
        <v>28.65</v>
      </c>
      <c r="V1760" s="28">
        <f t="shared" si="171"/>
        <v>42.111839547892849</v>
      </c>
      <c r="W1760" s="89">
        <f t="shared" si="166"/>
        <v>0</v>
      </c>
      <c r="X1760" s="88" t="e">
        <f t="shared" si="167"/>
        <v>#VALUE!</v>
      </c>
      <c r="Y1760" s="89" t="e">
        <f t="shared" si="168"/>
        <v>#VALUE!</v>
      </c>
      <c r="Z1760" s="90"/>
      <c r="AA1760" s="91">
        <f t="shared" si="165"/>
        <v>28.65</v>
      </c>
    </row>
    <row r="1761" spans="19:27" x14ac:dyDescent="0.25">
      <c r="S1761" s="87"/>
      <c r="T1761" s="88">
        <f t="shared" si="170"/>
        <v>1720</v>
      </c>
      <c r="U1761" s="89">
        <f t="shared" si="169"/>
        <v>28.666666666666668</v>
      </c>
      <c r="V1761" s="28">
        <f t="shared" si="171"/>
        <v>42.116101153616206</v>
      </c>
      <c r="W1761" s="89">
        <f t="shared" si="166"/>
        <v>0</v>
      </c>
      <c r="X1761" s="88" t="e">
        <f t="shared" si="167"/>
        <v>#VALUE!</v>
      </c>
      <c r="Y1761" s="89" t="e">
        <f t="shared" si="168"/>
        <v>#VALUE!</v>
      </c>
      <c r="Z1761" s="90"/>
      <c r="AA1761" s="91">
        <f t="shared" si="165"/>
        <v>28.666666666666668</v>
      </c>
    </row>
    <row r="1762" spans="19:27" x14ac:dyDescent="0.25">
      <c r="S1762" s="87"/>
      <c r="T1762" s="88">
        <f t="shared" si="170"/>
        <v>1721</v>
      </c>
      <c r="U1762" s="89">
        <f t="shared" si="169"/>
        <v>28.683333333333334</v>
      </c>
      <c r="V1762" s="28">
        <f t="shared" si="171"/>
        <v>42.120360713268909</v>
      </c>
      <c r="W1762" s="89">
        <f t="shared" si="166"/>
        <v>0</v>
      </c>
      <c r="X1762" s="88" t="e">
        <f t="shared" si="167"/>
        <v>#VALUE!</v>
      </c>
      <c r="Y1762" s="89" t="e">
        <f t="shared" si="168"/>
        <v>#VALUE!</v>
      </c>
      <c r="Z1762" s="90"/>
      <c r="AA1762" s="91">
        <f t="shared" si="165"/>
        <v>28.683333333333334</v>
      </c>
    </row>
    <row r="1763" spans="19:27" x14ac:dyDescent="0.25">
      <c r="S1763" s="87"/>
      <c r="T1763" s="88">
        <f t="shared" si="170"/>
        <v>1722</v>
      </c>
      <c r="U1763" s="89">
        <f t="shared" si="169"/>
        <v>28.7</v>
      </c>
      <c r="V1763" s="28">
        <f t="shared" si="171"/>
        <v>42.124618229021358</v>
      </c>
      <c r="W1763" s="89">
        <f t="shared" si="166"/>
        <v>0</v>
      </c>
      <c r="X1763" s="88" t="e">
        <f t="shared" si="167"/>
        <v>#VALUE!</v>
      </c>
      <c r="Y1763" s="89" t="e">
        <f t="shared" si="168"/>
        <v>#VALUE!</v>
      </c>
      <c r="Z1763" s="90"/>
      <c r="AA1763" s="91">
        <f t="shared" si="165"/>
        <v>28.7</v>
      </c>
    </row>
    <row r="1764" spans="19:27" x14ac:dyDescent="0.25">
      <c r="S1764" s="87"/>
      <c r="T1764" s="88">
        <f t="shared" si="170"/>
        <v>1723</v>
      </c>
      <c r="U1764" s="89">
        <f t="shared" si="169"/>
        <v>28.716666666666665</v>
      </c>
      <c r="V1764" s="28">
        <f t="shared" si="171"/>
        <v>42.128873703040355</v>
      </c>
      <c r="W1764" s="89">
        <f t="shared" si="166"/>
        <v>0</v>
      </c>
      <c r="X1764" s="88" t="e">
        <f t="shared" si="167"/>
        <v>#VALUE!</v>
      </c>
      <c r="Y1764" s="89" t="e">
        <f t="shared" si="168"/>
        <v>#VALUE!</v>
      </c>
      <c r="Z1764" s="90"/>
      <c r="AA1764" s="91">
        <f t="shared" si="165"/>
        <v>28.716666666666665</v>
      </c>
    </row>
    <row r="1765" spans="19:27" x14ac:dyDescent="0.25">
      <c r="S1765" s="87"/>
      <c r="T1765" s="88">
        <f t="shared" si="170"/>
        <v>1724</v>
      </c>
      <c r="U1765" s="89">
        <f t="shared" si="169"/>
        <v>28.733333333333334</v>
      </c>
      <c r="V1765" s="28">
        <f t="shared" si="171"/>
        <v>42.13312713748919</v>
      </c>
      <c r="W1765" s="89">
        <f t="shared" si="166"/>
        <v>0</v>
      </c>
      <c r="X1765" s="88" t="e">
        <f t="shared" si="167"/>
        <v>#VALUE!</v>
      </c>
      <c r="Y1765" s="89" t="e">
        <f t="shared" si="168"/>
        <v>#VALUE!</v>
      </c>
      <c r="Z1765" s="90"/>
      <c r="AA1765" s="91">
        <f t="shared" si="165"/>
        <v>28.733333333333334</v>
      </c>
    </row>
    <row r="1766" spans="19:27" x14ac:dyDescent="0.25">
      <c r="S1766" s="87"/>
      <c r="T1766" s="88">
        <f t="shared" si="170"/>
        <v>1725</v>
      </c>
      <c r="U1766" s="89">
        <f t="shared" si="169"/>
        <v>28.75</v>
      </c>
      <c r="V1766" s="28">
        <f t="shared" si="171"/>
        <v>42.137378534527564</v>
      </c>
      <c r="W1766" s="89">
        <f t="shared" si="166"/>
        <v>0</v>
      </c>
      <c r="X1766" s="88" t="e">
        <f t="shared" si="167"/>
        <v>#VALUE!</v>
      </c>
      <c r="Y1766" s="89" t="e">
        <f t="shared" si="168"/>
        <v>#VALUE!</v>
      </c>
      <c r="Z1766" s="90"/>
      <c r="AA1766" s="91">
        <f t="shared" si="165"/>
        <v>28.75</v>
      </c>
    </row>
    <row r="1767" spans="19:27" x14ac:dyDescent="0.25">
      <c r="S1767" s="87"/>
      <c r="T1767" s="88">
        <f t="shared" si="170"/>
        <v>1726</v>
      </c>
      <c r="U1767" s="89">
        <f t="shared" si="169"/>
        <v>28.766666666666666</v>
      </c>
      <c r="V1767" s="28">
        <f t="shared" si="171"/>
        <v>42.141627896311682</v>
      </c>
      <c r="W1767" s="89">
        <f t="shared" si="166"/>
        <v>0</v>
      </c>
      <c r="X1767" s="88" t="e">
        <f t="shared" si="167"/>
        <v>#VALUE!</v>
      </c>
      <c r="Y1767" s="89" t="e">
        <f t="shared" si="168"/>
        <v>#VALUE!</v>
      </c>
      <c r="Z1767" s="90"/>
      <c r="AA1767" s="91">
        <f t="shared" si="165"/>
        <v>28.766666666666666</v>
      </c>
    </row>
    <row r="1768" spans="19:27" x14ac:dyDescent="0.25">
      <c r="S1768" s="87"/>
      <c r="T1768" s="88">
        <f t="shared" si="170"/>
        <v>1727</v>
      </c>
      <c r="U1768" s="89">
        <f t="shared" si="169"/>
        <v>28.783333333333335</v>
      </c>
      <c r="V1768" s="28">
        <f t="shared" si="171"/>
        <v>42.145875224994192</v>
      </c>
      <c r="W1768" s="89">
        <f t="shared" si="166"/>
        <v>0</v>
      </c>
      <c r="X1768" s="88" t="e">
        <f t="shared" si="167"/>
        <v>#VALUE!</v>
      </c>
      <c r="Y1768" s="89" t="e">
        <f t="shared" si="168"/>
        <v>#VALUE!</v>
      </c>
      <c r="Z1768" s="90"/>
      <c r="AA1768" s="91">
        <f t="shared" si="165"/>
        <v>28.783333333333335</v>
      </c>
    </row>
    <row r="1769" spans="19:27" x14ac:dyDescent="0.25">
      <c r="S1769" s="87"/>
      <c r="T1769" s="88">
        <f t="shared" si="170"/>
        <v>1728</v>
      </c>
      <c r="U1769" s="89">
        <f t="shared" si="169"/>
        <v>28.8</v>
      </c>
      <c r="V1769" s="28">
        <f t="shared" si="171"/>
        <v>42.150120522724229</v>
      </c>
      <c r="W1769" s="89">
        <f t="shared" si="166"/>
        <v>0</v>
      </c>
      <c r="X1769" s="88" t="e">
        <f t="shared" si="167"/>
        <v>#VALUE!</v>
      </c>
      <c r="Y1769" s="89" t="e">
        <f t="shared" si="168"/>
        <v>#VALUE!</v>
      </c>
      <c r="Z1769" s="90"/>
      <c r="AA1769" s="91">
        <f t="shared" ref="AA1769:AA1832" si="172">U1769</f>
        <v>28.8</v>
      </c>
    </row>
    <row r="1770" spans="19:27" x14ac:dyDescent="0.25">
      <c r="S1770" s="87"/>
      <c r="T1770" s="88">
        <f t="shared" si="170"/>
        <v>1729</v>
      </c>
      <c r="U1770" s="89">
        <f t="shared" si="169"/>
        <v>28.816666666666666</v>
      </c>
      <c r="V1770" s="28">
        <f t="shared" si="171"/>
        <v>42.15436379164742</v>
      </c>
      <c r="W1770" s="89">
        <f t="shared" ref="W1770:W1833" si="173">V1770*0.001*$G$4</f>
        <v>0</v>
      </c>
      <c r="X1770" s="88" t="e">
        <f t="shared" ref="X1770:X1833" si="174">($G$5/1000)*U1770*3600</f>
        <v>#VALUE!</v>
      </c>
      <c r="Y1770" s="89" t="e">
        <f t="shared" si="168"/>
        <v>#VALUE!</v>
      </c>
      <c r="Z1770" s="90"/>
      <c r="AA1770" s="91">
        <f t="shared" si="172"/>
        <v>28.816666666666666</v>
      </c>
    </row>
    <row r="1771" spans="19:27" x14ac:dyDescent="0.25">
      <c r="S1771" s="87"/>
      <c r="T1771" s="88">
        <f t="shared" si="170"/>
        <v>1730</v>
      </c>
      <c r="U1771" s="89">
        <f t="shared" si="169"/>
        <v>28.833333333333332</v>
      </c>
      <c r="V1771" s="28">
        <f t="shared" si="171"/>
        <v>42.158605033905872</v>
      </c>
      <c r="W1771" s="89">
        <f t="shared" si="173"/>
        <v>0</v>
      </c>
      <c r="X1771" s="88" t="e">
        <f t="shared" si="174"/>
        <v>#VALUE!</v>
      </c>
      <c r="Y1771" s="89" t="e">
        <f t="shared" ref="Y1771:Y1834" si="175">MAX(0,W1771-X1771)</f>
        <v>#VALUE!</v>
      </c>
      <c r="Z1771" s="90"/>
      <c r="AA1771" s="91">
        <f t="shared" si="172"/>
        <v>28.833333333333332</v>
      </c>
    </row>
    <row r="1772" spans="19:27" x14ac:dyDescent="0.25">
      <c r="S1772" s="87"/>
      <c r="T1772" s="88">
        <f t="shared" si="170"/>
        <v>1731</v>
      </c>
      <c r="U1772" s="89">
        <f t="shared" si="169"/>
        <v>28.85</v>
      </c>
      <c r="V1772" s="28">
        <f t="shared" si="171"/>
        <v>42.162844251638205</v>
      </c>
      <c r="W1772" s="89">
        <f t="shared" si="173"/>
        <v>0</v>
      </c>
      <c r="X1772" s="88" t="e">
        <f t="shared" si="174"/>
        <v>#VALUE!</v>
      </c>
      <c r="Y1772" s="89" t="e">
        <f t="shared" si="175"/>
        <v>#VALUE!</v>
      </c>
      <c r="Z1772" s="90"/>
      <c r="AA1772" s="91">
        <f t="shared" si="172"/>
        <v>28.85</v>
      </c>
    </row>
    <row r="1773" spans="19:27" x14ac:dyDescent="0.25">
      <c r="S1773" s="87"/>
      <c r="T1773" s="88">
        <f t="shared" si="170"/>
        <v>1732</v>
      </c>
      <c r="U1773" s="89">
        <f t="shared" si="169"/>
        <v>28.866666666666667</v>
      </c>
      <c r="V1773" s="28">
        <f t="shared" si="171"/>
        <v>42.167081446979545</v>
      </c>
      <c r="W1773" s="89">
        <f t="shared" si="173"/>
        <v>0</v>
      </c>
      <c r="X1773" s="88" t="e">
        <f t="shared" si="174"/>
        <v>#VALUE!</v>
      </c>
      <c r="Y1773" s="89" t="e">
        <f t="shared" si="175"/>
        <v>#VALUE!</v>
      </c>
      <c r="Z1773" s="90"/>
      <c r="AA1773" s="91">
        <f t="shared" si="172"/>
        <v>28.866666666666667</v>
      </c>
    </row>
    <row r="1774" spans="19:27" x14ac:dyDescent="0.25">
      <c r="S1774" s="87"/>
      <c r="T1774" s="88">
        <f t="shared" si="170"/>
        <v>1733</v>
      </c>
      <c r="U1774" s="89">
        <f t="shared" si="169"/>
        <v>28.883333333333333</v>
      </c>
      <c r="V1774" s="28">
        <f t="shared" si="171"/>
        <v>42.171316622061546</v>
      </c>
      <c r="W1774" s="89">
        <f t="shared" si="173"/>
        <v>0</v>
      </c>
      <c r="X1774" s="88" t="e">
        <f t="shared" si="174"/>
        <v>#VALUE!</v>
      </c>
      <c r="Y1774" s="89" t="e">
        <f t="shared" si="175"/>
        <v>#VALUE!</v>
      </c>
      <c r="Z1774" s="90"/>
      <c r="AA1774" s="91">
        <f t="shared" si="172"/>
        <v>28.883333333333333</v>
      </c>
    </row>
    <row r="1775" spans="19:27" x14ac:dyDescent="0.25">
      <c r="S1775" s="87"/>
      <c r="T1775" s="88">
        <f t="shared" si="170"/>
        <v>1734</v>
      </c>
      <c r="U1775" s="89">
        <f t="shared" si="169"/>
        <v>28.9</v>
      </c>
      <c r="V1775" s="28">
        <f t="shared" si="171"/>
        <v>42.17554977901235</v>
      </c>
      <c r="W1775" s="89">
        <f t="shared" si="173"/>
        <v>0</v>
      </c>
      <c r="X1775" s="88" t="e">
        <f t="shared" si="174"/>
        <v>#VALUE!</v>
      </c>
      <c r="Y1775" s="89" t="e">
        <f t="shared" si="175"/>
        <v>#VALUE!</v>
      </c>
      <c r="Z1775" s="90"/>
      <c r="AA1775" s="91">
        <f t="shared" si="172"/>
        <v>28.9</v>
      </c>
    </row>
    <row r="1776" spans="19:27" x14ac:dyDescent="0.25">
      <c r="S1776" s="87"/>
      <c r="T1776" s="88">
        <f t="shared" si="170"/>
        <v>1735</v>
      </c>
      <c r="U1776" s="89">
        <f t="shared" si="169"/>
        <v>28.916666666666668</v>
      </c>
      <c r="V1776" s="28">
        <f t="shared" si="171"/>
        <v>42.179780919956684</v>
      </c>
      <c r="W1776" s="89">
        <f t="shared" si="173"/>
        <v>0</v>
      </c>
      <c r="X1776" s="88" t="e">
        <f t="shared" si="174"/>
        <v>#VALUE!</v>
      </c>
      <c r="Y1776" s="89" t="e">
        <f t="shared" si="175"/>
        <v>#VALUE!</v>
      </c>
      <c r="Z1776" s="90"/>
      <c r="AA1776" s="91">
        <f t="shared" si="172"/>
        <v>28.916666666666668</v>
      </c>
    </row>
    <row r="1777" spans="19:27" x14ac:dyDescent="0.25">
      <c r="S1777" s="87"/>
      <c r="T1777" s="88">
        <f t="shared" si="170"/>
        <v>1736</v>
      </c>
      <c r="U1777" s="89">
        <f t="shared" si="169"/>
        <v>28.933333333333334</v>
      </c>
      <c r="V1777" s="28">
        <f t="shared" si="171"/>
        <v>42.184010047015768</v>
      </c>
      <c r="W1777" s="89">
        <f t="shared" si="173"/>
        <v>0</v>
      </c>
      <c r="X1777" s="88" t="e">
        <f t="shared" si="174"/>
        <v>#VALUE!</v>
      </c>
      <c r="Y1777" s="89" t="e">
        <f t="shared" si="175"/>
        <v>#VALUE!</v>
      </c>
      <c r="Z1777" s="90"/>
      <c r="AA1777" s="91">
        <f t="shared" si="172"/>
        <v>28.933333333333334</v>
      </c>
    </row>
    <row r="1778" spans="19:27" x14ac:dyDescent="0.25">
      <c r="S1778" s="87"/>
      <c r="T1778" s="88">
        <f t="shared" si="170"/>
        <v>1737</v>
      </c>
      <c r="U1778" s="89">
        <f t="shared" si="169"/>
        <v>28.95</v>
      </c>
      <c r="V1778" s="28">
        <f t="shared" si="171"/>
        <v>42.188237162307409</v>
      </c>
      <c r="W1778" s="89">
        <f t="shared" si="173"/>
        <v>0</v>
      </c>
      <c r="X1778" s="88" t="e">
        <f t="shared" si="174"/>
        <v>#VALUE!</v>
      </c>
      <c r="Y1778" s="89" t="e">
        <f t="shared" si="175"/>
        <v>#VALUE!</v>
      </c>
      <c r="Z1778" s="90"/>
      <c r="AA1778" s="91">
        <f t="shared" si="172"/>
        <v>28.95</v>
      </c>
    </row>
    <row r="1779" spans="19:27" x14ac:dyDescent="0.25">
      <c r="S1779" s="87"/>
      <c r="T1779" s="88">
        <f t="shared" si="170"/>
        <v>1738</v>
      </c>
      <c r="U1779" s="89">
        <f t="shared" si="169"/>
        <v>28.966666666666665</v>
      </c>
      <c r="V1779" s="28">
        <f t="shared" si="171"/>
        <v>42.192462267945935</v>
      </c>
      <c r="W1779" s="89">
        <f t="shared" si="173"/>
        <v>0</v>
      </c>
      <c r="X1779" s="88" t="e">
        <f t="shared" si="174"/>
        <v>#VALUE!</v>
      </c>
      <c r="Y1779" s="89" t="e">
        <f t="shared" si="175"/>
        <v>#VALUE!</v>
      </c>
      <c r="Z1779" s="90"/>
      <c r="AA1779" s="91">
        <f t="shared" si="172"/>
        <v>28.966666666666665</v>
      </c>
    </row>
    <row r="1780" spans="19:27" x14ac:dyDescent="0.25">
      <c r="S1780" s="87"/>
      <c r="T1780" s="88">
        <f t="shared" si="170"/>
        <v>1739</v>
      </c>
      <c r="U1780" s="89">
        <f t="shared" si="169"/>
        <v>28.983333333333334</v>
      </c>
      <c r="V1780" s="28">
        <f t="shared" si="171"/>
        <v>42.196685366042253</v>
      </c>
      <c r="W1780" s="89">
        <f t="shared" si="173"/>
        <v>0</v>
      </c>
      <c r="X1780" s="88" t="e">
        <f t="shared" si="174"/>
        <v>#VALUE!</v>
      </c>
      <c r="Y1780" s="89" t="e">
        <f t="shared" si="175"/>
        <v>#VALUE!</v>
      </c>
      <c r="Z1780" s="90"/>
      <c r="AA1780" s="91">
        <f t="shared" si="172"/>
        <v>28.983333333333334</v>
      </c>
    </row>
    <row r="1781" spans="19:27" x14ac:dyDescent="0.25">
      <c r="S1781" s="87"/>
      <c r="T1781" s="88">
        <f t="shared" si="170"/>
        <v>1740</v>
      </c>
      <c r="U1781" s="89">
        <f t="shared" si="169"/>
        <v>29</v>
      </c>
      <c r="V1781" s="28">
        <f t="shared" si="171"/>
        <v>42.200906458703848</v>
      </c>
      <c r="W1781" s="89">
        <f t="shared" si="173"/>
        <v>0</v>
      </c>
      <c r="X1781" s="88" t="e">
        <f t="shared" si="174"/>
        <v>#VALUE!</v>
      </c>
      <c r="Y1781" s="89" t="e">
        <f t="shared" si="175"/>
        <v>#VALUE!</v>
      </c>
      <c r="Z1781" s="90"/>
      <c r="AA1781" s="91">
        <f t="shared" si="172"/>
        <v>29</v>
      </c>
    </row>
    <row r="1782" spans="19:27" x14ac:dyDescent="0.25">
      <c r="S1782" s="87"/>
      <c r="T1782" s="88">
        <f t="shared" si="170"/>
        <v>1741</v>
      </c>
      <c r="U1782" s="89">
        <f t="shared" si="169"/>
        <v>29.016666666666666</v>
      </c>
      <c r="V1782" s="28">
        <f t="shared" si="171"/>
        <v>42.205125548034779</v>
      </c>
      <c r="W1782" s="89">
        <f t="shared" si="173"/>
        <v>0</v>
      </c>
      <c r="X1782" s="88" t="e">
        <f t="shared" si="174"/>
        <v>#VALUE!</v>
      </c>
      <c r="Y1782" s="89" t="e">
        <f t="shared" si="175"/>
        <v>#VALUE!</v>
      </c>
      <c r="Z1782" s="90"/>
      <c r="AA1782" s="91">
        <f t="shared" si="172"/>
        <v>29.016666666666666</v>
      </c>
    </row>
    <row r="1783" spans="19:27" x14ac:dyDescent="0.25">
      <c r="S1783" s="87"/>
      <c r="T1783" s="88">
        <f t="shared" si="170"/>
        <v>1742</v>
      </c>
      <c r="U1783" s="89">
        <f t="shared" si="169"/>
        <v>29.033333333333335</v>
      </c>
      <c r="V1783" s="28">
        <f t="shared" si="171"/>
        <v>42.209342636135673</v>
      </c>
      <c r="W1783" s="89">
        <f t="shared" si="173"/>
        <v>0</v>
      </c>
      <c r="X1783" s="88" t="e">
        <f t="shared" si="174"/>
        <v>#VALUE!</v>
      </c>
      <c r="Y1783" s="89" t="e">
        <f t="shared" si="175"/>
        <v>#VALUE!</v>
      </c>
      <c r="Z1783" s="90"/>
      <c r="AA1783" s="91">
        <f t="shared" si="172"/>
        <v>29.033333333333335</v>
      </c>
    </row>
    <row r="1784" spans="19:27" x14ac:dyDescent="0.25">
      <c r="S1784" s="87"/>
      <c r="T1784" s="88">
        <f t="shared" si="170"/>
        <v>1743</v>
      </c>
      <c r="U1784" s="89">
        <f t="shared" si="169"/>
        <v>29.05</v>
      </c>
      <c r="V1784" s="28">
        <f t="shared" si="171"/>
        <v>42.213557725103762</v>
      </c>
      <c r="W1784" s="89">
        <f t="shared" si="173"/>
        <v>0</v>
      </c>
      <c r="X1784" s="88" t="e">
        <f t="shared" si="174"/>
        <v>#VALUE!</v>
      </c>
      <c r="Y1784" s="89" t="e">
        <f t="shared" si="175"/>
        <v>#VALUE!</v>
      </c>
      <c r="Z1784" s="90"/>
      <c r="AA1784" s="91">
        <f t="shared" si="172"/>
        <v>29.05</v>
      </c>
    </row>
    <row r="1785" spans="19:27" x14ac:dyDescent="0.25">
      <c r="S1785" s="87"/>
      <c r="T1785" s="88">
        <f t="shared" si="170"/>
        <v>1744</v>
      </c>
      <c r="U1785" s="89">
        <f t="shared" si="169"/>
        <v>29.066666666666666</v>
      </c>
      <c r="V1785" s="28">
        <f t="shared" si="171"/>
        <v>42.2177708170329</v>
      </c>
      <c r="W1785" s="89">
        <f t="shared" si="173"/>
        <v>0</v>
      </c>
      <c r="X1785" s="88" t="e">
        <f t="shared" si="174"/>
        <v>#VALUE!</v>
      </c>
      <c r="Y1785" s="89" t="e">
        <f t="shared" si="175"/>
        <v>#VALUE!</v>
      </c>
      <c r="Z1785" s="90"/>
      <c r="AA1785" s="91">
        <f t="shared" si="172"/>
        <v>29.066666666666666</v>
      </c>
    </row>
    <row r="1786" spans="19:27" x14ac:dyDescent="0.25">
      <c r="S1786" s="87"/>
      <c r="T1786" s="88">
        <f t="shared" si="170"/>
        <v>1745</v>
      </c>
      <c r="U1786" s="89">
        <f t="shared" si="169"/>
        <v>29.083333333333332</v>
      </c>
      <c r="V1786" s="28">
        <f t="shared" si="171"/>
        <v>42.221981914013504</v>
      </c>
      <c r="W1786" s="89">
        <f t="shared" si="173"/>
        <v>0</v>
      </c>
      <c r="X1786" s="88" t="e">
        <f t="shared" si="174"/>
        <v>#VALUE!</v>
      </c>
      <c r="Y1786" s="89" t="e">
        <f t="shared" si="175"/>
        <v>#VALUE!</v>
      </c>
      <c r="Z1786" s="90"/>
      <c r="AA1786" s="91">
        <f t="shared" si="172"/>
        <v>29.083333333333332</v>
      </c>
    </row>
    <row r="1787" spans="19:27" x14ac:dyDescent="0.25">
      <c r="S1787" s="87"/>
      <c r="T1787" s="88">
        <f t="shared" si="170"/>
        <v>1746</v>
      </c>
      <c r="U1787" s="89">
        <f t="shared" si="169"/>
        <v>29.1</v>
      </c>
      <c r="V1787" s="28">
        <f t="shared" si="171"/>
        <v>42.226191018132646</v>
      </c>
      <c r="W1787" s="89">
        <f t="shared" si="173"/>
        <v>0</v>
      </c>
      <c r="X1787" s="88" t="e">
        <f t="shared" si="174"/>
        <v>#VALUE!</v>
      </c>
      <c r="Y1787" s="89" t="e">
        <f t="shared" si="175"/>
        <v>#VALUE!</v>
      </c>
      <c r="Z1787" s="90"/>
      <c r="AA1787" s="91">
        <f t="shared" si="172"/>
        <v>29.1</v>
      </c>
    </row>
    <row r="1788" spans="19:27" x14ac:dyDescent="0.25">
      <c r="S1788" s="87"/>
      <c r="T1788" s="88">
        <f t="shared" si="170"/>
        <v>1747</v>
      </c>
      <c r="U1788" s="89">
        <f t="shared" si="169"/>
        <v>29.116666666666667</v>
      </c>
      <c r="V1788" s="28">
        <f t="shared" si="171"/>
        <v>42.230398131474004</v>
      </c>
      <c r="W1788" s="89">
        <f t="shared" si="173"/>
        <v>0</v>
      </c>
      <c r="X1788" s="88" t="e">
        <f t="shared" si="174"/>
        <v>#VALUE!</v>
      </c>
      <c r="Y1788" s="89" t="e">
        <f t="shared" si="175"/>
        <v>#VALUE!</v>
      </c>
      <c r="Z1788" s="90"/>
      <c r="AA1788" s="91">
        <f t="shared" si="172"/>
        <v>29.116666666666667</v>
      </c>
    </row>
    <row r="1789" spans="19:27" x14ac:dyDescent="0.25">
      <c r="S1789" s="87"/>
      <c r="T1789" s="88">
        <f t="shared" si="170"/>
        <v>1748</v>
      </c>
      <c r="U1789" s="89">
        <f t="shared" si="169"/>
        <v>29.133333333333333</v>
      </c>
      <c r="V1789" s="28">
        <f t="shared" si="171"/>
        <v>42.234603256117886</v>
      </c>
      <c r="W1789" s="89">
        <f t="shared" si="173"/>
        <v>0</v>
      </c>
      <c r="X1789" s="88" t="e">
        <f t="shared" si="174"/>
        <v>#VALUE!</v>
      </c>
      <c r="Y1789" s="89" t="e">
        <f t="shared" si="175"/>
        <v>#VALUE!</v>
      </c>
      <c r="Z1789" s="90"/>
      <c r="AA1789" s="91">
        <f t="shared" si="172"/>
        <v>29.133333333333333</v>
      </c>
    </row>
    <row r="1790" spans="19:27" x14ac:dyDescent="0.25">
      <c r="S1790" s="87"/>
      <c r="T1790" s="88">
        <f t="shared" si="170"/>
        <v>1749</v>
      </c>
      <c r="U1790" s="89">
        <f t="shared" si="169"/>
        <v>29.15</v>
      </c>
      <c r="V1790" s="28">
        <f t="shared" si="171"/>
        <v>42.238806394141236</v>
      </c>
      <c r="W1790" s="89">
        <f t="shared" si="173"/>
        <v>0</v>
      </c>
      <c r="X1790" s="88" t="e">
        <f t="shared" si="174"/>
        <v>#VALUE!</v>
      </c>
      <c r="Y1790" s="89" t="e">
        <f t="shared" si="175"/>
        <v>#VALUE!</v>
      </c>
      <c r="Z1790" s="90"/>
      <c r="AA1790" s="91">
        <f t="shared" si="172"/>
        <v>29.15</v>
      </c>
    </row>
    <row r="1791" spans="19:27" x14ac:dyDescent="0.25">
      <c r="S1791" s="87"/>
      <c r="T1791" s="88">
        <f t="shared" si="170"/>
        <v>1750</v>
      </c>
      <c r="U1791" s="89">
        <f t="shared" si="169"/>
        <v>29.166666666666668</v>
      </c>
      <c r="V1791" s="28">
        <f t="shared" si="171"/>
        <v>42.243007547617651</v>
      </c>
      <c r="W1791" s="89">
        <f t="shared" si="173"/>
        <v>0</v>
      </c>
      <c r="X1791" s="88" t="e">
        <f t="shared" si="174"/>
        <v>#VALUE!</v>
      </c>
      <c r="Y1791" s="89" t="e">
        <f t="shared" si="175"/>
        <v>#VALUE!</v>
      </c>
      <c r="Z1791" s="90"/>
      <c r="AA1791" s="91">
        <f t="shared" si="172"/>
        <v>29.166666666666668</v>
      </c>
    </row>
    <row r="1792" spans="19:27" x14ac:dyDescent="0.25">
      <c r="S1792" s="87"/>
      <c r="T1792" s="88">
        <f t="shared" si="170"/>
        <v>1751</v>
      </c>
      <c r="U1792" s="89">
        <f t="shared" si="169"/>
        <v>29.183333333333334</v>
      </c>
      <c r="V1792" s="28">
        <f t="shared" si="171"/>
        <v>42.24720671861737</v>
      </c>
      <c r="W1792" s="89">
        <f t="shared" si="173"/>
        <v>0</v>
      </c>
      <c r="X1792" s="88" t="e">
        <f t="shared" si="174"/>
        <v>#VALUE!</v>
      </c>
      <c r="Y1792" s="89" t="e">
        <f t="shared" si="175"/>
        <v>#VALUE!</v>
      </c>
      <c r="Z1792" s="90"/>
      <c r="AA1792" s="91">
        <f t="shared" si="172"/>
        <v>29.183333333333334</v>
      </c>
    </row>
    <row r="1793" spans="19:27" x14ac:dyDescent="0.25">
      <c r="S1793" s="87"/>
      <c r="T1793" s="88">
        <f t="shared" si="170"/>
        <v>1752</v>
      </c>
      <c r="U1793" s="89">
        <f t="shared" si="169"/>
        <v>29.2</v>
      </c>
      <c r="V1793" s="28">
        <f t="shared" si="171"/>
        <v>42.251403909207305</v>
      </c>
      <c r="W1793" s="89">
        <f t="shared" si="173"/>
        <v>0</v>
      </c>
      <c r="X1793" s="88" t="e">
        <f t="shared" si="174"/>
        <v>#VALUE!</v>
      </c>
      <c r="Y1793" s="89" t="e">
        <f t="shared" si="175"/>
        <v>#VALUE!</v>
      </c>
      <c r="Z1793" s="90"/>
      <c r="AA1793" s="91">
        <f t="shared" si="172"/>
        <v>29.2</v>
      </c>
    </row>
    <row r="1794" spans="19:27" x14ac:dyDescent="0.25">
      <c r="S1794" s="87"/>
      <c r="T1794" s="88">
        <f t="shared" si="170"/>
        <v>1753</v>
      </c>
      <c r="U1794" s="89">
        <f t="shared" si="169"/>
        <v>29.216666666666665</v>
      </c>
      <c r="V1794" s="28">
        <f t="shared" si="171"/>
        <v>42.25559912145102</v>
      </c>
      <c r="W1794" s="89">
        <f t="shared" si="173"/>
        <v>0</v>
      </c>
      <c r="X1794" s="88" t="e">
        <f t="shared" si="174"/>
        <v>#VALUE!</v>
      </c>
      <c r="Y1794" s="89" t="e">
        <f t="shared" si="175"/>
        <v>#VALUE!</v>
      </c>
      <c r="Z1794" s="90"/>
      <c r="AA1794" s="91">
        <f t="shared" si="172"/>
        <v>29.216666666666665</v>
      </c>
    </row>
    <row r="1795" spans="19:27" x14ac:dyDescent="0.25">
      <c r="S1795" s="87"/>
      <c r="T1795" s="88">
        <f t="shared" si="170"/>
        <v>1754</v>
      </c>
      <c r="U1795" s="89">
        <f t="shared" ref="U1795:U1858" si="176">T1795/60</f>
        <v>29.233333333333334</v>
      </c>
      <c r="V1795" s="28">
        <f t="shared" si="171"/>
        <v>42.25979235740877</v>
      </c>
      <c r="W1795" s="89">
        <f t="shared" si="173"/>
        <v>0</v>
      </c>
      <c r="X1795" s="88" t="e">
        <f t="shared" si="174"/>
        <v>#VALUE!</v>
      </c>
      <c r="Y1795" s="89" t="e">
        <f t="shared" si="175"/>
        <v>#VALUE!</v>
      </c>
      <c r="Z1795" s="90"/>
      <c r="AA1795" s="91">
        <f t="shared" si="172"/>
        <v>29.233333333333334</v>
      </c>
    </row>
    <row r="1796" spans="19:27" x14ac:dyDescent="0.25">
      <c r="S1796" s="87"/>
      <c r="T1796" s="88">
        <f t="shared" si="170"/>
        <v>1755</v>
      </c>
      <c r="U1796" s="89">
        <f t="shared" si="176"/>
        <v>29.25</v>
      </c>
      <c r="V1796" s="28">
        <f t="shared" si="171"/>
        <v>42.26398361913747</v>
      </c>
      <c r="W1796" s="89">
        <f t="shared" si="173"/>
        <v>0</v>
      </c>
      <c r="X1796" s="88" t="e">
        <f t="shared" si="174"/>
        <v>#VALUE!</v>
      </c>
      <c r="Y1796" s="89" t="e">
        <f t="shared" si="175"/>
        <v>#VALUE!</v>
      </c>
      <c r="Z1796" s="90"/>
      <c r="AA1796" s="91">
        <f t="shared" si="172"/>
        <v>29.25</v>
      </c>
    </row>
    <row r="1797" spans="19:27" x14ac:dyDescent="0.25">
      <c r="S1797" s="87"/>
      <c r="T1797" s="88">
        <f t="shared" si="170"/>
        <v>1756</v>
      </c>
      <c r="U1797" s="89">
        <f t="shared" si="176"/>
        <v>29.266666666666666</v>
      </c>
      <c r="V1797" s="28">
        <f t="shared" si="171"/>
        <v>42.268172908690744</v>
      </c>
      <c r="W1797" s="89">
        <f t="shared" si="173"/>
        <v>0</v>
      </c>
      <c r="X1797" s="88" t="e">
        <f t="shared" si="174"/>
        <v>#VALUE!</v>
      </c>
      <c r="Y1797" s="89" t="e">
        <f t="shared" si="175"/>
        <v>#VALUE!</v>
      </c>
      <c r="Z1797" s="90"/>
      <c r="AA1797" s="91">
        <f t="shared" si="172"/>
        <v>29.266666666666666</v>
      </c>
    </row>
    <row r="1798" spans="19:27" x14ac:dyDescent="0.25">
      <c r="S1798" s="87"/>
      <c r="T1798" s="88">
        <f t="shared" si="170"/>
        <v>1757</v>
      </c>
      <c r="U1798" s="89">
        <f t="shared" si="176"/>
        <v>29.283333333333335</v>
      </c>
      <c r="V1798" s="28">
        <f t="shared" si="171"/>
        <v>42.272360228118892</v>
      </c>
      <c r="W1798" s="89">
        <f t="shared" si="173"/>
        <v>0</v>
      </c>
      <c r="X1798" s="88" t="e">
        <f t="shared" si="174"/>
        <v>#VALUE!</v>
      </c>
      <c r="Y1798" s="89" t="e">
        <f t="shared" si="175"/>
        <v>#VALUE!</v>
      </c>
      <c r="Z1798" s="90"/>
      <c r="AA1798" s="91">
        <f t="shared" si="172"/>
        <v>29.283333333333335</v>
      </c>
    </row>
    <row r="1799" spans="19:27" x14ac:dyDescent="0.25">
      <c r="S1799" s="87"/>
      <c r="T1799" s="88">
        <f t="shared" si="170"/>
        <v>1758</v>
      </c>
      <c r="U1799" s="89">
        <f t="shared" si="176"/>
        <v>29.3</v>
      </c>
      <c r="V1799" s="28">
        <f t="shared" si="171"/>
        <v>42.27654557946893</v>
      </c>
      <c r="W1799" s="89">
        <f t="shared" si="173"/>
        <v>0</v>
      </c>
      <c r="X1799" s="88" t="e">
        <f t="shared" si="174"/>
        <v>#VALUE!</v>
      </c>
      <c r="Y1799" s="89" t="e">
        <f t="shared" si="175"/>
        <v>#VALUE!</v>
      </c>
      <c r="Z1799" s="90"/>
      <c r="AA1799" s="91">
        <f t="shared" si="172"/>
        <v>29.3</v>
      </c>
    </row>
    <row r="1800" spans="19:27" x14ac:dyDescent="0.25">
      <c r="S1800" s="87"/>
      <c r="T1800" s="88">
        <f t="shared" si="170"/>
        <v>1759</v>
      </c>
      <c r="U1800" s="89">
        <f t="shared" si="176"/>
        <v>29.316666666666666</v>
      </c>
      <c r="V1800" s="28">
        <f t="shared" si="171"/>
        <v>42.280728964784601</v>
      </c>
      <c r="W1800" s="89">
        <f t="shared" si="173"/>
        <v>0</v>
      </c>
      <c r="X1800" s="88" t="e">
        <f t="shared" si="174"/>
        <v>#VALUE!</v>
      </c>
      <c r="Y1800" s="89" t="e">
        <f t="shared" si="175"/>
        <v>#VALUE!</v>
      </c>
      <c r="Z1800" s="90"/>
      <c r="AA1800" s="91">
        <f t="shared" si="172"/>
        <v>29.316666666666666</v>
      </c>
    </row>
    <row r="1801" spans="19:27" x14ac:dyDescent="0.25">
      <c r="S1801" s="87"/>
      <c r="T1801" s="88">
        <f t="shared" si="170"/>
        <v>1760</v>
      </c>
      <c r="U1801" s="89">
        <f t="shared" si="176"/>
        <v>29.333333333333332</v>
      </c>
      <c r="V1801" s="28">
        <f t="shared" si="171"/>
        <v>42.284910386106326</v>
      </c>
      <c r="W1801" s="89">
        <f t="shared" si="173"/>
        <v>0</v>
      </c>
      <c r="X1801" s="88" t="e">
        <f t="shared" si="174"/>
        <v>#VALUE!</v>
      </c>
      <c r="Y1801" s="89" t="e">
        <f t="shared" si="175"/>
        <v>#VALUE!</v>
      </c>
      <c r="Z1801" s="90"/>
      <c r="AA1801" s="91">
        <f t="shared" si="172"/>
        <v>29.333333333333332</v>
      </c>
    </row>
    <row r="1802" spans="19:27" x14ac:dyDescent="0.25">
      <c r="S1802" s="87"/>
      <c r="T1802" s="88">
        <f t="shared" si="170"/>
        <v>1761</v>
      </c>
      <c r="U1802" s="89">
        <f t="shared" si="176"/>
        <v>29.35</v>
      </c>
      <c r="V1802" s="28">
        <f t="shared" si="171"/>
        <v>42.289089845471267</v>
      </c>
      <c r="W1802" s="89">
        <f t="shared" si="173"/>
        <v>0</v>
      </c>
      <c r="X1802" s="88" t="e">
        <f t="shared" si="174"/>
        <v>#VALUE!</v>
      </c>
      <c r="Y1802" s="89" t="e">
        <f t="shared" si="175"/>
        <v>#VALUE!</v>
      </c>
      <c r="Z1802" s="90"/>
      <c r="AA1802" s="91">
        <f t="shared" si="172"/>
        <v>29.35</v>
      </c>
    </row>
    <row r="1803" spans="19:27" x14ac:dyDescent="0.25">
      <c r="S1803" s="87"/>
      <c r="T1803" s="88">
        <f t="shared" ref="T1803:T1866" si="177">T1802+1</f>
        <v>1762</v>
      </c>
      <c r="U1803" s="89">
        <f t="shared" si="176"/>
        <v>29.366666666666667</v>
      </c>
      <c r="V1803" s="28">
        <f t="shared" si="171"/>
        <v>42.293267344913339</v>
      </c>
      <c r="W1803" s="89">
        <f t="shared" si="173"/>
        <v>0</v>
      </c>
      <c r="X1803" s="88" t="e">
        <f t="shared" si="174"/>
        <v>#VALUE!</v>
      </c>
      <c r="Y1803" s="89" t="e">
        <f t="shared" si="175"/>
        <v>#VALUE!</v>
      </c>
      <c r="Z1803" s="90"/>
      <c r="AA1803" s="91">
        <f t="shared" si="172"/>
        <v>29.366666666666667</v>
      </c>
    </row>
    <row r="1804" spans="19:27" x14ac:dyDescent="0.25">
      <c r="S1804" s="87"/>
      <c r="T1804" s="88">
        <f t="shared" si="177"/>
        <v>1763</v>
      </c>
      <c r="U1804" s="89">
        <f t="shared" si="176"/>
        <v>29.383333333333333</v>
      </c>
      <c r="V1804" s="28">
        <f t="shared" si="171"/>
        <v>42.297442886463173</v>
      </c>
      <c r="W1804" s="89">
        <f t="shared" si="173"/>
        <v>0</v>
      </c>
      <c r="X1804" s="88" t="e">
        <f t="shared" si="174"/>
        <v>#VALUE!</v>
      </c>
      <c r="Y1804" s="89" t="e">
        <f t="shared" si="175"/>
        <v>#VALUE!</v>
      </c>
      <c r="Z1804" s="90"/>
      <c r="AA1804" s="91">
        <f t="shared" si="172"/>
        <v>29.383333333333333</v>
      </c>
    </row>
    <row r="1805" spans="19:27" x14ac:dyDescent="0.25">
      <c r="S1805" s="87"/>
      <c r="T1805" s="88">
        <f t="shared" si="177"/>
        <v>1764</v>
      </c>
      <c r="U1805" s="89">
        <f t="shared" si="176"/>
        <v>29.4</v>
      </c>
      <c r="V1805" s="28">
        <f t="shared" si="171"/>
        <v>42.301616472148147</v>
      </c>
      <c r="W1805" s="89">
        <f t="shared" si="173"/>
        <v>0</v>
      </c>
      <c r="X1805" s="88" t="e">
        <f t="shared" si="174"/>
        <v>#VALUE!</v>
      </c>
      <c r="Y1805" s="89" t="e">
        <f t="shared" si="175"/>
        <v>#VALUE!</v>
      </c>
      <c r="Z1805" s="90"/>
      <c r="AA1805" s="91">
        <f t="shared" si="172"/>
        <v>29.4</v>
      </c>
    </row>
    <row r="1806" spans="19:27" x14ac:dyDescent="0.25">
      <c r="S1806" s="87"/>
      <c r="T1806" s="88">
        <f t="shared" si="177"/>
        <v>1765</v>
      </c>
      <c r="U1806" s="89">
        <f t="shared" si="176"/>
        <v>29.416666666666668</v>
      </c>
      <c r="V1806" s="28">
        <f t="shared" si="171"/>
        <v>42.305788103992391</v>
      </c>
      <c r="W1806" s="89">
        <f t="shared" si="173"/>
        <v>0</v>
      </c>
      <c r="X1806" s="88" t="e">
        <f t="shared" si="174"/>
        <v>#VALUE!</v>
      </c>
      <c r="Y1806" s="89" t="e">
        <f t="shared" si="175"/>
        <v>#VALUE!</v>
      </c>
      <c r="Z1806" s="90"/>
      <c r="AA1806" s="91">
        <f t="shared" si="172"/>
        <v>29.416666666666668</v>
      </c>
    </row>
    <row r="1807" spans="19:27" x14ac:dyDescent="0.25">
      <c r="S1807" s="87"/>
      <c r="T1807" s="88">
        <f t="shared" si="177"/>
        <v>1766</v>
      </c>
      <c r="U1807" s="89">
        <f t="shared" si="176"/>
        <v>29.433333333333334</v>
      </c>
      <c r="V1807" s="28">
        <f t="shared" si="171"/>
        <v>42.30995778401681</v>
      </c>
      <c r="W1807" s="89">
        <f t="shared" si="173"/>
        <v>0</v>
      </c>
      <c r="X1807" s="88" t="e">
        <f t="shared" si="174"/>
        <v>#VALUE!</v>
      </c>
      <c r="Y1807" s="89" t="e">
        <f t="shared" si="175"/>
        <v>#VALUE!</v>
      </c>
      <c r="Z1807" s="90"/>
      <c r="AA1807" s="91">
        <f t="shared" si="172"/>
        <v>29.433333333333334</v>
      </c>
    </row>
    <row r="1808" spans="19:27" x14ac:dyDescent="0.25">
      <c r="S1808" s="87"/>
      <c r="T1808" s="88">
        <f t="shared" si="177"/>
        <v>1767</v>
      </c>
      <c r="U1808" s="89">
        <f t="shared" si="176"/>
        <v>29.45</v>
      </c>
      <c r="V1808" s="28">
        <f t="shared" si="171"/>
        <v>42.314125514239066</v>
      </c>
      <c r="W1808" s="89">
        <f t="shared" si="173"/>
        <v>0</v>
      </c>
      <c r="X1808" s="88" t="e">
        <f t="shared" si="174"/>
        <v>#VALUE!</v>
      </c>
      <c r="Y1808" s="89" t="e">
        <f t="shared" si="175"/>
        <v>#VALUE!</v>
      </c>
      <c r="Z1808" s="90"/>
      <c r="AA1808" s="91">
        <f t="shared" si="172"/>
        <v>29.45</v>
      </c>
    </row>
    <row r="1809" spans="19:27" x14ac:dyDescent="0.25">
      <c r="S1809" s="87"/>
      <c r="T1809" s="88">
        <f t="shared" si="177"/>
        <v>1768</v>
      </c>
      <c r="U1809" s="89">
        <f t="shared" si="176"/>
        <v>29.466666666666665</v>
      </c>
      <c r="V1809" s="28">
        <f t="shared" si="171"/>
        <v>42.318291296673578</v>
      </c>
      <c r="W1809" s="89">
        <f t="shared" si="173"/>
        <v>0</v>
      </c>
      <c r="X1809" s="88" t="e">
        <f t="shared" si="174"/>
        <v>#VALUE!</v>
      </c>
      <c r="Y1809" s="89" t="e">
        <f t="shared" si="175"/>
        <v>#VALUE!</v>
      </c>
      <c r="Z1809" s="90"/>
      <c r="AA1809" s="91">
        <f t="shared" si="172"/>
        <v>29.466666666666665</v>
      </c>
    </row>
    <row r="1810" spans="19:27" x14ac:dyDescent="0.25">
      <c r="S1810" s="87"/>
      <c r="T1810" s="88">
        <f t="shared" si="177"/>
        <v>1769</v>
      </c>
      <c r="U1810" s="89">
        <f t="shared" si="176"/>
        <v>29.483333333333334</v>
      </c>
      <c r="V1810" s="28">
        <f t="shared" ref="V1810:V1873" si="178">$G$12*U1810^(1-$G$13)</f>
        <v>42.32245513333158</v>
      </c>
      <c r="W1810" s="89">
        <f t="shared" si="173"/>
        <v>0</v>
      </c>
      <c r="X1810" s="88" t="e">
        <f t="shared" si="174"/>
        <v>#VALUE!</v>
      </c>
      <c r="Y1810" s="89" t="e">
        <f t="shared" si="175"/>
        <v>#VALUE!</v>
      </c>
      <c r="Z1810" s="90"/>
      <c r="AA1810" s="91">
        <f t="shared" si="172"/>
        <v>29.483333333333334</v>
      </c>
    </row>
    <row r="1811" spans="19:27" x14ac:dyDescent="0.25">
      <c r="S1811" s="87"/>
      <c r="T1811" s="88">
        <f t="shared" si="177"/>
        <v>1770</v>
      </c>
      <c r="U1811" s="89">
        <f t="shared" si="176"/>
        <v>29.5</v>
      </c>
      <c r="V1811" s="28">
        <f t="shared" si="178"/>
        <v>42.326617026221065</v>
      </c>
      <c r="W1811" s="89">
        <f t="shared" si="173"/>
        <v>0</v>
      </c>
      <c r="X1811" s="88" t="e">
        <f t="shared" si="174"/>
        <v>#VALUE!</v>
      </c>
      <c r="Y1811" s="89" t="e">
        <f t="shared" si="175"/>
        <v>#VALUE!</v>
      </c>
      <c r="Z1811" s="90"/>
      <c r="AA1811" s="91">
        <f t="shared" si="172"/>
        <v>29.5</v>
      </c>
    </row>
    <row r="1812" spans="19:27" x14ac:dyDescent="0.25">
      <c r="S1812" s="87"/>
      <c r="T1812" s="88">
        <f t="shared" si="177"/>
        <v>1771</v>
      </c>
      <c r="U1812" s="89">
        <f t="shared" si="176"/>
        <v>29.516666666666666</v>
      </c>
      <c r="V1812" s="28">
        <f t="shared" si="178"/>
        <v>42.330776977346844</v>
      </c>
      <c r="W1812" s="89">
        <f t="shared" si="173"/>
        <v>0</v>
      </c>
      <c r="X1812" s="88" t="e">
        <f t="shared" si="174"/>
        <v>#VALUE!</v>
      </c>
      <c r="Y1812" s="89" t="e">
        <f t="shared" si="175"/>
        <v>#VALUE!</v>
      </c>
      <c r="Z1812" s="90"/>
      <c r="AA1812" s="91">
        <f t="shared" si="172"/>
        <v>29.516666666666666</v>
      </c>
    </row>
    <row r="1813" spans="19:27" x14ac:dyDescent="0.25">
      <c r="S1813" s="87"/>
      <c r="T1813" s="88">
        <f t="shared" si="177"/>
        <v>1772</v>
      </c>
      <c r="U1813" s="89">
        <f t="shared" si="176"/>
        <v>29.533333333333335</v>
      </c>
      <c r="V1813" s="28">
        <f t="shared" si="178"/>
        <v>42.334934988710501</v>
      </c>
      <c r="W1813" s="89">
        <f t="shared" si="173"/>
        <v>0</v>
      </c>
      <c r="X1813" s="88" t="e">
        <f t="shared" si="174"/>
        <v>#VALUE!</v>
      </c>
      <c r="Y1813" s="89" t="e">
        <f t="shared" si="175"/>
        <v>#VALUE!</v>
      </c>
      <c r="Z1813" s="90"/>
      <c r="AA1813" s="91">
        <f t="shared" si="172"/>
        <v>29.533333333333335</v>
      </c>
    </row>
    <row r="1814" spans="19:27" x14ac:dyDescent="0.25">
      <c r="S1814" s="87"/>
      <c r="T1814" s="88">
        <f t="shared" si="177"/>
        <v>1773</v>
      </c>
      <c r="U1814" s="89">
        <f t="shared" si="176"/>
        <v>29.55</v>
      </c>
      <c r="V1814" s="28">
        <f t="shared" si="178"/>
        <v>42.339091062310452</v>
      </c>
      <c r="W1814" s="89">
        <f t="shared" si="173"/>
        <v>0</v>
      </c>
      <c r="X1814" s="88" t="e">
        <f t="shared" si="174"/>
        <v>#VALUE!</v>
      </c>
      <c r="Y1814" s="89" t="e">
        <f t="shared" si="175"/>
        <v>#VALUE!</v>
      </c>
      <c r="Z1814" s="90"/>
      <c r="AA1814" s="91">
        <f t="shared" si="172"/>
        <v>29.55</v>
      </c>
    </row>
    <row r="1815" spans="19:27" x14ac:dyDescent="0.25">
      <c r="S1815" s="87"/>
      <c r="T1815" s="88">
        <f t="shared" si="177"/>
        <v>1774</v>
      </c>
      <c r="U1815" s="89">
        <f t="shared" si="176"/>
        <v>29.566666666666666</v>
      </c>
      <c r="V1815" s="28">
        <f t="shared" si="178"/>
        <v>42.343245200141929</v>
      </c>
      <c r="W1815" s="89">
        <f t="shared" si="173"/>
        <v>0</v>
      </c>
      <c r="X1815" s="88" t="e">
        <f t="shared" si="174"/>
        <v>#VALUE!</v>
      </c>
      <c r="Y1815" s="89" t="e">
        <f t="shared" si="175"/>
        <v>#VALUE!</v>
      </c>
      <c r="Z1815" s="90"/>
      <c r="AA1815" s="91">
        <f t="shared" si="172"/>
        <v>29.566666666666666</v>
      </c>
    </row>
    <row r="1816" spans="19:27" x14ac:dyDescent="0.25">
      <c r="S1816" s="87"/>
      <c r="T1816" s="88">
        <f t="shared" si="177"/>
        <v>1775</v>
      </c>
      <c r="U1816" s="89">
        <f t="shared" si="176"/>
        <v>29.583333333333332</v>
      </c>
      <c r="V1816" s="28">
        <f t="shared" si="178"/>
        <v>42.347397404196968</v>
      </c>
      <c r="W1816" s="89">
        <f t="shared" si="173"/>
        <v>0</v>
      </c>
      <c r="X1816" s="88" t="e">
        <f t="shared" si="174"/>
        <v>#VALUE!</v>
      </c>
      <c r="Y1816" s="89" t="e">
        <f t="shared" si="175"/>
        <v>#VALUE!</v>
      </c>
      <c r="Z1816" s="90"/>
      <c r="AA1816" s="91">
        <f t="shared" si="172"/>
        <v>29.583333333333332</v>
      </c>
    </row>
    <row r="1817" spans="19:27" x14ac:dyDescent="0.25">
      <c r="S1817" s="87"/>
      <c r="T1817" s="88">
        <f t="shared" si="177"/>
        <v>1776</v>
      </c>
      <c r="U1817" s="89">
        <f t="shared" si="176"/>
        <v>29.6</v>
      </c>
      <c r="V1817" s="28">
        <f t="shared" si="178"/>
        <v>42.351547676464449</v>
      </c>
      <c r="W1817" s="89">
        <f t="shared" si="173"/>
        <v>0</v>
      </c>
      <c r="X1817" s="88" t="e">
        <f t="shared" si="174"/>
        <v>#VALUE!</v>
      </c>
      <c r="Y1817" s="89" t="e">
        <f t="shared" si="175"/>
        <v>#VALUE!</v>
      </c>
      <c r="Z1817" s="90"/>
      <c r="AA1817" s="91">
        <f t="shared" si="172"/>
        <v>29.6</v>
      </c>
    </row>
    <row r="1818" spans="19:27" x14ac:dyDescent="0.25">
      <c r="S1818" s="87"/>
      <c r="T1818" s="88">
        <f t="shared" si="177"/>
        <v>1777</v>
      </c>
      <c r="U1818" s="89">
        <f t="shared" si="176"/>
        <v>29.616666666666667</v>
      </c>
      <c r="V1818" s="28">
        <f t="shared" si="178"/>
        <v>42.35569601893009</v>
      </c>
      <c r="W1818" s="89">
        <f t="shared" si="173"/>
        <v>0</v>
      </c>
      <c r="X1818" s="88" t="e">
        <f t="shared" si="174"/>
        <v>#VALUE!</v>
      </c>
      <c r="Y1818" s="89" t="e">
        <f t="shared" si="175"/>
        <v>#VALUE!</v>
      </c>
      <c r="Z1818" s="90"/>
      <c r="AA1818" s="91">
        <f t="shared" si="172"/>
        <v>29.616666666666667</v>
      </c>
    </row>
    <row r="1819" spans="19:27" x14ac:dyDescent="0.25">
      <c r="S1819" s="87"/>
      <c r="T1819" s="88">
        <f t="shared" si="177"/>
        <v>1778</v>
      </c>
      <c r="U1819" s="89">
        <f t="shared" si="176"/>
        <v>29.633333333333333</v>
      </c>
      <c r="V1819" s="28">
        <f t="shared" si="178"/>
        <v>42.359842433576425</v>
      </c>
      <c r="W1819" s="89">
        <f t="shared" si="173"/>
        <v>0</v>
      </c>
      <c r="X1819" s="88" t="e">
        <f t="shared" si="174"/>
        <v>#VALUE!</v>
      </c>
      <c r="Y1819" s="89" t="e">
        <f t="shared" si="175"/>
        <v>#VALUE!</v>
      </c>
      <c r="Z1819" s="90"/>
      <c r="AA1819" s="91">
        <f t="shared" si="172"/>
        <v>29.633333333333333</v>
      </c>
    </row>
    <row r="1820" spans="19:27" x14ac:dyDescent="0.25">
      <c r="S1820" s="87"/>
      <c r="T1820" s="88">
        <f t="shared" si="177"/>
        <v>1779</v>
      </c>
      <c r="U1820" s="89">
        <f t="shared" si="176"/>
        <v>29.65</v>
      </c>
      <c r="V1820" s="28">
        <f t="shared" si="178"/>
        <v>42.363986922382885</v>
      </c>
      <c r="W1820" s="89">
        <f t="shared" si="173"/>
        <v>0</v>
      </c>
      <c r="X1820" s="88" t="e">
        <f t="shared" si="174"/>
        <v>#VALUE!</v>
      </c>
      <c r="Y1820" s="89" t="e">
        <f t="shared" si="175"/>
        <v>#VALUE!</v>
      </c>
      <c r="Z1820" s="90"/>
      <c r="AA1820" s="91">
        <f t="shared" si="172"/>
        <v>29.65</v>
      </c>
    </row>
    <row r="1821" spans="19:27" x14ac:dyDescent="0.25">
      <c r="S1821" s="87"/>
      <c r="T1821" s="88">
        <f t="shared" si="177"/>
        <v>1780</v>
      </c>
      <c r="U1821" s="89">
        <f t="shared" si="176"/>
        <v>29.666666666666668</v>
      </c>
      <c r="V1821" s="28">
        <f t="shared" si="178"/>
        <v>42.36812948732571</v>
      </c>
      <c r="W1821" s="89">
        <f t="shared" si="173"/>
        <v>0</v>
      </c>
      <c r="X1821" s="88" t="e">
        <f t="shared" si="174"/>
        <v>#VALUE!</v>
      </c>
      <c r="Y1821" s="89" t="e">
        <f t="shared" si="175"/>
        <v>#VALUE!</v>
      </c>
      <c r="Z1821" s="90"/>
      <c r="AA1821" s="91">
        <f t="shared" si="172"/>
        <v>29.666666666666668</v>
      </c>
    </row>
    <row r="1822" spans="19:27" x14ac:dyDescent="0.25">
      <c r="S1822" s="87"/>
      <c r="T1822" s="88">
        <f t="shared" si="177"/>
        <v>1781</v>
      </c>
      <c r="U1822" s="89">
        <f t="shared" si="176"/>
        <v>29.683333333333334</v>
      </c>
      <c r="V1822" s="28">
        <f t="shared" si="178"/>
        <v>42.372270130378041</v>
      </c>
      <c r="W1822" s="89">
        <f t="shared" si="173"/>
        <v>0</v>
      </c>
      <c r="X1822" s="88" t="e">
        <f t="shared" si="174"/>
        <v>#VALUE!</v>
      </c>
      <c r="Y1822" s="89" t="e">
        <f t="shared" si="175"/>
        <v>#VALUE!</v>
      </c>
      <c r="Z1822" s="90"/>
      <c r="AA1822" s="91">
        <f t="shared" si="172"/>
        <v>29.683333333333334</v>
      </c>
    </row>
    <row r="1823" spans="19:27" x14ac:dyDescent="0.25">
      <c r="S1823" s="87"/>
      <c r="T1823" s="88">
        <f t="shared" si="177"/>
        <v>1782</v>
      </c>
      <c r="U1823" s="89">
        <f t="shared" si="176"/>
        <v>29.7</v>
      </c>
      <c r="V1823" s="28">
        <f t="shared" si="178"/>
        <v>42.376408853509865</v>
      </c>
      <c r="W1823" s="89">
        <f t="shared" si="173"/>
        <v>0</v>
      </c>
      <c r="X1823" s="88" t="e">
        <f t="shared" si="174"/>
        <v>#VALUE!</v>
      </c>
      <c r="Y1823" s="89" t="e">
        <f t="shared" si="175"/>
        <v>#VALUE!</v>
      </c>
      <c r="Z1823" s="90"/>
      <c r="AA1823" s="91">
        <f t="shared" si="172"/>
        <v>29.7</v>
      </c>
    </row>
    <row r="1824" spans="19:27" x14ac:dyDescent="0.25">
      <c r="S1824" s="87"/>
      <c r="T1824" s="88">
        <f t="shared" si="177"/>
        <v>1783</v>
      </c>
      <c r="U1824" s="89">
        <f t="shared" si="176"/>
        <v>29.716666666666665</v>
      </c>
      <c r="V1824" s="28">
        <f t="shared" si="178"/>
        <v>42.380545658688042</v>
      </c>
      <c r="W1824" s="89">
        <f t="shared" si="173"/>
        <v>0</v>
      </c>
      <c r="X1824" s="88" t="e">
        <f t="shared" si="174"/>
        <v>#VALUE!</v>
      </c>
      <c r="Y1824" s="89" t="e">
        <f t="shared" si="175"/>
        <v>#VALUE!</v>
      </c>
      <c r="Z1824" s="90"/>
      <c r="AA1824" s="91">
        <f t="shared" si="172"/>
        <v>29.716666666666665</v>
      </c>
    </row>
    <row r="1825" spans="19:27" x14ac:dyDescent="0.25">
      <c r="S1825" s="87"/>
      <c r="T1825" s="88">
        <f t="shared" si="177"/>
        <v>1784</v>
      </c>
      <c r="U1825" s="89">
        <f t="shared" si="176"/>
        <v>29.733333333333334</v>
      </c>
      <c r="V1825" s="28">
        <f t="shared" si="178"/>
        <v>42.384680547876336</v>
      </c>
      <c r="W1825" s="89">
        <f t="shared" si="173"/>
        <v>0</v>
      </c>
      <c r="X1825" s="88" t="e">
        <f t="shared" si="174"/>
        <v>#VALUE!</v>
      </c>
      <c r="Y1825" s="89" t="e">
        <f t="shared" si="175"/>
        <v>#VALUE!</v>
      </c>
      <c r="Z1825" s="90"/>
      <c r="AA1825" s="91">
        <f t="shared" si="172"/>
        <v>29.733333333333334</v>
      </c>
    </row>
    <row r="1826" spans="19:27" x14ac:dyDescent="0.25">
      <c r="S1826" s="87"/>
      <c r="T1826" s="88">
        <f t="shared" si="177"/>
        <v>1785</v>
      </c>
      <c r="U1826" s="89">
        <f t="shared" si="176"/>
        <v>29.75</v>
      </c>
      <c r="V1826" s="28">
        <f t="shared" si="178"/>
        <v>42.388813523035388</v>
      </c>
      <c r="W1826" s="89">
        <f t="shared" si="173"/>
        <v>0</v>
      </c>
      <c r="X1826" s="88" t="e">
        <f t="shared" si="174"/>
        <v>#VALUE!</v>
      </c>
      <c r="Y1826" s="89" t="e">
        <f t="shared" si="175"/>
        <v>#VALUE!</v>
      </c>
      <c r="Z1826" s="90"/>
      <c r="AA1826" s="91">
        <f t="shared" si="172"/>
        <v>29.75</v>
      </c>
    </row>
    <row r="1827" spans="19:27" x14ac:dyDescent="0.25">
      <c r="S1827" s="87"/>
      <c r="T1827" s="88">
        <f t="shared" si="177"/>
        <v>1786</v>
      </c>
      <c r="U1827" s="89">
        <f t="shared" si="176"/>
        <v>29.766666666666666</v>
      </c>
      <c r="V1827" s="28">
        <f t="shared" si="178"/>
        <v>42.392944586122738</v>
      </c>
      <c r="W1827" s="89">
        <f t="shared" si="173"/>
        <v>0</v>
      </c>
      <c r="X1827" s="88" t="e">
        <f t="shared" si="174"/>
        <v>#VALUE!</v>
      </c>
      <c r="Y1827" s="89" t="e">
        <f t="shared" si="175"/>
        <v>#VALUE!</v>
      </c>
      <c r="Z1827" s="90"/>
      <c r="AA1827" s="91">
        <f t="shared" si="172"/>
        <v>29.766666666666666</v>
      </c>
    </row>
    <row r="1828" spans="19:27" x14ac:dyDescent="0.25">
      <c r="S1828" s="87"/>
      <c r="T1828" s="88">
        <f t="shared" si="177"/>
        <v>1787</v>
      </c>
      <c r="U1828" s="89">
        <f t="shared" si="176"/>
        <v>29.783333333333335</v>
      </c>
      <c r="V1828" s="28">
        <f t="shared" si="178"/>
        <v>42.397073739092832</v>
      </c>
      <c r="W1828" s="89">
        <f t="shared" si="173"/>
        <v>0</v>
      </c>
      <c r="X1828" s="88" t="e">
        <f t="shared" si="174"/>
        <v>#VALUE!</v>
      </c>
      <c r="Y1828" s="89" t="e">
        <f t="shared" si="175"/>
        <v>#VALUE!</v>
      </c>
      <c r="Z1828" s="90"/>
      <c r="AA1828" s="91">
        <f t="shared" si="172"/>
        <v>29.783333333333335</v>
      </c>
    </row>
    <row r="1829" spans="19:27" x14ac:dyDescent="0.25">
      <c r="S1829" s="87"/>
      <c r="T1829" s="88">
        <f t="shared" si="177"/>
        <v>1788</v>
      </c>
      <c r="U1829" s="89">
        <f t="shared" si="176"/>
        <v>29.8</v>
      </c>
      <c r="V1829" s="28">
        <f t="shared" si="178"/>
        <v>42.40120098389702</v>
      </c>
      <c r="W1829" s="89">
        <f t="shared" si="173"/>
        <v>0</v>
      </c>
      <c r="X1829" s="88" t="e">
        <f t="shared" si="174"/>
        <v>#VALUE!</v>
      </c>
      <c r="Y1829" s="89" t="e">
        <f t="shared" si="175"/>
        <v>#VALUE!</v>
      </c>
      <c r="Z1829" s="90"/>
      <c r="AA1829" s="91">
        <f t="shared" si="172"/>
        <v>29.8</v>
      </c>
    </row>
    <row r="1830" spans="19:27" x14ac:dyDescent="0.25">
      <c r="S1830" s="87"/>
      <c r="T1830" s="88">
        <f t="shared" si="177"/>
        <v>1789</v>
      </c>
      <c r="U1830" s="89">
        <f t="shared" si="176"/>
        <v>29.816666666666666</v>
      </c>
      <c r="V1830" s="28">
        <f t="shared" si="178"/>
        <v>42.405326322483575</v>
      </c>
      <c r="W1830" s="89">
        <f t="shared" si="173"/>
        <v>0</v>
      </c>
      <c r="X1830" s="88" t="e">
        <f t="shared" si="174"/>
        <v>#VALUE!</v>
      </c>
      <c r="Y1830" s="89" t="e">
        <f t="shared" si="175"/>
        <v>#VALUE!</v>
      </c>
      <c r="Z1830" s="90"/>
      <c r="AA1830" s="91">
        <f t="shared" si="172"/>
        <v>29.816666666666666</v>
      </c>
    </row>
    <row r="1831" spans="19:27" x14ac:dyDescent="0.25">
      <c r="S1831" s="87"/>
      <c r="T1831" s="88">
        <f t="shared" si="177"/>
        <v>1790</v>
      </c>
      <c r="U1831" s="89">
        <f t="shared" si="176"/>
        <v>29.833333333333332</v>
      </c>
      <c r="V1831" s="28">
        <f t="shared" si="178"/>
        <v>42.409449756797684</v>
      </c>
      <c r="W1831" s="89">
        <f t="shared" si="173"/>
        <v>0</v>
      </c>
      <c r="X1831" s="88" t="e">
        <f t="shared" si="174"/>
        <v>#VALUE!</v>
      </c>
      <c r="Y1831" s="89" t="e">
        <f t="shared" si="175"/>
        <v>#VALUE!</v>
      </c>
      <c r="Z1831" s="90"/>
      <c r="AA1831" s="91">
        <f t="shared" si="172"/>
        <v>29.833333333333332</v>
      </c>
    </row>
    <row r="1832" spans="19:27" x14ac:dyDescent="0.25">
      <c r="S1832" s="87"/>
      <c r="T1832" s="88">
        <f t="shared" si="177"/>
        <v>1791</v>
      </c>
      <c r="U1832" s="89">
        <f t="shared" si="176"/>
        <v>29.85</v>
      </c>
      <c r="V1832" s="28">
        <f t="shared" si="178"/>
        <v>42.413571288781476</v>
      </c>
      <c r="W1832" s="89">
        <f t="shared" si="173"/>
        <v>0</v>
      </c>
      <c r="X1832" s="88" t="e">
        <f t="shared" si="174"/>
        <v>#VALUE!</v>
      </c>
      <c r="Y1832" s="89" t="e">
        <f t="shared" si="175"/>
        <v>#VALUE!</v>
      </c>
      <c r="Z1832" s="90"/>
      <c r="AA1832" s="91">
        <f t="shared" si="172"/>
        <v>29.85</v>
      </c>
    </row>
    <row r="1833" spans="19:27" x14ac:dyDescent="0.25">
      <c r="S1833" s="87"/>
      <c r="T1833" s="88">
        <f t="shared" si="177"/>
        <v>1792</v>
      </c>
      <c r="U1833" s="89">
        <f t="shared" si="176"/>
        <v>29.866666666666667</v>
      </c>
      <c r="V1833" s="28">
        <f t="shared" si="178"/>
        <v>42.417690920374021</v>
      </c>
      <c r="W1833" s="89">
        <f t="shared" si="173"/>
        <v>0</v>
      </c>
      <c r="X1833" s="88" t="e">
        <f t="shared" si="174"/>
        <v>#VALUE!</v>
      </c>
      <c r="Y1833" s="89" t="e">
        <f t="shared" si="175"/>
        <v>#VALUE!</v>
      </c>
      <c r="Z1833" s="90"/>
      <c r="AA1833" s="91">
        <f t="shared" ref="AA1833:AA1896" si="179">U1833</f>
        <v>29.866666666666667</v>
      </c>
    </row>
    <row r="1834" spans="19:27" x14ac:dyDescent="0.25">
      <c r="S1834" s="87"/>
      <c r="T1834" s="88">
        <f t="shared" si="177"/>
        <v>1793</v>
      </c>
      <c r="U1834" s="89">
        <f t="shared" si="176"/>
        <v>29.883333333333333</v>
      </c>
      <c r="V1834" s="28">
        <f t="shared" si="178"/>
        <v>42.421808653511292</v>
      </c>
      <c r="W1834" s="89">
        <f t="shared" ref="W1834:W1897" si="180">V1834*0.001*$G$4</f>
        <v>0</v>
      </c>
      <c r="X1834" s="88" t="e">
        <f t="shared" ref="X1834:X1897" si="181">($G$5/1000)*U1834*3600</f>
        <v>#VALUE!</v>
      </c>
      <c r="Y1834" s="89" t="e">
        <f t="shared" si="175"/>
        <v>#VALUE!</v>
      </c>
      <c r="Z1834" s="90"/>
      <c r="AA1834" s="91">
        <f t="shared" si="179"/>
        <v>29.883333333333333</v>
      </c>
    </row>
    <row r="1835" spans="19:27" x14ac:dyDescent="0.25">
      <c r="S1835" s="87"/>
      <c r="T1835" s="88">
        <f t="shared" si="177"/>
        <v>1794</v>
      </c>
      <c r="U1835" s="89">
        <f t="shared" si="176"/>
        <v>29.9</v>
      </c>
      <c r="V1835" s="28">
        <f t="shared" si="178"/>
        <v>42.425924490126256</v>
      </c>
      <c r="W1835" s="89">
        <f t="shared" si="180"/>
        <v>0</v>
      </c>
      <c r="X1835" s="88" t="e">
        <f t="shared" si="181"/>
        <v>#VALUE!</v>
      </c>
      <c r="Y1835" s="89" t="e">
        <f t="shared" ref="Y1835:Y1898" si="182">MAX(0,W1835-X1835)</f>
        <v>#VALUE!</v>
      </c>
      <c r="Z1835" s="90"/>
      <c r="AA1835" s="91">
        <f t="shared" si="179"/>
        <v>29.9</v>
      </c>
    </row>
    <row r="1836" spans="19:27" x14ac:dyDescent="0.25">
      <c r="S1836" s="87"/>
      <c r="T1836" s="88">
        <f t="shared" si="177"/>
        <v>1795</v>
      </c>
      <c r="U1836" s="89">
        <f t="shared" si="176"/>
        <v>29.916666666666668</v>
      </c>
      <c r="V1836" s="28">
        <f t="shared" si="178"/>
        <v>42.430038432148827</v>
      </c>
      <c r="W1836" s="89">
        <f t="shared" si="180"/>
        <v>0</v>
      </c>
      <c r="X1836" s="88" t="e">
        <f t="shared" si="181"/>
        <v>#VALUE!</v>
      </c>
      <c r="Y1836" s="89" t="e">
        <f t="shared" si="182"/>
        <v>#VALUE!</v>
      </c>
      <c r="Z1836" s="90"/>
      <c r="AA1836" s="91">
        <f t="shared" si="179"/>
        <v>29.916666666666668</v>
      </c>
    </row>
    <row r="1837" spans="19:27" x14ac:dyDescent="0.25">
      <c r="S1837" s="87"/>
      <c r="T1837" s="88">
        <f t="shared" si="177"/>
        <v>1796</v>
      </c>
      <c r="U1837" s="89">
        <f t="shared" si="176"/>
        <v>29.933333333333334</v>
      </c>
      <c r="V1837" s="28">
        <f t="shared" si="178"/>
        <v>42.43415048150586</v>
      </c>
      <c r="W1837" s="89">
        <f t="shared" si="180"/>
        <v>0</v>
      </c>
      <c r="X1837" s="88" t="e">
        <f t="shared" si="181"/>
        <v>#VALUE!</v>
      </c>
      <c r="Y1837" s="89" t="e">
        <f t="shared" si="182"/>
        <v>#VALUE!</v>
      </c>
      <c r="Z1837" s="90"/>
      <c r="AA1837" s="91">
        <f t="shared" si="179"/>
        <v>29.933333333333334</v>
      </c>
    </row>
    <row r="1838" spans="19:27" x14ac:dyDescent="0.25">
      <c r="S1838" s="87"/>
      <c r="T1838" s="88">
        <f t="shared" si="177"/>
        <v>1797</v>
      </c>
      <c r="U1838" s="89">
        <f t="shared" si="176"/>
        <v>29.95</v>
      </c>
      <c r="V1838" s="28">
        <f t="shared" si="178"/>
        <v>42.438260640121207</v>
      </c>
      <c r="W1838" s="89">
        <f t="shared" si="180"/>
        <v>0</v>
      </c>
      <c r="X1838" s="88" t="e">
        <f t="shared" si="181"/>
        <v>#VALUE!</v>
      </c>
      <c r="Y1838" s="89" t="e">
        <f t="shared" si="182"/>
        <v>#VALUE!</v>
      </c>
      <c r="Z1838" s="90"/>
      <c r="AA1838" s="91">
        <f t="shared" si="179"/>
        <v>29.95</v>
      </c>
    </row>
    <row r="1839" spans="19:27" x14ac:dyDescent="0.25">
      <c r="S1839" s="87"/>
      <c r="T1839" s="88">
        <f t="shared" si="177"/>
        <v>1798</v>
      </c>
      <c r="U1839" s="89">
        <f t="shared" si="176"/>
        <v>29.966666666666665</v>
      </c>
      <c r="V1839" s="28">
        <f t="shared" si="178"/>
        <v>42.442368909915665</v>
      </c>
      <c r="W1839" s="89">
        <f t="shared" si="180"/>
        <v>0</v>
      </c>
      <c r="X1839" s="88" t="e">
        <f t="shared" si="181"/>
        <v>#VALUE!</v>
      </c>
      <c r="Y1839" s="89" t="e">
        <f t="shared" si="182"/>
        <v>#VALUE!</v>
      </c>
      <c r="Z1839" s="90"/>
      <c r="AA1839" s="91">
        <f t="shared" si="179"/>
        <v>29.966666666666665</v>
      </c>
    </row>
    <row r="1840" spans="19:27" x14ac:dyDescent="0.25">
      <c r="S1840" s="87"/>
      <c r="T1840" s="88">
        <f t="shared" si="177"/>
        <v>1799</v>
      </c>
      <c r="U1840" s="89">
        <f t="shared" si="176"/>
        <v>29.983333333333334</v>
      </c>
      <c r="V1840" s="28">
        <f t="shared" si="178"/>
        <v>42.446475292807051</v>
      </c>
      <c r="W1840" s="89">
        <f t="shared" si="180"/>
        <v>0</v>
      </c>
      <c r="X1840" s="88" t="e">
        <f t="shared" si="181"/>
        <v>#VALUE!</v>
      </c>
      <c r="Y1840" s="89" t="e">
        <f t="shared" si="182"/>
        <v>#VALUE!</v>
      </c>
      <c r="Z1840" s="90"/>
      <c r="AA1840" s="91">
        <f t="shared" si="179"/>
        <v>29.983333333333334</v>
      </c>
    </row>
    <row r="1841" spans="19:27" x14ac:dyDescent="0.25">
      <c r="S1841" s="87"/>
      <c r="T1841" s="88">
        <f t="shared" si="177"/>
        <v>1800</v>
      </c>
      <c r="U1841" s="89">
        <f t="shared" si="176"/>
        <v>30</v>
      </c>
      <c r="V1841" s="28">
        <f t="shared" si="178"/>
        <v>42.450579790710123</v>
      </c>
      <c r="W1841" s="89">
        <f t="shared" si="180"/>
        <v>0</v>
      </c>
      <c r="X1841" s="88" t="e">
        <f t="shared" si="181"/>
        <v>#VALUE!</v>
      </c>
      <c r="Y1841" s="89" t="e">
        <f t="shared" si="182"/>
        <v>#VALUE!</v>
      </c>
      <c r="Z1841" s="90"/>
      <c r="AA1841" s="91">
        <f t="shared" si="179"/>
        <v>30</v>
      </c>
    </row>
    <row r="1842" spans="19:27" x14ac:dyDescent="0.25">
      <c r="S1842" s="87"/>
      <c r="T1842" s="88">
        <f t="shared" si="177"/>
        <v>1801</v>
      </c>
      <c r="U1842" s="89">
        <f t="shared" si="176"/>
        <v>30.016666666666666</v>
      </c>
      <c r="V1842" s="28">
        <f t="shared" si="178"/>
        <v>42.454682405536673</v>
      </c>
      <c r="W1842" s="89">
        <f t="shared" si="180"/>
        <v>0</v>
      </c>
      <c r="X1842" s="88" t="e">
        <f t="shared" si="181"/>
        <v>#VALUE!</v>
      </c>
      <c r="Y1842" s="89" t="e">
        <f t="shared" si="182"/>
        <v>#VALUE!</v>
      </c>
      <c r="Z1842" s="90"/>
      <c r="AA1842" s="91">
        <f t="shared" si="179"/>
        <v>30.016666666666666</v>
      </c>
    </row>
    <row r="1843" spans="19:27" x14ac:dyDescent="0.25">
      <c r="S1843" s="87"/>
      <c r="T1843" s="88">
        <f t="shared" si="177"/>
        <v>1802</v>
      </c>
      <c r="U1843" s="89">
        <f t="shared" si="176"/>
        <v>30.033333333333335</v>
      </c>
      <c r="V1843" s="28">
        <f t="shared" si="178"/>
        <v>42.458783139195482</v>
      </c>
      <c r="W1843" s="89">
        <f t="shared" si="180"/>
        <v>0</v>
      </c>
      <c r="X1843" s="88" t="e">
        <f t="shared" si="181"/>
        <v>#VALUE!</v>
      </c>
      <c r="Y1843" s="89" t="e">
        <f t="shared" si="182"/>
        <v>#VALUE!</v>
      </c>
      <c r="Z1843" s="90"/>
      <c r="AA1843" s="91">
        <f t="shared" si="179"/>
        <v>30.033333333333335</v>
      </c>
    </row>
    <row r="1844" spans="19:27" x14ac:dyDescent="0.25">
      <c r="S1844" s="87"/>
      <c r="T1844" s="88">
        <f t="shared" si="177"/>
        <v>1803</v>
      </c>
      <c r="U1844" s="89">
        <f t="shared" si="176"/>
        <v>30.05</v>
      </c>
      <c r="V1844" s="28">
        <f t="shared" si="178"/>
        <v>42.462881993592333</v>
      </c>
      <c r="W1844" s="89">
        <f t="shared" si="180"/>
        <v>0</v>
      </c>
      <c r="X1844" s="88" t="e">
        <f t="shared" si="181"/>
        <v>#VALUE!</v>
      </c>
      <c r="Y1844" s="89" t="e">
        <f t="shared" si="182"/>
        <v>#VALUE!</v>
      </c>
      <c r="Z1844" s="90"/>
      <c r="AA1844" s="91">
        <f t="shared" si="179"/>
        <v>30.05</v>
      </c>
    </row>
    <row r="1845" spans="19:27" x14ac:dyDescent="0.25">
      <c r="S1845" s="87"/>
      <c r="T1845" s="88">
        <f t="shared" si="177"/>
        <v>1804</v>
      </c>
      <c r="U1845" s="89">
        <f t="shared" si="176"/>
        <v>30.066666666666666</v>
      </c>
      <c r="V1845" s="28">
        <f t="shared" si="178"/>
        <v>42.466978970630009</v>
      </c>
      <c r="W1845" s="89">
        <f t="shared" si="180"/>
        <v>0</v>
      </c>
      <c r="X1845" s="88" t="e">
        <f t="shared" si="181"/>
        <v>#VALUE!</v>
      </c>
      <c r="Y1845" s="89" t="e">
        <f t="shared" si="182"/>
        <v>#VALUE!</v>
      </c>
      <c r="Z1845" s="90"/>
      <c r="AA1845" s="91">
        <f t="shared" si="179"/>
        <v>30.066666666666666</v>
      </c>
    </row>
    <row r="1846" spans="19:27" x14ac:dyDescent="0.25">
      <c r="S1846" s="87"/>
      <c r="T1846" s="88">
        <f t="shared" si="177"/>
        <v>1805</v>
      </c>
      <c r="U1846" s="89">
        <f t="shared" si="176"/>
        <v>30.083333333333332</v>
      </c>
      <c r="V1846" s="28">
        <f t="shared" si="178"/>
        <v>42.47107407220836</v>
      </c>
      <c r="W1846" s="89">
        <f t="shared" si="180"/>
        <v>0</v>
      </c>
      <c r="X1846" s="88" t="e">
        <f t="shared" si="181"/>
        <v>#VALUE!</v>
      </c>
      <c r="Y1846" s="89" t="e">
        <f t="shared" si="182"/>
        <v>#VALUE!</v>
      </c>
      <c r="Z1846" s="90"/>
      <c r="AA1846" s="91">
        <f t="shared" si="179"/>
        <v>30.083333333333332</v>
      </c>
    </row>
    <row r="1847" spans="19:27" x14ac:dyDescent="0.25">
      <c r="S1847" s="87"/>
      <c r="T1847" s="88">
        <f t="shared" si="177"/>
        <v>1806</v>
      </c>
      <c r="U1847" s="89">
        <f t="shared" si="176"/>
        <v>30.1</v>
      </c>
      <c r="V1847" s="28">
        <f t="shared" si="178"/>
        <v>42.4751673002242</v>
      </c>
      <c r="W1847" s="89">
        <f t="shared" si="180"/>
        <v>0</v>
      </c>
      <c r="X1847" s="88" t="e">
        <f t="shared" si="181"/>
        <v>#VALUE!</v>
      </c>
      <c r="Y1847" s="89" t="e">
        <f t="shared" si="182"/>
        <v>#VALUE!</v>
      </c>
      <c r="Z1847" s="90"/>
      <c r="AA1847" s="91">
        <f t="shared" si="179"/>
        <v>30.1</v>
      </c>
    </row>
    <row r="1848" spans="19:27" x14ac:dyDescent="0.25">
      <c r="S1848" s="87"/>
      <c r="T1848" s="88">
        <f t="shared" si="177"/>
        <v>1807</v>
      </c>
      <c r="U1848" s="89">
        <f t="shared" si="176"/>
        <v>30.116666666666667</v>
      </c>
      <c r="V1848" s="28">
        <f t="shared" si="178"/>
        <v>42.479258656571425</v>
      </c>
      <c r="W1848" s="89">
        <f t="shared" si="180"/>
        <v>0</v>
      </c>
      <c r="X1848" s="88" t="e">
        <f t="shared" si="181"/>
        <v>#VALUE!</v>
      </c>
      <c r="Y1848" s="89" t="e">
        <f t="shared" si="182"/>
        <v>#VALUE!</v>
      </c>
      <c r="Z1848" s="90"/>
      <c r="AA1848" s="91">
        <f t="shared" si="179"/>
        <v>30.116666666666667</v>
      </c>
    </row>
    <row r="1849" spans="19:27" x14ac:dyDescent="0.25">
      <c r="S1849" s="87"/>
      <c r="T1849" s="88">
        <f t="shared" si="177"/>
        <v>1808</v>
      </c>
      <c r="U1849" s="89">
        <f t="shared" si="176"/>
        <v>30.133333333333333</v>
      </c>
      <c r="V1849" s="28">
        <f t="shared" si="178"/>
        <v>42.483348143140944</v>
      </c>
      <c r="W1849" s="89">
        <f t="shared" si="180"/>
        <v>0</v>
      </c>
      <c r="X1849" s="88" t="e">
        <f t="shared" si="181"/>
        <v>#VALUE!</v>
      </c>
      <c r="Y1849" s="89" t="e">
        <f t="shared" si="182"/>
        <v>#VALUE!</v>
      </c>
      <c r="Z1849" s="90"/>
      <c r="AA1849" s="91">
        <f t="shared" si="179"/>
        <v>30.133333333333333</v>
      </c>
    </row>
    <row r="1850" spans="19:27" x14ac:dyDescent="0.25">
      <c r="S1850" s="87"/>
      <c r="T1850" s="88">
        <f t="shared" si="177"/>
        <v>1809</v>
      </c>
      <c r="U1850" s="89">
        <f t="shared" si="176"/>
        <v>30.15</v>
      </c>
      <c r="V1850" s="28">
        <f t="shared" si="178"/>
        <v>42.48743576182072</v>
      </c>
      <c r="W1850" s="89">
        <f t="shared" si="180"/>
        <v>0</v>
      </c>
      <c r="X1850" s="88" t="e">
        <f t="shared" si="181"/>
        <v>#VALUE!</v>
      </c>
      <c r="Y1850" s="89" t="e">
        <f t="shared" si="182"/>
        <v>#VALUE!</v>
      </c>
      <c r="Z1850" s="90"/>
      <c r="AA1850" s="91">
        <f t="shared" si="179"/>
        <v>30.15</v>
      </c>
    </row>
    <row r="1851" spans="19:27" x14ac:dyDescent="0.25">
      <c r="S1851" s="87"/>
      <c r="T1851" s="88">
        <f t="shared" si="177"/>
        <v>1810</v>
      </c>
      <c r="U1851" s="89">
        <f t="shared" si="176"/>
        <v>30.166666666666668</v>
      </c>
      <c r="V1851" s="28">
        <f t="shared" si="178"/>
        <v>42.491521514495773</v>
      </c>
      <c r="W1851" s="89">
        <f t="shared" si="180"/>
        <v>0</v>
      </c>
      <c r="X1851" s="88" t="e">
        <f t="shared" si="181"/>
        <v>#VALUE!</v>
      </c>
      <c r="Y1851" s="89" t="e">
        <f t="shared" si="182"/>
        <v>#VALUE!</v>
      </c>
      <c r="Z1851" s="90"/>
      <c r="AA1851" s="91">
        <f t="shared" si="179"/>
        <v>30.166666666666668</v>
      </c>
    </row>
    <row r="1852" spans="19:27" x14ac:dyDescent="0.25">
      <c r="S1852" s="87"/>
      <c r="T1852" s="88">
        <f t="shared" si="177"/>
        <v>1811</v>
      </c>
      <c r="U1852" s="89">
        <f t="shared" si="176"/>
        <v>30.183333333333334</v>
      </c>
      <c r="V1852" s="28">
        <f t="shared" si="178"/>
        <v>42.495605403048167</v>
      </c>
      <c r="W1852" s="89">
        <f t="shared" si="180"/>
        <v>0</v>
      </c>
      <c r="X1852" s="88" t="e">
        <f t="shared" si="181"/>
        <v>#VALUE!</v>
      </c>
      <c r="Y1852" s="89" t="e">
        <f t="shared" si="182"/>
        <v>#VALUE!</v>
      </c>
      <c r="Z1852" s="90"/>
      <c r="AA1852" s="91">
        <f t="shared" si="179"/>
        <v>30.183333333333334</v>
      </c>
    </row>
    <row r="1853" spans="19:27" x14ac:dyDescent="0.25">
      <c r="S1853" s="87"/>
      <c r="T1853" s="88">
        <f t="shared" si="177"/>
        <v>1812</v>
      </c>
      <c r="U1853" s="89">
        <f t="shared" si="176"/>
        <v>30.2</v>
      </c>
      <c r="V1853" s="28">
        <f t="shared" si="178"/>
        <v>42.499687429357031</v>
      </c>
      <c r="W1853" s="89">
        <f t="shared" si="180"/>
        <v>0</v>
      </c>
      <c r="X1853" s="88" t="e">
        <f t="shared" si="181"/>
        <v>#VALUE!</v>
      </c>
      <c r="Y1853" s="89" t="e">
        <f t="shared" si="182"/>
        <v>#VALUE!</v>
      </c>
      <c r="Z1853" s="90"/>
      <c r="AA1853" s="91">
        <f t="shared" si="179"/>
        <v>30.2</v>
      </c>
    </row>
    <row r="1854" spans="19:27" x14ac:dyDescent="0.25">
      <c r="S1854" s="87"/>
      <c r="T1854" s="88">
        <f t="shared" si="177"/>
        <v>1813</v>
      </c>
      <c r="U1854" s="89">
        <f t="shared" si="176"/>
        <v>30.216666666666665</v>
      </c>
      <c r="V1854" s="28">
        <f t="shared" si="178"/>
        <v>42.503767595298584</v>
      </c>
      <c r="W1854" s="89">
        <f t="shared" si="180"/>
        <v>0</v>
      </c>
      <c r="X1854" s="88" t="e">
        <f t="shared" si="181"/>
        <v>#VALUE!</v>
      </c>
      <c r="Y1854" s="89" t="e">
        <f t="shared" si="182"/>
        <v>#VALUE!</v>
      </c>
      <c r="Z1854" s="90"/>
      <c r="AA1854" s="91">
        <f t="shared" si="179"/>
        <v>30.216666666666665</v>
      </c>
    </row>
    <row r="1855" spans="19:27" x14ac:dyDescent="0.25">
      <c r="S1855" s="87"/>
      <c r="T1855" s="88">
        <f t="shared" si="177"/>
        <v>1814</v>
      </c>
      <c r="U1855" s="89">
        <f t="shared" si="176"/>
        <v>30.233333333333334</v>
      </c>
      <c r="V1855" s="28">
        <f t="shared" si="178"/>
        <v>42.507845902746091</v>
      </c>
      <c r="W1855" s="89">
        <f t="shared" si="180"/>
        <v>0</v>
      </c>
      <c r="X1855" s="88" t="e">
        <f t="shared" si="181"/>
        <v>#VALUE!</v>
      </c>
      <c r="Y1855" s="89" t="e">
        <f t="shared" si="182"/>
        <v>#VALUE!</v>
      </c>
      <c r="Z1855" s="90"/>
      <c r="AA1855" s="91">
        <f t="shared" si="179"/>
        <v>30.233333333333334</v>
      </c>
    </row>
    <row r="1856" spans="19:27" x14ac:dyDescent="0.25">
      <c r="S1856" s="87"/>
      <c r="T1856" s="88">
        <f t="shared" si="177"/>
        <v>1815</v>
      </c>
      <c r="U1856" s="89">
        <f t="shared" si="176"/>
        <v>30.25</v>
      </c>
      <c r="V1856" s="28">
        <f t="shared" si="178"/>
        <v>42.511922353569929</v>
      </c>
      <c r="W1856" s="89">
        <f t="shared" si="180"/>
        <v>0</v>
      </c>
      <c r="X1856" s="88" t="e">
        <f t="shared" si="181"/>
        <v>#VALUE!</v>
      </c>
      <c r="Y1856" s="89" t="e">
        <f t="shared" si="182"/>
        <v>#VALUE!</v>
      </c>
      <c r="Z1856" s="90"/>
      <c r="AA1856" s="91">
        <f t="shared" si="179"/>
        <v>30.25</v>
      </c>
    </row>
    <row r="1857" spans="19:27" x14ac:dyDescent="0.25">
      <c r="S1857" s="87"/>
      <c r="T1857" s="88">
        <f t="shared" si="177"/>
        <v>1816</v>
      </c>
      <c r="U1857" s="89">
        <f t="shared" si="176"/>
        <v>30.266666666666666</v>
      </c>
      <c r="V1857" s="28">
        <f t="shared" si="178"/>
        <v>42.51599694963754</v>
      </c>
      <c r="W1857" s="89">
        <f t="shared" si="180"/>
        <v>0</v>
      </c>
      <c r="X1857" s="88" t="e">
        <f t="shared" si="181"/>
        <v>#VALUE!</v>
      </c>
      <c r="Y1857" s="89" t="e">
        <f t="shared" si="182"/>
        <v>#VALUE!</v>
      </c>
      <c r="Z1857" s="90"/>
      <c r="AA1857" s="91">
        <f t="shared" si="179"/>
        <v>30.266666666666666</v>
      </c>
    </row>
    <row r="1858" spans="19:27" x14ac:dyDescent="0.25">
      <c r="S1858" s="87"/>
      <c r="T1858" s="88">
        <f t="shared" si="177"/>
        <v>1817</v>
      </c>
      <c r="U1858" s="89">
        <f t="shared" si="176"/>
        <v>30.283333333333335</v>
      </c>
      <c r="V1858" s="28">
        <f t="shared" si="178"/>
        <v>42.520069692813472</v>
      </c>
      <c r="W1858" s="89">
        <f t="shared" si="180"/>
        <v>0</v>
      </c>
      <c r="X1858" s="88" t="e">
        <f t="shared" si="181"/>
        <v>#VALUE!</v>
      </c>
      <c r="Y1858" s="89" t="e">
        <f t="shared" si="182"/>
        <v>#VALUE!</v>
      </c>
      <c r="Z1858" s="90"/>
      <c r="AA1858" s="91">
        <f t="shared" si="179"/>
        <v>30.283333333333335</v>
      </c>
    </row>
    <row r="1859" spans="19:27" x14ac:dyDescent="0.25">
      <c r="S1859" s="87"/>
      <c r="T1859" s="88">
        <f t="shared" si="177"/>
        <v>1818</v>
      </c>
      <c r="U1859" s="89">
        <f t="shared" ref="U1859:U1922" si="183">T1859/60</f>
        <v>30.3</v>
      </c>
      <c r="V1859" s="28">
        <f t="shared" si="178"/>
        <v>42.524140584959362</v>
      </c>
      <c r="W1859" s="89">
        <f t="shared" si="180"/>
        <v>0</v>
      </c>
      <c r="X1859" s="88" t="e">
        <f t="shared" si="181"/>
        <v>#VALUE!</v>
      </c>
      <c r="Y1859" s="89" t="e">
        <f t="shared" si="182"/>
        <v>#VALUE!</v>
      </c>
      <c r="Z1859" s="90"/>
      <c r="AA1859" s="91">
        <f t="shared" si="179"/>
        <v>30.3</v>
      </c>
    </row>
    <row r="1860" spans="19:27" x14ac:dyDescent="0.25">
      <c r="S1860" s="87"/>
      <c r="T1860" s="88">
        <f t="shared" si="177"/>
        <v>1819</v>
      </c>
      <c r="U1860" s="89">
        <f t="shared" si="183"/>
        <v>30.316666666666666</v>
      </c>
      <c r="V1860" s="28">
        <f t="shared" si="178"/>
        <v>42.528209627933983</v>
      </c>
      <c r="W1860" s="89">
        <f t="shared" si="180"/>
        <v>0</v>
      </c>
      <c r="X1860" s="88" t="e">
        <f t="shared" si="181"/>
        <v>#VALUE!</v>
      </c>
      <c r="Y1860" s="89" t="e">
        <f t="shared" si="182"/>
        <v>#VALUE!</v>
      </c>
      <c r="Z1860" s="90"/>
      <c r="AA1860" s="91">
        <f t="shared" si="179"/>
        <v>30.316666666666666</v>
      </c>
    </row>
    <row r="1861" spans="19:27" x14ac:dyDescent="0.25">
      <c r="S1861" s="87"/>
      <c r="T1861" s="88">
        <f t="shared" si="177"/>
        <v>1820</v>
      </c>
      <c r="U1861" s="89">
        <f t="shared" si="183"/>
        <v>30.333333333333332</v>
      </c>
      <c r="V1861" s="28">
        <f t="shared" si="178"/>
        <v>42.532276823593186</v>
      </c>
      <c r="W1861" s="89">
        <f t="shared" si="180"/>
        <v>0</v>
      </c>
      <c r="X1861" s="88" t="e">
        <f t="shared" si="181"/>
        <v>#VALUE!</v>
      </c>
      <c r="Y1861" s="89" t="e">
        <f t="shared" si="182"/>
        <v>#VALUE!</v>
      </c>
      <c r="Z1861" s="90"/>
      <c r="AA1861" s="91">
        <f t="shared" si="179"/>
        <v>30.333333333333332</v>
      </c>
    </row>
    <row r="1862" spans="19:27" x14ac:dyDescent="0.25">
      <c r="S1862" s="87"/>
      <c r="T1862" s="88">
        <f t="shared" si="177"/>
        <v>1821</v>
      </c>
      <c r="U1862" s="89">
        <f t="shared" si="183"/>
        <v>30.35</v>
      </c>
      <c r="V1862" s="28">
        <f t="shared" si="178"/>
        <v>42.536342173789969</v>
      </c>
      <c r="W1862" s="89">
        <f t="shared" si="180"/>
        <v>0</v>
      </c>
      <c r="X1862" s="88" t="e">
        <f t="shared" si="181"/>
        <v>#VALUE!</v>
      </c>
      <c r="Y1862" s="89" t="e">
        <f t="shared" si="182"/>
        <v>#VALUE!</v>
      </c>
      <c r="Z1862" s="90"/>
      <c r="AA1862" s="91">
        <f t="shared" si="179"/>
        <v>30.35</v>
      </c>
    </row>
    <row r="1863" spans="19:27" x14ac:dyDescent="0.25">
      <c r="S1863" s="87"/>
      <c r="T1863" s="88">
        <f t="shared" si="177"/>
        <v>1822</v>
      </c>
      <c r="U1863" s="89">
        <f t="shared" si="183"/>
        <v>30.366666666666667</v>
      </c>
      <c r="V1863" s="28">
        <f t="shared" si="178"/>
        <v>42.54040568037442</v>
      </c>
      <c r="W1863" s="89">
        <f t="shared" si="180"/>
        <v>0</v>
      </c>
      <c r="X1863" s="88" t="e">
        <f t="shared" si="181"/>
        <v>#VALUE!</v>
      </c>
      <c r="Y1863" s="89" t="e">
        <f t="shared" si="182"/>
        <v>#VALUE!</v>
      </c>
      <c r="Z1863" s="90"/>
      <c r="AA1863" s="91">
        <f t="shared" si="179"/>
        <v>30.366666666666667</v>
      </c>
    </row>
    <row r="1864" spans="19:27" x14ac:dyDescent="0.25">
      <c r="S1864" s="87"/>
      <c r="T1864" s="88">
        <f t="shared" si="177"/>
        <v>1823</v>
      </c>
      <c r="U1864" s="89">
        <f t="shared" si="183"/>
        <v>30.383333333333333</v>
      </c>
      <c r="V1864" s="28">
        <f t="shared" si="178"/>
        <v>42.544467345193802</v>
      </c>
      <c r="W1864" s="89">
        <f t="shared" si="180"/>
        <v>0</v>
      </c>
      <c r="X1864" s="88" t="e">
        <f t="shared" si="181"/>
        <v>#VALUE!</v>
      </c>
      <c r="Y1864" s="89" t="e">
        <f t="shared" si="182"/>
        <v>#VALUE!</v>
      </c>
      <c r="Z1864" s="90"/>
      <c r="AA1864" s="91">
        <f t="shared" si="179"/>
        <v>30.383333333333333</v>
      </c>
    </row>
    <row r="1865" spans="19:27" x14ac:dyDescent="0.25">
      <c r="S1865" s="87"/>
      <c r="T1865" s="88">
        <f t="shared" si="177"/>
        <v>1824</v>
      </c>
      <c r="U1865" s="89">
        <f t="shared" si="183"/>
        <v>30.4</v>
      </c>
      <c r="V1865" s="28">
        <f t="shared" si="178"/>
        <v>42.548527170092477</v>
      </c>
      <c r="W1865" s="89">
        <f t="shared" si="180"/>
        <v>0</v>
      </c>
      <c r="X1865" s="88" t="e">
        <f t="shared" si="181"/>
        <v>#VALUE!</v>
      </c>
      <c r="Y1865" s="89" t="e">
        <f t="shared" si="182"/>
        <v>#VALUE!</v>
      </c>
      <c r="Z1865" s="90"/>
      <c r="AA1865" s="91">
        <f t="shared" si="179"/>
        <v>30.4</v>
      </c>
    </row>
    <row r="1866" spans="19:27" x14ac:dyDescent="0.25">
      <c r="S1866" s="87"/>
      <c r="T1866" s="88">
        <f t="shared" si="177"/>
        <v>1825</v>
      </c>
      <c r="U1866" s="89">
        <f t="shared" si="183"/>
        <v>30.416666666666668</v>
      </c>
      <c r="V1866" s="28">
        <f t="shared" si="178"/>
        <v>42.552585156911981</v>
      </c>
      <c r="W1866" s="89">
        <f t="shared" si="180"/>
        <v>0</v>
      </c>
      <c r="X1866" s="88" t="e">
        <f t="shared" si="181"/>
        <v>#VALUE!</v>
      </c>
      <c r="Y1866" s="89" t="e">
        <f t="shared" si="182"/>
        <v>#VALUE!</v>
      </c>
      <c r="Z1866" s="90"/>
      <c r="AA1866" s="91">
        <f t="shared" si="179"/>
        <v>30.416666666666668</v>
      </c>
    </row>
    <row r="1867" spans="19:27" x14ac:dyDescent="0.25">
      <c r="S1867" s="87"/>
      <c r="T1867" s="88">
        <f t="shared" ref="T1867:T1930" si="184">T1866+1</f>
        <v>1826</v>
      </c>
      <c r="U1867" s="89">
        <f t="shared" si="183"/>
        <v>30.433333333333334</v>
      </c>
      <c r="V1867" s="28">
        <f t="shared" si="178"/>
        <v>42.556641307490985</v>
      </c>
      <c r="W1867" s="89">
        <f t="shared" si="180"/>
        <v>0</v>
      </c>
      <c r="X1867" s="88" t="e">
        <f t="shared" si="181"/>
        <v>#VALUE!</v>
      </c>
      <c r="Y1867" s="89" t="e">
        <f t="shared" si="182"/>
        <v>#VALUE!</v>
      </c>
      <c r="Z1867" s="90"/>
      <c r="AA1867" s="91">
        <f t="shared" si="179"/>
        <v>30.433333333333334</v>
      </c>
    </row>
    <row r="1868" spans="19:27" x14ac:dyDescent="0.25">
      <c r="S1868" s="87"/>
      <c r="T1868" s="88">
        <f t="shared" si="184"/>
        <v>1827</v>
      </c>
      <c r="U1868" s="89">
        <f t="shared" si="183"/>
        <v>30.45</v>
      </c>
      <c r="V1868" s="28">
        <f t="shared" si="178"/>
        <v>42.560695623665296</v>
      </c>
      <c r="W1868" s="89">
        <f t="shared" si="180"/>
        <v>0</v>
      </c>
      <c r="X1868" s="88" t="e">
        <f t="shared" si="181"/>
        <v>#VALUE!</v>
      </c>
      <c r="Y1868" s="89" t="e">
        <f t="shared" si="182"/>
        <v>#VALUE!</v>
      </c>
      <c r="Z1868" s="90"/>
      <c r="AA1868" s="91">
        <f t="shared" si="179"/>
        <v>30.45</v>
      </c>
    </row>
    <row r="1869" spans="19:27" x14ac:dyDescent="0.25">
      <c r="S1869" s="87"/>
      <c r="T1869" s="88">
        <f t="shared" si="184"/>
        <v>1828</v>
      </c>
      <c r="U1869" s="89">
        <f t="shared" si="183"/>
        <v>30.466666666666665</v>
      </c>
      <c r="V1869" s="28">
        <f t="shared" si="178"/>
        <v>42.564748107267917</v>
      </c>
      <c r="W1869" s="89">
        <f t="shared" si="180"/>
        <v>0</v>
      </c>
      <c r="X1869" s="88" t="e">
        <f t="shared" si="181"/>
        <v>#VALUE!</v>
      </c>
      <c r="Y1869" s="89" t="e">
        <f t="shared" si="182"/>
        <v>#VALUE!</v>
      </c>
      <c r="Z1869" s="90"/>
      <c r="AA1869" s="91">
        <f t="shared" si="179"/>
        <v>30.466666666666665</v>
      </c>
    </row>
    <row r="1870" spans="19:27" x14ac:dyDescent="0.25">
      <c r="S1870" s="87"/>
      <c r="T1870" s="88">
        <f t="shared" si="184"/>
        <v>1829</v>
      </c>
      <c r="U1870" s="89">
        <f t="shared" si="183"/>
        <v>30.483333333333334</v>
      </c>
      <c r="V1870" s="28">
        <f t="shared" si="178"/>
        <v>42.568798760128999</v>
      </c>
      <c r="W1870" s="89">
        <f t="shared" si="180"/>
        <v>0</v>
      </c>
      <c r="X1870" s="88" t="e">
        <f t="shared" si="181"/>
        <v>#VALUE!</v>
      </c>
      <c r="Y1870" s="89" t="e">
        <f t="shared" si="182"/>
        <v>#VALUE!</v>
      </c>
      <c r="Z1870" s="90"/>
      <c r="AA1870" s="91">
        <f t="shared" si="179"/>
        <v>30.483333333333334</v>
      </c>
    </row>
    <row r="1871" spans="19:27" x14ac:dyDescent="0.25">
      <c r="S1871" s="87"/>
      <c r="T1871" s="88">
        <f t="shared" si="184"/>
        <v>1830</v>
      </c>
      <c r="U1871" s="89">
        <f t="shared" si="183"/>
        <v>30.5</v>
      </c>
      <c r="V1871" s="28">
        <f t="shared" si="178"/>
        <v>42.572847584075859</v>
      </c>
      <c r="W1871" s="89">
        <f t="shared" si="180"/>
        <v>0</v>
      </c>
      <c r="X1871" s="88" t="e">
        <f t="shared" si="181"/>
        <v>#VALUE!</v>
      </c>
      <c r="Y1871" s="89" t="e">
        <f t="shared" si="182"/>
        <v>#VALUE!</v>
      </c>
      <c r="Z1871" s="90"/>
      <c r="AA1871" s="91">
        <f t="shared" si="179"/>
        <v>30.5</v>
      </c>
    </row>
    <row r="1872" spans="19:27" x14ac:dyDescent="0.25">
      <c r="S1872" s="87"/>
      <c r="T1872" s="88">
        <f t="shared" si="184"/>
        <v>1831</v>
      </c>
      <c r="U1872" s="89">
        <f t="shared" si="183"/>
        <v>30.516666666666666</v>
      </c>
      <c r="V1872" s="28">
        <f t="shared" si="178"/>
        <v>42.576894580933015</v>
      </c>
      <c r="W1872" s="89">
        <f t="shared" si="180"/>
        <v>0</v>
      </c>
      <c r="X1872" s="88" t="e">
        <f t="shared" si="181"/>
        <v>#VALUE!</v>
      </c>
      <c r="Y1872" s="89" t="e">
        <f t="shared" si="182"/>
        <v>#VALUE!</v>
      </c>
      <c r="Z1872" s="90"/>
      <c r="AA1872" s="91">
        <f t="shared" si="179"/>
        <v>30.516666666666666</v>
      </c>
    </row>
    <row r="1873" spans="19:27" x14ac:dyDescent="0.25">
      <c r="S1873" s="87"/>
      <c r="T1873" s="88">
        <f t="shared" si="184"/>
        <v>1832</v>
      </c>
      <c r="U1873" s="89">
        <f t="shared" si="183"/>
        <v>30.533333333333335</v>
      </c>
      <c r="V1873" s="28">
        <f t="shared" si="178"/>
        <v>42.580939752522141</v>
      </c>
      <c r="W1873" s="89">
        <f t="shared" si="180"/>
        <v>0</v>
      </c>
      <c r="X1873" s="88" t="e">
        <f t="shared" si="181"/>
        <v>#VALUE!</v>
      </c>
      <c r="Y1873" s="89" t="e">
        <f t="shared" si="182"/>
        <v>#VALUE!</v>
      </c>
      <c r="Z1873" s="90"/>
      <c r="AA1873" s="91">
        <f t="shared" si="179"/>
        <v>30.533333333333335</v>
      </c>
    </row>
    <row r="1874" spans="19:27" x14ac:dyDescent="0.25">
      <c r="S1874" s="87"/>
      <c r="T1874" s="88">
        <f t="shared" si="184"/>
        <v>1833</v>
      </c>
      <c r="U1874" s="89">
        <f t="shared" si="183"/>
        <v>30.55</v>
      </c>
      <c r="V1874" s="28">
        <f t="shared" ref="V1874:V1937" si="185">$G$12*U1874^(1-$G$13)</f>
        <v>42.584983100662136</v>
      </c>
      <c r="W1874" s="89">
        <f t="shared" si="180"/>
        <v>0</v>
      </c>
      <c r="X1874" s="88" t="e">
        <f t="shared" si="181"/>
        <v>#VALUE!</v>
      </c>
      <c r="Y1874" s="89" t="e">
        <f t="shared" si="182"/>
        <v>#VALUE!</v>
      </c>
      <c r="Z1874" s="90"/>
      <c r="AA1874" s="91">
        <f t="shared" si="179"/>
        <v>30.55</v>
      </c>
    </row>
    <row r="1875" spans="19:27" x14ac:dyDescent="0.25">
      <c r="S1875" s="87"/>
      <c r="T1875" s="88">
        <f t="shared" si="184"/>
        <v>1834</v>
      </c>
      <c r="U1875" s="89">
        <f t="shared" si="183"/>
        <v>30.566666666666666</v>
      </c>
      <c r="V1875" s="28">
        <f t="shared" si="185"/>
        <v>42.58902462716906</v>
      </c>
      <c r="W1875" s="89">
        <f t="shared" si="180"/>
        <v>0</v>
      </c>
      <c r="X1875" s="88" t="e">
        <f t="shared" si="181"/>
        <v>#VALUE!</v>
      </c>
      <c r="Y1875" s="89" t="e">
        <f t="shared" si="182"/>
        <v>#VALUE!</v>
      </c>
      <c r="Z1875" s="90"/>
      <c r="AA1875" s="91">
        <f t="shared" si="179"/>
        <v>30.566666666666666</v>
      </c>
    </row>
    <row r="1876" spans="19:27" x14ac:dyDescent="0.25">
      <c r="S1876" s="87"/>
      <c r="T1876" s="88">
        <f t="shared" si="184"/>
        <v>1835</v>
      </c>
      <c r="U1876" s="89">
        <f t="shared" si="183"/>
        <v>30.583333333333332</v>
      </c>
      <c r="V1876" s="28">
        <f t="shared" si="185"/>
        <v>42.593064333856205</v>
      </c>
      <c r="W1876" s="89">
        <f t="shared" si="180"/>
        <v>0</v>
      </c>
      <c r="X1876" s="88" t="e">
        <f t="shared" si="181"/>
        <v>#VALUE!</v>
      </c>
      <c r="Y1876" s="89" t="e">
        <f t="shared" si="182"/>
        <v>#VALUE!</v>
      </c>
      <c r="Z1876" s="90"/>
      <c r="AA1876" s="91">
        <f t="shared" si="179"/>
        <v>30.583333333333332</v>
      </c>
    </row>
    <row r="1877" spans="19:27" x14ac:dyDescent="0.25">
      <c r="S1877" s="87"/>
      <c r="T1877" s="88">
        <f t="shared" si="184"/>
        <v>1836</v>
      </c>
      <c r="U1877" s="89">
        <f t="shared" si="183"/>
        <v>30.6</v>
      </c>
      <c r="V1877" s="28">
        <f t="shared" si="185"/>
        <v>42.597102222534048</v>
      </c>
      <c r="W1877" s="89">
        <f t="shared" si="180"/>
        <v>0</v>
      </c>
      <c r="X1877" s="88" t="e">
        <f t="shared" si="181"/>
        <v>#VALUE!</v>
      </c>
      <c r="Y1877" s="89" t="e">
        <f t="shared" si="182"/>
        <v>#VALUE!</v>
      </c>
      <c r="Z1877" s="90"/>
      <c r="AA1877" s="91">
        <f t="shared" si="179"/>
        <v>30.6</v>
      </c>
    </row>
    <row r="1878" spans="19:27" x14ac:dyDescent="0.25">
      <c r="S1878" s="87"/>
      <c r="T1878" s="88">
        <f t="shared" si="184"/>
        <v>1837</v>
      </c>
      <c r="U1878" s="89">
        <f t="shared" si="183"/>
        <v>30.616666666666667</v>
      </c>
      <c r="V1878" s="28">
        <f t="shared" si="185"/>
        <v>42.60113829501028</v>
      </c>
      <c r="W1878" s="89">
        <f t="shared" si="180"/>
        <v>0</v>
      </c>
      <c r="X1878" s="88" t="e">
        <f t="shared" si="181"/>
        <v>#VALUE!</v>
      </c>
      <c r="Y1878" s="89" t="e">
        <f t="shared" si="182"/>
        <v>#VALUE!</v>
      </c>
      <c r="Z1878" s="90"/>
      <c r="AA1878" s="91">
        <f t="shared" si="179"/>
        <v>30.616666666666667</v>
      </c>
    </row>
    <row r="1879" spans="19:27" x14ac:dyDescent="0.25">
      <c r="S1879" s="87"/>
      <c r="T1879" s="88">
        <f t="shared" si="184"/>
        <v>1838</v>
      </c>
      <c r="U1879" s="89">
        <f t="shared" si="183"/>
        <v>30.633333333333333</v>
      </c>
      <c r="V1879" s="28">
        <f t="shared" si="185"/>
        <v>42.605172553089858</v>
      </c>
      <c r="W1879" s="89">
        <f t="shared" si="180"/>
        <v>0</v>
      </c>
      <c r="X1879" s="88" t="e">
        <f t="shared" si="181"/>
        <v>#VALUE!</v>
      </c>
      <c r="Y1879" s="89" t="e">
        <f t="shared" si="182"/>
        <v>#VALUE!</v>
      </c>
      <c r="Z1879" s="90"/>
      <c r="AA1879" s="91">
        <f t="shared" si="179"/>
        <v>30.633333333333333</v>
      </c>
    </row>
    <row r="1880" spans="19:27" x14ac:dyDescent="0.25">
      <c r="S1880" s="87"/>
      <c r="T1880" s="88">
        <f t="shared" si="184"/>
        <v>1839</v>
      </c>
      <c r="U1880" s="89">
        <f t="shared" si="183"/>
        <v>30.65</v>
      </c>
      <c r="V1880" s="28">
        <f t="shared" si="185"/>
        <v>42.609204998574889</v>
      </c>
      <c r="W1880" s="89">
        <f t="shared" si="180"/>
        <v>0</v>
      </c>
      <c r="X1880" s="88" t="e">
        <f t="shared" si="181"/>
        <v>#VALUE!</v>
      </c>
      <c r="Y1880" s="89" t="e">
        <f t="shared" si="182"/>
        <v>#VALUE!</v>
      </c>
      <c r="Z1880" s="90"/>
      <c r="AA1880" s="91">
        <f t="shared" si="179"/>
        <v>30.65</v>
      </c>
    </row>
    <row r="1881" spans="19:27" x14ac:dyDescent="0.25">
      <c r="S1881" s="87"/>
      <c r="T1881" s="88">
        <f t="shared" si="184"/>
        <v>1840</v>
      </c>
      <c r="U1881" s="89">
        <f t="shared" si="183"/>
        <v>30.666666666666668</v>
      </c>
      <c r="V1881" s="28">
        <f t="shared" si="185"/>
        <v>42.613235633264772</v>
      </c>
      <c r="W1881" s="89">
        <f t="shared" si="180"/>
        <v>0</v>
      </c>
      <c r="X1881" s="88" t="e">
        <f t="shared" si="181"/>
        <v>#VALUE!</v>
      </c>
      <c r="Y1881" s="89" t="e">
        <f t="shared" si="182"/>
        <v>#VALUE!</v>
      </c>
      <c r="Z1881" s="90"/>
      <c r="AA1881" s="91">
        <f t="shared" si="179"/>
        <v>30.666666666666668</v>
      </c>
    </row>
    <row r="1882" spans="19:27" x14ac:dyDescent="0.25">
      <c r="S1882" s="87"/>
      <c r="T1882" s="88">
        <f t="shared" si="184"/>
        <v>1841</v>
      </c>
      <c r="U1882" s="89">
        <f t="shared" si="183"/>
        <v>30.683333333333334</v>
      </c>
      <c r="V1882" s="28">
        <f t="shared" si="185"/>
        <v>42.617264458956114</v>
      </c>
      <c r="W1882" s="89">
        <f t="shared" si="180"/>
        <v>0</v>
      </c>
      <c r="X1882" s="88" t="e">
        <f t="shared" si="181"/>
        <v>#VALUE!</v>
      </c>
      <c r="Y1882" s="89" t="e">
        <f t="shared" si="182"/>
        <v>#VALUE!</v>
      </c>
      <c r="Z1882" s="90"/>
      <c r="AA1882" s="91">
        <f t="shared" si="179"/>
        <v>30.683333333333334</v>
      </c>
    </row>
    <row r="1883" spans="19:27" x14ac:dyDescent="0.25">
      <c r="S1883" s="87"/>
      <c r="T1883" s="88">
        <f t="shared" si="184"/>
        <v>1842</v>
      </c>
      <c r="U1883" s="89">
        <f t="shared" si="183"/>
        <v>30.7</v>
      </c>
      <c r="V1883" s="28">
        <f t="shared" si="185"/>
        <v>42.621291477442774</v>
      </c>
      <c r="W1883" s="89">
        <f t="shared" si="180"/>
        <v>0</v>
      </c>
      <c r="X1883" s="88" t="e">
        <f t="shared" si="181"/>
        <v>#VALUE!</v>
      </c>
      <c r="Y1883" s="89" t="e">
        <f t="shared" si="182"/>
        <v>#VALUE!</v>
      </c>
      <c r="Z1883" s="90"/>
      <c r="AA1883" s="91">
        <f t="shared" si="179"/>
        <v>30.7</v>
      </c>
    </row>
    <row r="1884" spans="19:27" x14ac:dyDescent="0.25">
      <c r="S1884" s="87"/>
      <c r="T1884" s="88">
        <f t="shared" si="184"/>
        <v>1843</v>
      </c>
      <c r="U1884" s="89">
        <f t="shared" si="183"/>
        <v>30.716666666666665</v>
      </c>
      <c r="V1884" s="28">
        <f t="shared" si="185"/>
        <v>42.625316690515852</v>
      </c>
      <c r="W1884" s="89">
        <f t="shared" si="180"/>
        <v>0</v>
      </c>
      <c r="X1884" s="88" t="e">
        <f t="shared" si="181"/>
        <v>#VALUE!</v>
      </c>
      <c r="Y1884" s="89" t="e">
        <f t="shared" si="182"/>
        <v>#VALUE!</v>
      </c>
      <c r="Z1884" s="90"/>
      <c r="AA1884" s="91">
        <f t="shared" si="179"/>
        <v>30.716666666666665</v>
      </c>
    </row>
    <row r="1885" spans="19:27" x14ac:dyDescent="0.25">
      <c r="S1885" s="87"/>
      <c r="T1885" s="88">
        <f t="shared" si="184"/>
        <v>1844</v>
      </c>
      <c r="U1885" s="89">
        <f t="shared" si="183"/>
        <v>30.733333333333334</v>
      </c>
      <c r="V1885" s="28">
        <f t="shared" si="185"/>
        <v>42.62934009996372</v>
      </c>
      <c r="W1885" s="89">
        <f t="shared" si="180"/>
        <v>0</v>
      </c>
      <c r="X1885" s="88" t="e">
        <f t="shared" si="181"/>
        <v>#VALUE!</v>
      </c>
      <c r="Y1885" s="89" t="e">
        <f t="shared" si="182"/>
        <v>#VALUE!</v>
      </c>
      <c r="Z1885" s="90"/>
      <c r="AA1885" s="91">
        <f t="shared" si="179"/>
        <v>30.733333333333334</v>
      </c>
    </row>
    <row r="1886" spans="19:27" x14ac:dyDescent="0.25">
      <c r="S1886" s="87"/>
      <c r="T1886" s="88">
        <f t="shared" si="184"/>
        <v>1845</v>
      </c>
      <c r="U1886" s="89">
        <f t="shared" si="183"/>
        <v>30.75</v>
      </c>
      <c r="V1886" s="28">
        <f t="shared" si="185"/>
        <v>42.633361707571986</v>
      </c>
      <c r="W1886" s="89">
        <f t="shared" si="180"/>
        <v>0</v>
      </c>
      <c r="X1886" s="88" t="e">
        <f t="shared" si="181"/>
        <v>#VALUE!</v>
      </c>
      <c r="Y1886" s="89" t="e">
        <f t="shared" si="182"/>
        <v>#VALUE!</v>
      </c>
      <c r="Z1886" s="90"/>
      <c r="AA1886" s="91">
        <f t="shared" si="179"/>
        <v>30.75</v>
      </c>
    </row>
    <row r="1887" spans="19:27" x14ac:dyDescent="0.25">
      <c r="S1887" s="87"/>
      <c r="T1887" s="88">
        <f t="shared" si="184"/>
        <v>1846</v>
      </c>
      <c r="U1887" s="89">
        <f t="shared" si="183"/>
        <v>30.766666666666666</v>
      </c>
      <c r="V1887" s="28">
        <f t="shared" si="185"/>
        <v>42.637381515123543</v>
      </c>
      <c r="W1887" s="89">
        <f t="shared" si="180"/>
        <v>0</v>
      </c>
      <c r="X1887" s="88" t="e">
        <f t="shared" si="181"/>
        <v>#VALUE!</v>
      </c>
      <c r="Y1887" s="89" t="e">
        <f t="shared" si="182"/>
        <v>#VALUE!</v>
      </c>
      <c r="Z1887" s="90"/>
      <c r="AA1887" s="91">
        <f t="shared" si="179"/>
        <v>30.766666666666666</v>
      </c>
    </row>
    <row r="1888" spans="19:27" x14ac:dyDescent="0.25">
      <c r="S1888" s="87"/>
      <c r="T1888" s="88">
        <f t="shared" si="184"/>
        <v>1847</v>
      </c>
      <c r="U1888" s="89">
        <f t="shared" si="183"/>
        <v>30.783333333333335</v>
      </c>
      <c r="V1888" s="28">
        <f t="shared" si="185"/>
        <v>42.641399524398537</v>
      </c>
      <c r="W1888" s="89">
        <f t="shared" si="180"/>
        <v>0</v>
      </c>
      <c r="X1888" s="88" t="e">
        <f t="shared" si="181"/>
        <v>#VALUE!</v>
      </c>
      <c r="Y1888" s="89" t="e">
        <f t="shared" si="182"/>
        <v>#VALUE!</v>
      </c>
      <c r="Z1888" s="90"/>
      <c r="AA1888" s="91">
        <f t="shared" si="179"/>
        <v>30.783333333333335</v>
      </c>
    </row>
    <row r="1889" spans="19:27" x14ac:dyDescent="0.25">
      <c r="S1889" s="87"/>
      <c r="T1889" s="88">
        <f t="shared" si="184"/>
        <v>1848</v>
      </c>
      <c r="U1889" s="89">
        <f t="shared" si="183"/>
        <v>30.8</v>
      </c>
      <c r="V1889" s="28">
        <f t="shared" si="185"/>
        <v>42.645415737174417</v>
      </c>
      <c r="W1889" s="89">
        <f t="shared" si="180"/>
        <v>0</v>
      </c>
      <c r="X1889" s="88" t="e">
        <f t="shared" si="181"/>
        <v>#VALUE!</v>
      </c>
      <c r="Y1889" s="89" t="e">
        <f t="shared" si="182"/>
        <v>#VALUE!</v>
      </c>
      <c r="Z1889" s="90"/>
      <c r="AA1889" s="91">
        <f t="shared" si="179"/>
        <v>30.8</v>
      </c>
    </row>
    <row r="1890" spans="19:27" x14ac:dyDescent="0.25">
      <c r="S1890" s="87"/>
      <c r="T1890" s="88">
        <f t="shared" si="184"/>
        <v>1849</v>
      </c>
      <c r="U1890" s="89">
        <f t="shared" si="183"/>
        <v>30.816666666666666</v>
      </c>
      <c r="V1890" s="28">
        <f t="shared" si="185"/>
        <v>42.649430155225886</v>
      </c>
      <c r="W1890" s="89">
        <f t="shared" si="180"/>
        <v>0</v>
      </c>
      <c r="X1890" s="88" t="e">
        <f t="shared" si="181"/>
        <v>#VALUE!</v>
      </c>
      <c r="Y1890" s="89" t="e">
        <f t="shared" si="182"/>
        <v>#VALUE!</v>
      </c>
      <c r="Z1890" s="90"/>
      <c r="AA1890" s="91">
        <f t="shared" si="179"/>
        <v>30.816666666666666</v>
      </c>
    </row>
    <row r="1891" spans="19:27" x14ac:dyDescent="0.25">
      <c r="S1891" s="87"/>
      <c r="T1891" s="88">
        <f t="shared" si="184"/>
        <v>1850</v>
      </c>
      <c r="U1891" s="89">
        <f t="shared" si="183"/>
        <v>30.833333333333332</v>
      </c>
      <c r="V1891" s="28">
        <f t="shared" si="185"/>
        <v>42.653442780324944</v>
      </c>
      <c r="W1891" s="89">
        <f t="shared" si="180"/>
        <v>0</v>
      </c>
      <c r="X1891" s="88" t="e">
        <f t="shared" si="181"/>
        <v>#VALUE!</v>
      </c>
      <c r="Y1891" s="89" t="e">
        <f t="shared" si="182"/>
        <v>#VALUE!</v>
      </c>
      <c r="Z1891" s="90"/>
      <c r="AA1891" s="91">
        <f t="shared" si="179"/>
        <v>30.833333333333332</v>
      </c>
    </row>
    <row r="1892" spans="19:27" x14ac:dyDescent="0.25">
      <c r="S1892" s="87"/>
      <c r="T1892" s="88">
        <f t="shared" si="184"/>
        <v>1851</v>
      </c>
      <c r="U1892" s="89">
        <f t="shared" si="183"/>
        <v>30.85</v>
      </c>
      <c r="V1892" s="28">
        <f t="shared" si="185"/>
        <v>42.6574536142409</v>
      </c>
      <c r="W1892" s="89">
        <f t="shared" si="180"/>
        <v>0</v>
      </c>
      <c r="X1892" s="88" t="e">
        <f t="shared" si="181"/>
        <v>#VALUE!</v>
      </c>
      <c r="Y1892" s="89" t="e">
        <f t="shared" si="182"/>
        <v>#VALUE!</v>
      </c>
      <c r="Z1892" s="90"/>
      <c r="AA1892" s="91">
        <f t="shared" si="179"/>
        <v>30.85</v>
      </c>
    </row>
    <row r="1893" spans="19:27" x14ac:dyDescent="0.25">
      <c r="S1893" s="87"/>
      <c r="T1893" s="88">
        <f t="shared" si="184"/>
        <v>1852</v>
      </c>
      <c r="U1893" s="89">
        <f t="shared" si="183"/>
        <v>30.866666666666667</v>
      </c>
      <c r="V1893" s="28">
        <f t="shared" si="185"/>
        <v>42.661462658740341</v>
      </c>
      <c r="W1893" s="89">
        <f t="shared" si="180"/>
        <v>0</v>
      </c>
      <c r="X1893" s="88" t="e">
        <f t="shared" si="181"/>
        <v>#VALUE!</v>
      </c>
      <c r="Y1893" s="89" t="e">
        <f t="shared" si="182"/>
        <v>#VALUE!</v>
      </c>
      <c r="Z1893" s="90"/>
      <c r="AA1893" s="91">
        <f t="shared" si="179"/>
        <v>30.866666666666667</v>
      </c>
    </row>
    <row r="1894" spans="19:27" x14ac:dyDescent="0.25">
      <c r="S1894" s="87"/>
      <c r="T1894" s="88">
        <f t="shared" si="184"/>
        <v>1853</v>
      </c>
      <c r="U1894" s="89">
        <f t="shared" si="183"/>
        <v>30.883333333333333</v>
      </c>
      <c r="V1894" s="28">
        <f t="shared" si="185"/>
        <v>42.665469915587195</v>
      </c>
      <c r="W1894" s="89">
        <f t="shared" si="180"/>
        <v>0</v>
      </c>
      <c r="X1894" s="88" t="e">
        <f t="shared" si="181"/>
        <v>#VALUE!</v>
      </c>
      <c r="Y1894" s="89" t="e">
        <f t="shared" si="182"/>
        <v>#VALUE!</v>
      </c>
      <c r="Z1894" s="90"/>
      <c r="AA1894" s="91">
        <f t="shared" si="179"/>
        <v>30.883333333333333</v>
      </c>
    </row>
    <row r="1895" spans="19:27" x14ac:dyDescent="0.25">
      <c r="S1895" s="87"/>
      <c r="T1895" s="88">
        <f t="shared" si="184"/>
        <v>1854</v>
      </c>
      <c r="U1895" s="89">
        <f t="shared" si="183"/>
        <v>30.9</v>
      </c>
      <c r="V1895" s="28">
        <f t="shared" si="185"/>
        <v>42.669475386542636</v>
      </c>
      <c r="W1895" s="89">
        <f t="shared" si="180"/>
        <v>0</v>
      </c>
      <c r="X1895" s="88" t="e">
        <f t="shared" si="181"/>
        <v>#VALUE!</v>
      </c>
      <c r="Y1895" s="89" t="e">
        <f t="shared" si="182"/>
        <v>#VALUE!</v>
      </c>
      <c r="Z1895" s="90"/>
      <c r="AA1895" s="91">
        <f t="shared" si="179"/>
        <v>30.9</v>
      </c>
    </row>
    <row r="1896" spans="19:27" x14ac:dyDescent="0.25">
      <c r="S1896" s="87"/>
      <c r="T1896" s="88">
        <f t="shared" si="184"/>
        <v>1855</v>
      </c>
      <c r="U1896" s="89">
        <f t="shared" si="183"/>
        <v>30.916666666666668</v>
      </c>
      <c r="V1896" s="28">
        <f t="shared" si="185"/>
        <v>42.673479073365215</v>
      </c>
      <c r="W1896" s="89">
        <f t="shared" si="180"/>
        <v>0</v>
      </c>
      <c r="X1896" s="88" t="e">
        <f t="shared" si="181"/>
        <v>#VALUE!</v>
      </c>
      <c r="Y1896" s="89" t="e">
        <f t="shared" si="182"/>
        <v>#VALUE!</v>
      </c>
      <c r="Z1896" s="90"/>
      <c r="AA1896" s="91">
        <f t="shared" si="179"/>
        <v>30.916666666666668</v>
      </c>
    </row>
    <row r="1897" spans="19:27" x14ac:dyDescent="0.25">
      <c r="S1897" s="87"/>
      <c r="T1897" s="88">
        <f t="shared" si="184"/>
        <v>1856</v>
      </c>
      <c r="U1897" s="89">
        <f t="shared" si="183"/>
        <v>30.933333333333334</v>
      </c>
      <c r="V1897" s="28">
        <f t="shared" si="185"/>
        <v>42.677480977810781</v>
      </c>
      <c r="W1897" s="89">
        <f t="shared" si="180"/>
        <v>0</v>
      </c>
      <c r="X1897" s="88" t="e">
        <f t="shared" si="181"/>
        <v>#VALUE!</v>
      </c>
      <c r="Y1897" s="89" t="e">
        <f t="shared" si="182"/>
        <v>#VALUE!</v>
      </c>
      <c r="Z1897" s="90"/>
      <c r="AA1897" s="91">
        <f t="shared" ref="AA1897:AA1960" si="186">U1897</f>
        <v>30.933333333333334</v>
      </c>
    </row>
    <row r="1898" spans="19:27" x14ac:dyDescent="0.25">
      <c r="S1898" s="87"/>
      <c r="T1898" s="88">
        <f t="shared" si="184"/>
        <v>1857</v>
      </c>
      <c r="U1898" s="89">
        <f t="shared" si="183"/>
        <v>30.95</v>
      </c>
      <c r="V1898" s="28">
        <f t="shared" si="185"/>
        <v>42.6814811016325</v>
      </c>
      <c r="W1898" s="89">
        <f t="shared" ref="W1898:W1961" si="187">V1898*0.001*$G$4</f>
        <v>0</v>
      </c>
      <c r="X1898" s="88" t="e">
        <f t="shared" ref="X1898:X1961" si="188">($G$5/1000)*U1898*3600</f>
        <v>#VALUE!</v>
      </c>
      <c r="Y1898" s="89" t="e">
        <f t="shared" si="182"/>
        <v>#VALUE!</v>
      </c>
      <c r="Z1898" s="90"/>
      <c r="AA1898" s="91">
        <f t="shared" si="186"/>
        <v>30.95</v>
      </c>
    </row>
    <row r="1899" spans="19:27" x14ac:dyDescent="0.25">
      <c r="S1899" s="87"/>
      <c r="T1899" s="88">
        <f t="shared" si="184"/>
        <v>1858</v>
      </c>
      <c r="U1899" s="89">
        <f t="shared" si="183"/>
        <v>30.966666666666665</v>
      </c>
      <c r="V1899" s="28">
        <f t="shared" si="185"/>
        <v>42.685479446580892</v>
      </c>
      <c r="W1899" s="89">
        <f t="shared" si="187"/>
        <v>0</v>
      </c>
      <c r="X1899" s="88" t="e">
        <f t="shared" si="188"/>
        <v>#VALUE!</v>
      </c>
      <c r="Y1899" s="89" t="e">
        <f t="shared" ref="Y1899:Y1962" si="189">MAX(0,W1899-X1899)</f>
        <v>#VALUE!</v>
      </c>
      <c r="Z1899" s="90"/>
      <c r="AA1899" s="91">
        <f t="shared" si="186"/>
        <v>30.966666666666665</v>
      </c>
    </row>
    <row r="1900" spans="19:27" x14ac:dyDescent="0.25">
      <c r="S1900" s="87"/>
      <c r="T1900" s="88">
        <f t="shared" si="184"/>
        <v>1859</v>
      </c>
      <c r="U1900" s="89">
        <f t="shared" si="183"/>
        <v>30.983333333333334</v>
      </c>
      <c r="V1900" s="28">
        <f t="shared" si="185"/>
        <v>42.689476014403809</v>
      </c>
      <c r="W1900" s="89">
        <f t="shared" si="187"/>
        <v>0</v>
      </c>
      <c r="X1900" s="88" t="e">
        <f t="shared" si="188"/>
        <v>#VALUE!</v>
      </c>
      <c r="Y1900" s="89" t="e">
        <f t="shared" si="189"/>
        <v>#VALUE!</v>
      </c>
      <c r="Z1900" s="90"/>
      <c r="AA1900" s="91">
        <f t="shared" si="186"/>
        <v>30.983333333333334</v>
      </c>
    </row>
    <row r="1901" spans="19:27" x14ac:dyDescent="0.25">
      <c r="S1901" s="87"/>
      <c r="T1901" s="88">
        <f t="shared" si="184"/>
        <v>1860</v>
      </c>
      <c r="U1901" s="89">
        <f t="shared" si="183"/>
        <v>31</v>
      </c>
      <c r="V1901" s="28">
        <f t="shared" si="185"/>
        <v>42.693470806846427</v>
      </c>
      <c r="W1901" s="89">
        <f t="shared" si="187"/>
        <v>0</v>
      </c>
      <c r="X1901" s="88" t="e">
        <f t="shared" si="188"/>
        <v>#VALUE!</v>
      </c>
      <c r="Y1901" s="89" t="e">
        <f t="shared" si="189"/>
        <v>#VALUE!</v>
      </c>
      <c r="Z1901" s="90"/>
      <c r="AA1901" s="91">
        <f t="shared" si="186"/>
        <v>31</v>
      </c>
    </row>
    <row r="1902" spans="19:27" x14ac:dyDescent="0.25">
      <c r="S1902" s="87"/>
      <c r="T1902" s="88">
        <f t="shared" si="184"/>
        <v>1861</v>
      </c>
      <c r="U1902" s="89">
        <f t="shared" si="183"/>
        <v>31.016666666666666</v>
      </c>
      <c r="V1902" s="28">
        <f t="shared" si="185"/>
        <v>42.697463825651297</v>
      </c>
      <c r="W1902" s="89">
        <f t="shared" si="187"/>
        <v>0</v>
      </c>
      <c r="X1902" s="88" t="e">
        <f t="shared" si="188"/>
        <v>#VALUE!</v>
      </c>
      <c r="Y1902" s="89" t="e">
        <f t="shared" si="189"/>
        <v>#VALUE!</v>
      </c>
      <c r="Z1902" s="90"/>
      <c r="AA1902" s="91">
        <f t="shared" si="186"/>
        <v>31.016666666666666</v>
      </c>
    </row>
    <row r="1903" spans="19:27" x14ac:dyDescent="0.25">
      <c r="S1903" s="87"/>
      <c r="T1903" s="88">
        <f t="shared" si="184"/>
        <v>1862</v>
      </c>
      <c r="U1903" s="89">
        <f t="shared" si="183"/>
        <v>31.033333333333335</v>
      </c>
      <c r="V1903" s="28">
        <f t="shared" si="185"/>
        <v>42.701455072558318</v>
      </c>
      <c r="W1903" s="89">
        <f t="shared" si="187"/>
        <v>0</v>
      </c>
      <c r="X1903" s="88" t="e">
        <f t="shared" si="188"/>
        <v>#VALUE!</v>
      </c>
      <c r="Y1903" s="89" t="e">
        <f t="shared" si="189"/>
        <v>#VALUE!</v>
      </c>
      <c r="Z1903" s="90"/>
      <c r="AA1903" s="91">
        <f t="shared" si="186"/>
        <v>31.033333333333335</v>
      </c>
    </row>
    <row r="1904" spans="19:27" x14ac:dyDescent="0.25">
      <c r="S1904" s="87"/>
      <c r="T1904" s="88">
        <f t="shared" si="184"/>
        <v>1863</v>
      </c>
      <c r="U1904" s="89">
        <f t="shared" si="183"/>
        <v>31.05</v>
      </c>
      <c r="V1904" s="28">
        <f t="shared" si="185"/>
        <v>42.70544454930473</v>
      </c>
      <c r="W1904" s="89">
        <f t="shared" si="187"/>
        <v>0</v>
      </c>
      <c r="X1904" s="88" t="e">
        <f t="shared" si="188"/>
        <v>#VALUE!</v>
      </c>
      <c r="Y1904" s="89" t="e">
        <f t="shared" si="189"/>
        <v>#VALUE!</v>
      </c>
      <c r="Z1904" s="90"/>
      <c r="AA1904" s="91">
        <f t="shared" si="186"/>
        <v>31.05</v>
      </c>
    </row>
    <row r="1905" spans="19:27" x14ac:dyDescent="0.25">
      <c r="S1905" s="87"/>
      <c r="T1905" s="88">
        <f t="shared" si="184"/>
        <v>1864</v>
      </c>
      <c r="U1905" s="89">
        <f t="shared" si="183"/>
        <v>31.066666666666666</v>
      </c>
      <c r="V1905" s="28">
        <f t="shared" si="185"/>
        <v>42.709432257625167</v>
      </c>
      <c r="W1905" s="89">
        <f t="shared" si="187"/>
        <v>0</v>
      </c>
      <c r="X1905" s="88" t="e">
        <f t="shared" si="188"/>
        <v>#VALUE!</v>
      </c>
      <c r="Y1905" s="89" t="e">
        <f t="shared" si="189"/>
        <v>#VALUE!</v>
      </c>
      <c r="Z1905" s="90"/>
      <c r="AA1905" s="91">
        <f t="shared" si="186"/>
        <v>31.066666666666666</v>
      </c>
    </row>
    <row r="1906" spans="19:27" x14ac:dyDescent="0.25">
      <c r="S1906" s="87"/>
      <c r="T1906" s="88">
        <f t="shared" si="184"/>
        <v>1865</v>
      </c>
      <c r="U1906" s="89">
        <f t="shared" si="183"/>
        <v>31.083333333333332</v>
      </c>
      <c r="V1906" s="28">
        <f t="shared" si="185"/>
        <v>42.713418199251606</v>
      </c>
      <c r="W1906" s="89">
        <f t="shared" si="187"/>
        <v>0</v>
      </c>
      <c r="X1906" s="88" t="e">
        <f t="shared" si="188"/>
        <v>#VALUE!</v>
      </c>
      <c r="Y1906" s="89" t="e">
        <f t="shared" si="189"/>
        <v>#VALUE!</v>
      </c>
      <c r="Z1906" s="90"/>
      <c r="AA1906" s="91">
        <f t="shared" si="186"/>
        <v>31.083333333333332</v>
      </c>
    </row>
    <row r="1907" spans="19:27" x14ac:dyDescent="0.25">
      <c r="S1907" s="87"/>
      <c r="T1907" s="88">
        <f t="shared" si="184"/>
        <v>1866</v>
      </c>
      <c r="U1907" s="89">
        <f t="shared" si="183"/>
        <v>31.1</v>
      </c>
      <c r="V1907" s="28">
        <f t="shared" si="185"/>
        <v>42.71740237591343</v>
      </c>
      <c r="W1907" s="89">
        <f t="shared" si="187"/>
        <v>0</v>
      </c>
      <c r="X1907" s="88" t="e">
        <f t="shared" si="188"/>
        <v>#VALUE!</v>
      </c>
      <c r="Y1907" s="89" t="e">
        <f t="shared" si="189"/>
        <v>#VALUE!</v>
      </c>
      <c r="Z1907" s="90"/>
      <c r="AA1907" s="91">
        <f t="shared" si="186"/>
        <v>31.1</v>
      </c>
    </row>
    <row r="1908" spans="19:27" x14ac:dyDescent="0.25">
      <c r="S1908" s="87"/>
      <c r="T1908" s="88">
        <f t="shared" si="184"/>
        <v>1867</v>
      </c>
      <c r="U1908" s="89">
        <f t="shared" si="183"/>
        <v>31.116666666666667</v>
      </c>
      <c r="V1908" s="28">
        <f t="shared" si="185"/>
        <v>42.721384789337378</v>
      </c>
      <c r="W1908" s="89">
        <f t="shared" si="187"/>
        <v>0</v>
      </c>
      <c r="X1908" s="88" t="e">
        <f t="shared" si="188"/>
        <v>#VALUE!</v>
      </c>
      <c r="Y1908" s="89" t="e">
        <f t="shared" si="189"/>
        <v>#VALUE!</v>
      </c>
      <c r="Z1908" s="90"/>
      <c r="AA1908" s="91">
        <f t="shared" si="186"/>
        <v>31.116666666666667</v>
      </c>
    </row>
    <row r="1909" spans="19:27" x14ac:dyDescent="0.25">
      <c r="S1909" s="87"/>
      <c r="T1909" s="88">
        <f t="shared" si="184"/>
        <v>1868</v>
      </c>
      <c r="U1909" s="89">
        <f t="shared" si="183"/>
        <v>31.133333333333333</v>
      </c>
      <c r="V1909" s="28">
        <f t="shared" si="185"/>
        <v>42.725365441247583</v>
      </c>
      <c r="W1909" s="89">
        <f t="shared" si="187"/>
        <v>0</v>
      </c>
      <c r="X1909" s="88" t="e">
        <f t="shared" si="188"/>
        <v>#VALUE!</v>
      </c>
      <c r="Y1909" s="89" t="e">
        <f t="shared" si="189"/>
        <v>#VALUE!</v>
      </c>
      <c r="Z1909" s="90"/>
      <c r="AA1909" s="91">
        <f t="shared" si="186"/>
        <v>31.133333333333333</v>
      </c>
    </row>
    <row r="1910" spans="19:27" x14ac:dyDescent="0.25">
      <c r="S1910" s="87"/>
      <c r="T1910" s="88">
        <f t="shared" si="184"/>
        <v>1869</v>
      </c>
      <c r="U1910" s="89">
        <f t="shared" si="183"/>
        <v>31.15</v>
      </c>
      <c r="V1910" s="28">
        <f t="shared" si="185"/>
        <v>42.729344333365582</v>
      </c>
      <c r="W1910" s="89">
        <f t="shared" si="187"/>
        <v>0</v>
      </c>
      <c r="X1910" s="88" t="e">
        <f t="shared" si="188"/>
        <v>#VALUE!</v>
      </c>
      <c r="Y1910" s="89" t="e">
        <f t="shared" si="189"/>
        <v>#VALUE!</v>
      </c>
      <c r="Z1910" s="90"/>
      <c r="AA1910" s="91">
        <f t="shared" si="186"/>
        <v>31.15</v>
      </c>
    </row>
    <row r="1911" spans="19:27" x14ac:dyDescent="0.25">
      <c r="S1911" s="87"/>
      <c r="T1911" s="88">
        <f t="shared" si="184"/>
        <v>1870</v>
      </c>
      <c r="U1911" s="89">
        <f t="shared" si="183"/>
        <v>31.166666666666668</v>
      </c>
      <c r="V1911" s="28">
        <f t="shared" si="185"/>
        <v>42.733321467410285</v>
      </c>
      <c r="W1911" s="89">
        <f t="shared" si="187"/>
        <v>0</v>
      </c>
      <c r="X1911" s="88" t="e">
        <f t="shared" si="188"/>
        <v>#VALUE!</v>
      </c>
      <c r="Y1911" s="89" t="e">
        <f t="shared" si="189"/>
        <v>#VALUE!</v>
      </c>
      <c r="Z1911" s="90"/>
      <c r="AA1911" s="91">
        <f t="shared" si="186"/>
        <v>31.166666666666668</v>
      </c>
    </row>
    <row r="1912" spans="19:27" x14ac:dyDescent="0.25">
      <c r="S1912" s="87"/>
      <c r="T1912" s="88">
        <f t="shared" si="184"/>
        <v>1871</v>
      </c>
      <c r="U1912" s="89">
        <f t="shared" si="183"/>
        <v>31.183333333333334</v>
      </c>
      <c r="V1912" s="28">
        <f t="shared" si="185"/>
        <v>42.737296845098037</v>
      </c>
      <c r="W1912" s="89">
        <f t="shared" si="187"/>
        <v>0</v>
      </c>
      <c r="X1912" s="88" t="e">
        <f t="shared" si="188"/>
        <v>#VALUE!</v>
      </c>
      <c r="Y1912" s="89" t="e">
        <f t="shared" si="189"/>
        <v>#VALUE!</v>
      </c>
      <c r="Z1912" s="90"/>
      <c r="AA1912" s="91">
        <f t="shared" si="186"/>
        <v>31.183333333333334</v>
      </c>
    </row>
    <row r="1913" spans="19:27" x14ac:dyDescent="0.25">
      <c r="S1913" s="87"/>
      <c r="T1913" s="88">
        <f t="shared" si="184"/>
        <v>1872</v>
      </c>
      <c r="U1913" s="89">
        <f t="shared" si="183"/>
        <v>31.2</v>
      </c>
      <c r="V1913" s="28">
        <f t="shared" si="185"/>
        <v>42.741270468142567</v>
      </c>
      <c r="W1913" s="89">
        <f t="shared" si="187"/>
        <v>0</v>
      </c>
      <c r="X1913" s="88" t="e">
        <f t="shared" si="188"/>
        <v>#VALUE!</v>
      </c>
      <c r="Y1913" s="89" t="e">
        <f t="shared" si="189"/>
        <v>#VALUE!</v>
      </c>
      <c r="Z1913" s="90"/>
      <c r="AA1913" s="91">
        <f t="shared" si="186"/>
        <v>31.2</v>
      </c>
    </row>
    <row r="1914" spans="19:27" x14ac:dyDescent="0.25">
      <c r="S1914" s="87"/>
      <c r="T1914" s="88">
        <f t="shared" si="184"/>
        <v>1873</v>
      </c>
      <c r="U1914" s="89">
        <f t="shared" si="183"/>
        <v>31.216666666666665</v>
      </c>
      <c r="V1914" s="28">
        <f t="shared" si="185"/>
        <v>42.745242338255011</v>
      </c>
      <c r="W1914" s="89">
        <f t="shared" si="187"/>
        <v>0</v>
      </c>
      <c r="X1914" s="88" t="e">
        <f t="shared" si="188"/>
        <v>#VALUE!</v>
      </c>
      <c r="Y1914" s="89" t="e">
        <f t="shared" si="189"/>
        <v>#VALUE!</v>
      </c>
      <c r="Z1914" s="90"/>
      <c r="AA1914" s="91">
        <f t="shared" si="186"/>
        <v>31.216666666666665</v>
      </c>
    </row>
    <row r="1915" spans="19:27" x14ac:dyDescent="0.25">
      <c r="S1915" s="87"/>
      <c r="T1915" s="88">
        <f t="shared" si="184"/>
        <v>1874</v>
      </c>
      <c r="U1915" s="89">
        <f t="shared" si="183"/>
        <v>31.233333333333334</v>
      </c>
      <c r="V1915" s="28">
        <f t="shared" si="185"/>
        <v>42.749212457143962</v>
      </c>
      <c r="W1915" s="89">
        <f t="shared" si="187"/>
        <v>0</v>
      </c>
      <c r="X1915" s="88" t="e">
        <f t="shared" si="188"/>
        <v>#VALUE!</v>
      </c>
      <c r="Y1915" s="89" t="e">
        <f t="shared" si="189"/>
        <v>#VALUE!</v>
      </c>
      <c r="Z1915" s="90"/>
      <c r="AA1915" s="91">
        <f t="shared" si="186"/>
        <v>31.233333333333334</v>
      </c>
    </row>
    <row r="1916" spans="19:27" x14ac:dyDescent="0.25">
      <c r="S1916" s="87"/>
      <c r="T1916" s="88">
        <f t="shared" si="184"/>
        <v>1875</v>
      </c>
      <c r="U1916" s="89">
        <f t="shared" si="183"/>
        <v>31.25</v>
      </c>
      <c r="V1916" s="28">
        <f t="shared" si="185"/>
        <v>42.753180826515397</v>
      </c>
      <c r="W1916" s="89">
        <f t="shared" si="187"/>
        <v>0</v>
      </c>
      <c r="X1916" s="88" t="e">
        <f t="shared" si="188"/>
        <v>#VALUE!</v>
      </c>
      <c r="Y1916" s="89" t="e">
        <f t="shared" si="189"/>
        <v>#VALUE!</v>
      </c>
      <c r="Z1916" s="90"/>
      <c r="AA1916" s="91">
        <f t="shared" si="186"/>
        <v>31.25</v>
      </c>
    </row>
    <row r="1917" spans="19:27" x14ac:dyDescent="0.25">
      <c r="S1917" s="87"/>
      <c r="T1917" s="88">
        <f t="shared" si="184"/>
        <v>1876</v>
      </c>
      <c r="U1917" s="89">
        <f t="shared" si="183"/>
        <v>31.266666666666666</v>
      </c>
      <c r="V1917" s="28">
        <f t="shared" si="185"/>
        <v>42.757147448072743</v>
      </c>
      <c r="W1917" s="89">
        <f t="shared" si="187"/>
        <v>0</v>
      </c>
      <c r="X1917" s="88" t="e">
        <f t="shared" si="188"/>
        <v>#VALUE!</v>
      </c>
      <c r="Y1917" s="89" t="e">
        <f t="shared" si="189"/>
        <v>#VALUE!</v>
      </c>
      <c r="Z1917" s="90"/>
      <c r="AA1917" s="91">
        <f t="shared" si="186"/>
        <v>31.266666666666666</v>
      </c>
    </row>
    <row r="1918" spans="19:27" x14ac:dyDescent="0.25">
      <c r="S1918" s="87"/>
      <c r="T1918" s="88">
        <f t="shared" si="184"/>
        <v>1877</v>
      </c>
      <c r="U1918" s="89">
        <f t="shared" si="183"/>
        <v>31.283333333333335</v>
      </c>
      <c r="V1918" s="28">
        <f t="shared" si="185"/>
        <v>42.761112323516848</v>
      </c>
      <c r="W1918" s="89">
        <f t="shared" si="187"/>
        <v>0</v>
      </c>
      <c r="X1918" s="88" t="e">
        <f t="shared" si="188"/>
        <v>#VALUE!</v>
      </c>
      <c r="Y1918" s="89" t="e">
        <f t="shared" si="189"/>
        <v>#VALUE!</v>
      </c>
      <c r="Z1918" s="90"/>
      <c r="AA1918" s="91">
        <f t="shared" si="186"/>
        <v>31.283333333333335</v>
      </c>
    </row>
    <row r="1919" spans="19:27" x14ac:dyDescent="0.25">
      <c r="S1919" s="87"/>
      <c r="T1919" s="88">
        <f t="shared" si="184"/>
        <v>1878</v>
      </c>
      <c r="U1919" s="89">
        <f t="shared" si="183"/>
        <v>31.3</v>
      </c>
      <c r="V1919" s="28">
        <f t="shared" si="185"/>
        <v>42.765075454546029</v>
      </c>
      <c r="W1919" s="89">
        <f t="shared" si="187"/>
        <v>0</v>
      </c>
      <c r="X1919" s="88" t="e">
        <f t="shared" si="188"/>
        <v>#VALUE!</v>
      </c>
      <c r="Y1919" s="89" t="e">
        <f t="shared" si="189"/>
        <v>#VALUE!</v>
      </c>
      <c r="Z1919" s="90"/>
      <c r="AA1919" s="91">
        <f t="shared" si="186"/>
        <v>31.3</v>
      </c>
    </row>
    <row r="1920" spans="19:27" x14ac:dyDescent="0.25">
      <c r="S1920" s="87"/>
      <c r="T1920" s="88">
        <f t="shared" si="184"/>
        <v>1879</v>
      </c>
      <c r="U1920" s="89">
        <f t="shared" si="183"/>
        <v>31.316666666666666</v>
      </c>
      <c r="V1920" s="28">
        <f t="shared" si="185"/>
        <v>42.769036842855996</v>
      </c>
      <c r="W1920" s="89">
        <f t="shared" si="187"/>
        <v>0</v>
      </c>
      <c r="X1920" s="88" t="e">
        <f t="shared" si="188"/>
        <v>#VALUE!</v>
      </c>
      <c r="Y1920" s="89" t="e">
        <f t="shared" si="189"/>
        <v>#VALUE!</v>
      </c>
      <c r="Z1920" s="90"/>
      <c r="AA1920" s="91">
        <f t="shared" si="186"/>
        <v>31.316666666666666</v>
      </c>
    </row>
    <row r="1921" spans="19:27" x14ac:dyDescent="0.25">
      <c r="S1921" s="87"/>
      <c r="T1921" s="88">
        <f t="shared" si="184"/>
        <v>1880</v>
      </c>
      <c r="U1921" s="89">
        <f t="shared" si="183"/>
        <v>31.333333333333332</v>
      </c>
      <c r="V1921" s="28">
        <f t="shared" si="185"/>
        <v>42.772996490139967</v>
      </c>
      <c r="W1921" s="89">
        <f t="shared" si="187"/>
        <v>0</v>
      </c>
      <c r="X1921" s="88" t="e">
        <f t="shared" si="188"/>
        <v>#VALUE!</v>
      </c>
      <c r="Y1921" s="89" t="e">
        <f t="shared" si="189"/>
        <v>#VALUE!</v>
      </c>
      <c r="Z1921" s="90"/>
      <c r="AA1921" s="91">
        <f t="shared" si="186"/>
        <v>31.333333333333332</v>
      </c>
    </row>
    <row r="1922" spans="19:27" x14ac:dyDescent="0.25">
      <c r="S1922" s="87"/>
      <c r="T1922" s="88">
        <f t="shared" si="184"/>
        <v>1881</v>
      </c>
      <c r="U1922" s="89">
        <f t="shared" si="183"/>
        <v>31.35</v>
      </c>
      <c r="V1922" s="28">
        <f t="shared" si="185"/>
        <v>42.776954398088577</v>
      </c>
      <c r="W1922" s="89">
        <f t="shared" si="187"/>
        <v>0</v>
      </c>
      <c r="X1922" s="88" t="e">
        <f t="shared" si="188"/>
        <v>#VALUE!</v>
      </c>
      <c r="Y1922" s="89" t="e">
        <f t="shared" si="189"/>
        <v>#VALUE!</v>
      </c>
      <c r="Z1922" s="90"/>
      <c r="AA1922" s="91">
        <f t="shared" si="186"/>
        <v>31.35</v>
      </c>
    </row>
    <row r="1923" spans="19:27" x14ac:dyDescent="0.25">
      <c r="S1923" s="87"/>
      <c r="T1923" s="88">
        <f t="shared" si="184"/>
        <v>1882</v>
      </c>
      <c r="U1923" s="89">
        <f t="shared" ref="U1923:U1986" si="190">T1923/60</f>
        <v>31.366666666666667</v>
      </c>
      <c r="V1923" s="28">
        <f t="shared" si="185"/>
        <v>42.780910568389935</v>
      </c>
      <c r="W1923" s="89">
        <f t="shared" si="187"/>
        <v>0</v>
      </c>
      <c r="X1923" s="88" t="e">
        <f t="shared" si="188"/>
        <v>#VALUE!</v>
      </c>
      <c r="Y1923" s="89" t="e">
        <f t="shared" si="189"/>
        <v>#VALUE!</v>
      </c>
      <c r="Z1923" s="90"/>
      <c r="AA1923" s="91">
        <f t="shared" si="186"/>
        <v>31.366666666666667</v>
      </c>
    </row>
    <row r="1924" spans="19:27" x14ac:dyDescent="0.25">
      <c r="S1924" s="87"/>
      <c r="T1924" s="88">
        <f t="shared" si="184"/>
        <v>1883</v>
      </c>
      <c r="U1924" s="89">
        <f t="shared" si="190"/>
        <v>31.383333333333333</v>
      </c>
      <c r="V1924" s="28">
        <f t="shared" si="185"/>
        <v>42.78486500272961</v>
      </c>
      <c r="W1924" s="89">
        <f t="shared" si="187"/>
        <v>0</v>
      </c>
      <c r="X1924" s="88" t="e">
        <f t="shared" si="188"/>
        <v>#VALUE!</v>
      </c>
      <c r="Y1924" s="89" t="e">
        <f t="shared" si="189"/>
        <v>#VALUE!</v>
      </c>
      <c r="Z1924" s="90"/>
      <c r="AA1924" s="91">
        <f t="shared" si="186"/>
        <v>31.383333333333333</v>
      </c>
    </row>
    <row r="1925" spans="19:27" x14ac:dyDescent="0.25">
      <c r="S1925" s="87"/>
      <c r="T1925" s="88">
        <f t="shared" si="184"/>
        <v>1884</v>
      </c>
      <c r="U1925" s="89">
        <f t="shared" si="190"/>
        <v>31.4</v>
      </c>
      <c r="V1925" s="28">
        <f t="shared" si="185"/>
        <v>42.788817702790652</v>
      </c>
      <c r="W1925" s="89">
        <f t="shared" si="187"/>
        <v>0</v>
      </c>
      <c r="X1925" s="88" t="e">
        <f t="shared" si="188"/>
        <v>#VALUE!</v>
      </c>
      <c r="Y1925" s="89" t="e">
        <f t="shared" si="189"/>
        <v>#VALUE!</v>
      </c>
      <c r="Z1925" s="90"/>
      <c r="AA1925" s="91">
        <f t="shared" si="186"/>
        <v>31.4</v>
      </c>
    </row>
    <row r="1926" spans="19:27" x14ac:dyDescent="0.25">
      <c r="S1926" s="87"/>
      <c r="T1926" s="88">
        <f t="shared" si="184"/>
        <v>1885</v>
      </c>
      <c r="U1926" s="89">
        <f t="shared" si="190"/>
        <v>31.416666666666668</v>
      </c>
      <c r="V1926" s="28">
        <f t="shared" si="185"/>
        <v>42.792768670253572</v>
      </c>
      <c r="W1926" s="89">
        <f t="shared" si="187"/>
        <v>0</v>
      </c>
      <c r="X1926" s="88" t="e">
        <f t="shared" si="188"/>
        <v>#VALUE!</v>
      </c>
      <c r="Y1926" s="89" t="e">
        <f t="shared" si="189"/>
        <v>#VALUE!</v>
      </c>
      <c r="Z1926" s="90"/>
      <c r="AA1926" s="91">
        <f t="shared" si="186"/>
        <v>31.416666666666668</v>
      </c>
    </row>
    <row r="1927" spans="19:27" x14ac:dyDescent="0.25">
      <c r="S1927" s="87"/>
      <c r="T1927" s="88">
        <f t="shared" si="184"/>
        <v>1886</v>
      </c>
      <c r="U1927" s="89">
        <f t="shared" si="190"/>
        <v>31.433333333333334</v>
      </c>
      <c r="V1927" s="28">
        <f t="shared" si="185"/>
        <v>42.796717906796374</v>
      </c>
      <c r="W1927" s="89">
        <f t="shared" si="187"/>
        <v>0</v>
      </c>
      <c r="X1927" s="88" t="e">
        <f t="shared" si="188"/>
        <v>#VALUE!</v>
      </c>
      <c r="Y1927" s="89" t="e">
        <f t="shared" si="189"/>
        <v>#VALUE!</v>
      </c>
      <c r="Z1927" s="90"/>
      <c r="AA1927" s="91">
        <f t="shared" si="186"/>
        <v>31.433333333333334</v>
      </c>
    </row>
    <row r="1928" spans="19:27" x14ac:dyDescent="0.25">
      <c r="S1928" s="87"/>
      <c r="T1928" s="88">
        <f t="shared" si="184"/>
        <v>1887</v>
      </c>
      <c r="U1928" s="89">
        <f t="shared" si="190"/>
        <v>31.45</v>
      </c>
      <c r="V1928" s="28">
        <f t="shared" si="185"/>
        <v>42.80066541409456</v>
      </c>
      <c r="W1928" s="89">
        <f t="shared" si="187"/>
        <v>0</v>
      </c>
      <c r="X1928" s="88" t="e">
        <f t="shared" si="188"/>
        <v>#VALUE!</v>
      </c>
      <c r="Y1928" s="89" t="e">
        <f t="shared" si="189"/>
        <v>#VALUE!</v>
      </c>
      <c r="Z1928" s="90"/>
      <c r="AA1928" s="91">
        <f t="shared" si="186"/>
        <v>31.45</v>
      </c>
    </row>
    <row r="1929" spans="19:27" x14ac:dyDescent="0.25">
      <c r="S1929" s="87"/>
      <c r="T1929" s="88">
        <f t="shared" si="184"/>
        <v>1888</v>
      </c>
      <c r="U1929" s="89">
        <f t="shared" si="190"/>
        <v>31.466666666666665</v>
      </c>
      <c r="V1929" s="28">
        <f t="shared" si="185"/>
        <v>42.804611193821081</v>
      </c>
      <c r="W1929" s="89">
        <f t="shared" si="187"/>
        <v>0</v>
      </c>
      <c r="X1929" s="88" t="e">
        <f t="shared" si="188"/>
        <v>#VALUE!</v>
      </c>
      <c r="Y1929" s="89" t="e">
        <f t="shared" si="189"/>
        <v>#VALUE!</v>
      </c>
      <c r="Z1929" s="90"/>
      <c r="AA1929" s="91">
        <f t="shared" si="186"/>
        <v>31.466666666666665</v>
      </c>
    </row>
    <row r="1930" spans="19:27" x14ac:dyDescent="0.25">
      <c r="S1930" s="87"/>
      <c r="T1930" s="88">
        <f t="shared" si="184"/>
        <v>1889</v>
      </c>
      <c r="U1930" s="89">
        <f t="shared" si="190"/>
        <v>31.483333333333334</v>
      </c>
      <c r="V1930" s="28">
        <f t="shared" si="185"/>
        <v>42.808555247646431</v>
      </c>
      <c r="W1930" s="89">
        <f t="shared" si="187"/>
        <v>0</v>
      </c>
      <c r="X1930" s="88" t="e">
        <f t="shared" si="188"/>
        <v>#VALUE!</v>
      </c>
      <c r="Y1930" s="89" t="e">
        <f t="shared" si="189"/>
        <v>#VALUE!</v>
      </c>
      <c r="Z1930" s="90"/>
      <c r="AA1930" s="91">
        <f t="shared" si="186"/>
        <v>31.483333333333334</v>
      </c>
    </row>
    <row r="1931" spans="19:27" x14ac:dyDescent="0.25">
      <c r="S1931" s="87"/>
      <c r="T1931" s="88">
        <f t="shared" ref="T1931:T1994" si="191">T1930+1</f>
        <v>1890</v>
      </c>
      <c r="U1931" s="89">
        <f t="shared" si="190"/>
        <v>31.5</v>
      </c>
      <c r="V1931" s="28">
        <f t="shared" si="185"/>
        <v>42.812497577238588</v>
      </c>
      <c r="W1931" s="89">
        <f t="shared" si="187"/>
        <v>0</v>
      </c>
      <c r="X1931" s="88" t="e">
        <f t="shared" si="188"/>
        <v>#VALUE!</v>
      </c>
      <c r="Y1931" s="89" t="e">
        <f t="shared" si="189"/>
        <v>#VALUE!</v>
      </c>
      <c r="Z1931" s="90"/>
      <c r="AA1931" s="91">
        <f t="shared" si="186"/>
        <v>31.5</v>
      </c>
    </row>
    <row r="1932" spans="19:27" x14ac:dyDescent="0.25">
      <c r="S1932" s="87"/>
      <c r="T1932" s="88">
        <f t="shared" si="191"/>
        <v>1891</v>
      </c>
      <c r="U1932" s="89">
        <f t="shared" si="190"/>
        <v>31.516666666666666</v>
      </c>
      <c r="V1932" s="28">
        <f t="shared" si="185"/>
        <v>42.816438184263021</v>
      </c>
      <c r="W1932" s="89">
        <f t="shared" si="187"/>
        <v>0</v>
      </c>
      <c r="X1932" s="88" t="e">
        <f t="shared" si="188"/>
        <v>#VALUE!</v>
      </c>
      <c r="Y1932" s="89" t="e">
        <f t="shared" si="189"/>
        <v>#VALUE!</v>
      </c>
      <c r="Z1932" s="90"/>
      <c r="AA1932" s="91">
        <f t="shared" si="186"/>
        <v>31.516666666666666</v>
      </c>
    </row>
    <row r="1933" spans="19:27" x14ac:dyDescent="0.25">
      <c r="S1933" s="87"/>
      <c r="T1933" s="88">
        <f t="shared" si="191"/>
        <v>1892</v>
      </c>
      <c r="U1933" s="89">
        <f t="shared" si="190"/>
        <v>31.533333333333335</v>
      </c>
      <c r="V1933" s="28">
        <f t="shared" si="185"/>
        <v>42.820377070382733</v>
      </c>
      <c r="W1933" s="89">
        <f t="shared" si="187"/>
        <v>0</v>
      </c>
      <c r="X1933" s="88" t="e">
        <f t="shared" si="188"/>
        <v>#VALUE!</v>
      </c>
      <c r="Y1933" s="89" t="e">
        <f t="shared" si="189"/>
        <v>#VALUE!</v>
      </c>
      <c r="Z1933" s="90"/>
      <c r="AA1933" s="91">
        <f t="shared" si="186"/>
        <v>31.533333333333335</v>
      </c>
    </row>
    <row r="1934" spans="19:27" x14ac:dyDescent="0.25">
      <c r="S1934" s="87"/>
      <c r="T1934" s="88">
        <f t="shared" si="191"/>
        <v>1893</v>
      </c>
      <c r="U1934" s="89">
        <f t="shared" si="190"/>
        <v>31.55</v>
      </c>
      <c r="V1934" s="28">
        <f t="shared" si="185"/>
        <v>42.824314237258235</v>
      </c>
      <c r="W1934" s="89">
        <f t="shared" si="187"/>
        <v>0</v>
      </c>
      <c r="X1934" s="88" t="e">
        <f t="shared" si="188"/>
        <v>#VALUE!</v>
      </c>
      <c r="Y1934" s="89" t="e">
        <f t="shared" si="189"/>
        <v>#VALUE!</v>
      </c>
      <c r="Z1934" s="90"/>
      <c r="AA1934" s="91">
        <f t="shared" si="186"/>
        <v>31.55</v>
      </c>
    </row>
    <row r="1935" spans="19:27" x14ac:dyDescent="0.25">
      <c r="S1935" s="87"/>
      <c r="T1935" s="88">
        <f t="shared" si="191"/>
        <v>1894</v>
      </c>
      <c r="U1935" s="89">
        <f t="shared" si="190"/>
        <v>31.566666666666666</v>
      </c>
      <c r="V1935" s="28">
        <f t="shared" si="185"/>
        <v>42.828249686547551</v>
      </c>
      <c r="W1935" s="89">
        <f t="shared" si="187"/>
        <v>0</v>
      </c>
      <c r="X1935" s="88" t="e">
        <f t="shared" si="188"/>
        <v>#VALUE!</v>
      </c>
      <c r="Y1935" s="89" t="e">
        <f t="shared" si="189"/>
        <v>#VALUE!</v>
      </c>
      <c r="Z1935" s="90"/>
      <c r="AA1935" s="91">
        <f t="shared" si="186"/>
        <v>31.566666666666666</v>
      </c>
    </row>
    <row r="1936" spans="19:27" x14ac:dyDescent="0.25">
      <c r="S1936" s="87"/>
      <c r="T1936" s="88">
        <f t="shared" si="191"/>
        <v>1895</v>
      </c>
      <c r="U1936" s="89">
        <f t="shared" si="190"/>
        <v>31.583333333333332</v>
      </c>
      <c r="V1936" s="28">
        <f t="shared" si="185"/>
        <v>42.832183419906251</v>
      </c>
      <c r="W1936" s="89">
        <f t="shared" si="187"/>
        <v>0</v>
      </c>
      <c r="X1936" s="88" t="e">
        <f t="shared" si="188"/>
        <v>#VALUE!</v>
      </c>
      <c r="Y1936" s="89" t="e">
        <f t="shared" si="189"/>
        <v>#VALUE!</v>
      </c>
      <c r="Z1936" s="90"/>
      <c r="AA1936" s="91">
        <f t="shared" si="186"/>
        <v>31.583333333333332</v>
      </c>
    </row>
    <row r="1937" spans="19:27" x14ac:dyDescent="0.25">
      <c r="S1937" s="87"/>
      <c r="T1937" s="88">
        <f t="shared" si="191"/>
        <v>1896</v>
      </c>
      <c r="U1937" s="89">
        <f t="shared" si="190"/>
        <v>31.6</v>
      </c>
      <c r="V1937" s="28">
        <f t="shared" si="185"/>
        <v>42.836115438987427</v>
      </c>
      <c r="W1937" s="89">
        <f t="shared" si="187"/>
        <v>0</v>
      </c>
      <c r="X1937" s="88" t="e">
        <f t="shared" si="188"/>
        <v>#VALUE!</v>
      </c>
      <c r="Y1937" s="89" t="e">
        <f t="shared" si="189"/>
        <v>#VALUE!</v>
      </c>
      <c r="Z1937" s="90"/>
      <c r="AA1937" s="91">
        <f t="shared" si="186"/>
        <v>31.6</v>
      </c>
    </row>
    <row r="1938" spans="19:27" x14ac:dyDescent="0.25">
      <c r="S1938" s="87"/>
      <c r="T1938" s="88">
        <f t="shared" si="191"/>
        <v>1897</v>
      </c>
      <c r="U1938" s="89">
        <f t="shared" si="190"/>
        <v>31.616666666666667</v>
      </c>
      <c r="V1938" s="28">
        <f t="shared" ref="V1938:V2001" si="192">$G$12*U1938^(1-$G$13)</f>
        <v>42.840045745441692</v>
      </c>
      <c r="W1938" s="89">
        <f t="shared" si="187"/>
        <v>0</v>
      </c>
      <c r="X1938" s="88" t="e">
        <f t="shared" si="188"/>
        <v>#VALUE!</v>
      </c>
      <c r="Y1938" s="89" t="e">
        <f t="shared" si="189"/>
        <v>#VALUE!</v>
      </c>
      <c r="Z1938" s="90"/>
      <c r="AA1938" s="91">
        <f t="shared" si="186"/>
        <v>31.616666666666667</v>
      </c>
    </row>
    <row r="1939" spans="19:27" x14ac:dyDescent="0.25">
      <c r="S1939" s="87"/>
      <c r="T1939" s="88">
        <f t="shared" si="191"/>
        <v>1898</v>
      </c>
      <c r="U1939" s="89">
        <f t="shared" si="190"/>
        <v>31.633333333333333</v>
      </c>
      <c r="V1939" s="28">
        <f t="shared" si="192"/>
        <v>42.843974340917221</v>
      </c>
      <c r="W1939" s="89">
        <f t="shared" si="187"/>
        <v>0</v>
      </c>
      <c r="X1939" s="88" t="e">
        <f t="shared" si="188"/>
        <v>#VALUE!</v>
      </c>
      <c r="Y1939" s="89" t="e">
        <f t="shared" si="189"/>
        <v>#VALUE!</v>
      </c>
      <c r="Z1939" s="90"/>
      <c r="AA1939" s="91">
        <f t="shared" si="186"/>
        <v>31.633333333333333</v>
      </c>
    </row>
    <row r="1940" spans="19:27" x14ac:dyDescent="0.25">
      <c r="S1940" s="87"/>
      <c r="T1940" s="88">
        <f t="shared" si="191"/>
        <v>1899</v>
      </c>
      <c r="U1940" s="89">
        <f t="shared" si="190"/>
        <v>31.65</v>
      </c>
      <c r="V1940" s="28">
        <f t="shared" si="192"/>
        <v>42.847901227059737</v>
      </c>
      <c r="W1940" s="89">
        <f t="shared" si="187"/>
        <v>0</v>
      </c>
      <c r="X1940" s="88" t="e">
        <f t="shared" si="188"/>
        <v>#VALUE!</v>
      </c>
      <c r="Y1940" s="89" t="e">
        <f t="shared" si="189"/>
        <v>#VALUE!</v>
      </c>
      <c r="Z1940" s="90"/>
      <c r="AA1940" s="91">
        <f t="shared" si="186"/>
        <v>31.65</v>
      </c>
    </row>
    <row r="1941" spans="19:27" x14ac:dyDescent="0.25">
      <c r="S1941" s="87"/>
      <c r="T1941" s="88">
        <f t="shared" si="191"/>
        <v>1900</v>
      </c>
      <c r="U1941" s="89">
        <f t="shared" si="190"/>
        <v>31.666666666666668</v>
      </c>
      <c r="V1941" s="28">
        <f t="shared" si="192"/>
        <v>42.851826405512504</v>
      </c>
      <c r="W1941" s="89">
        <f t="shared" si="187"/>
        <v>0</v>
      </c>
      <c r="X1941" s="88" t="e">
        <f t="shared" si="188"/>
        <v>#VALUE!</v>
      </c>
      <c r="Y1941" s="89" t="e">
        <f t="shared" si="189"/>
        <v>#VALUE!</v>
      </c>
      <c r="Z1941" s="90"/>
      <c r="AA1941" s="91">
        <f t="shared" si="186"/>
        <v>31.666666666666668</v>
      </c>
    </row>
    <row r="1942" spans="19:27" x14ac:dyDescent="0.25">
      <c r="S1942" s="87"/>
      <c r="T1942" s="88">
        <f t="shared" si="191"/>
        <v>1901</v>
      </c>
      <c r="U1942" s="89">
        <f t="shared" si="190"/>
        <v>31.683333333333334</v>
      </c>
      <c r="V1942" s="28">
        <f t="shared" si="192"/>
        <v>42.855749877916331</v>
      </c>
      <c r="W1942" s="89">
        <f t="shared" si="187"/>
        <v>0</v>
      </c>
      <c r="X1942" s="88" t="e">
        <f t="shared" si="188"/>
        <v>#VALUE!</v>
      </c>
      <c r="Y1942" s="89" t="e">
        <f t="shared" si="189"/>
        <v>#VALUE!</v>
      </c>
      <c r="Z1942" s="90"/>
      <c r="AA1942" s="91">
        <f t="shared" si="186"/>
        <v>31.683333333333334</v>
      </c>
    </row>
    <row r="1943" spans="19:27" x14ac:dyDescent="0.25">
      <c r="S1943" s="87"/>
      <c r="T1943" s="88">
        <f t="shared" si="191"/>
        <v>1902</v>
      </c>
      <c r="U1943" s="89">
        <f t="shared" si="190"/>
        <v>31.7</v>
      </c>
      <c r="V1943" s="28">
        <f t="shared" si="192"/>
        <v>42.859671645909621</v>
      </c>
      <c r="W1943" s="89">
        <f t="shared" si="187"/>
        <v>0</v>
      </c>
      <c r="X1943" s="88" t="e">
        <f t="shared" si="188"/>
        <v>#VALUE!</v>
      </c>
      <c r="Y1943" s="89" t="e">
        <f t="shared" si="189"/>
        <v>#VALUE!</v>
      </c>
      <c r="Z1943" s="90"/>
      <c r="AA1943" s="91">
        <f t="shared" si="186"/>
        <v>31.7</v>
      </c>
    </row>
    <row r="1944" spans="19:27" x14ac:dyDescent="0.25">
      <c r="S1944" s="87"/>
      <c r="T1944" s="88">
        <f t="shared" si="191"/>
        <v>1903</v>
      </c>
      <c r="U1944" s="89">
        <f t="shared" si="190"/>
        <v>31.716666666666665</v>
      </c>
      <c r="V1944" s="28">
        <f t="shared" si="192"/>
        <v>42.863591711128315</v>
      </c>
      <c r="W1944" s="89">
        <f t="shared" si="187"/>
        <v>0</v>
      </c>
      <c r="X1944" s="88" t="e">
        <f t="shared" si="188"/>
        <v>#VALUE!</v>
      </c>
      <c r="Y1944" s="89" t="e">
        <f t="shared" si="189"/>
        <v>#VALUE!</v>
      </c>
      <c r="Z1944" s="90"/>
      <c r="AA1944" s="91">
        <f t="shared" si="186"/>
        <v>31.716666666666665</v>
      </c>
    </row>
    <row r="1945" spans="19:27" x14ac:dyDescent="0.25">
      <c r="S1945" s="87"/>
      <c r="T1945" s="88">
        <f t="shared" si="191"/>
        <v>1904</v>
      </c>
      <c r="U1945" s="89">
        <f t="shared" si="190"/>
        <v>31.733333333333334</v>
      </c>
      <c r="V1945" s="28">
        <f t="shared" si="192"/>
        <v>42.867510075205942</v>
      </c>
      <c r="W1945" s="89">
        <f t="shared" si="187"/>
        <v>0</v>
      </c>
      <c r="X1945" s="88" t="e">
        <f t="shared" si="188"/>
        <v>#VALUE!</v>
      </c>
      <c r="Y1945" s="89" t="e">
        <f t="shared" si="189"/>
        <v>#VALUE!</v>
      </c>
      <c r="Z1945" s="90"/>
      <c r="AA1945" s="91">
        <f t="shared" si="186"/>
        <v>31.733333333333334</v>
      </c>
    </row>
    <row r="1946" spans="19:27" x14ac:dyDescent="0.25">
      <c r="S1946" s="87"/>
      <c r="T1946" s="88">
        <f t="shared" si="191"/>
        <v>1905</v>
      </c>
      <c r="U1946" s="89">
        <f t="shared" si="190"/>
        <v>31.75</v>
      </c>
      <c r="V1946" s="28">
        <f t="shared" si="192"/>
        <v>42.871426739773597</v>
      </c>
      <c r="W1946" s="89">
        <f t="shared" si="187"/>
        <v>0</v>
      </c>
      <c r="X1946" s="88" t="e">
        <f t="shared" si="188"/>
        <v>#VALUE!</v>
      </c>
      <c r="Y1946" s="89" t="e">
        <f t="shared" si="189"/>
        <v>#VALUE!</v>
      </c>
      <c r="Z1946" s="90"/>
      <c r="AA1946" s="91">
        <f t="shared" si="186"/>
        <v>31.75</v>
      </c>
    </row>
    <row r="1947" spans="19:27" x14ac:dyDescent="0.25">
      <c r="S1947" s="87"/>
      <c r="T1947" s="88">
        <f t="shared" si="191"/>
        <v>1906</v>
      </c>
      <c r="U1947" s="89">
        <f t="shared" si="190"/>
        <v>31.766666666666666</v>
      </c>
      <c r="V1947" s="28">
        <f t="shared" si="192"/>
        <v>42.875341706459949</v>
      </c>
      <c r="W1947" s="89">
        <f t="shared" si="187"/>
        <v>0</v>
      </c>
      <c r="X1947" s="88" t="e">
        <f t="shared" si="188"/>
        <v>#VALUE!</v>
      </c>
      <c r="Y1947" s="89" t="e">
        <f t="shared" si="189"/>
        <v>#VALUE!</v>
      </c>
      <c r="Z1947" s="90"/>
      <c r="AA1947" s="91">
        <f t="shared" si="186"/>
        <v>31.766666666666666</v>
      </c>
    </row>
    <row r="1948" spans="19:27" x14ac:dyDescent="0.25">
      <c r="S1948" s="87"/>
      <c r="T1948" s="88">
        <f t="shared" si="191"/>
        <v>1907</v>
      </c>
      <c r="U1948" s="89">
        <f t="shared" si="190"/>
        <v>31.783333333333335</v>
      </c>
      <c r="V1948" s="28">
        <f t="shared" si="192"/>
        <v>42.879254976891275</v>
      </c>
      <c r="W1948" s="89">
        <f t="shared" si="187"/>
        <v>0</v>
      </c>
      <c r="X1948" s="88" t="e">
        <f t="shared" si="188"/>
        <v>#VALUE!</v>
      </c>
      <c r="Y1948" s="89" t="e">
        <f t="shared" si="189"/>
        <v>#VALUE!</v>
      </c>
      <c r="Z1948" s="90"/>
      <c r="AA1948" s="91">
        <f t="shared" si="186"/>
        <v>31.783333333333335</v>
      </c>
    </row>
    <row r="1949" spans="19:27" x14ac:dyDescent="0.25">
      <c r="S1949" s="87"/>
      <c r="T1949" s="88">
        <f t="shared" si="191"/>
        <v>1908</v>
      </c>
      <c r="U1949" s="89">
        <f t="shared" si="190"/>
        <v>31.8</v>
      </c>
      <c r="V1949" s="28">
        <f t="shared" si="192"/>
        <v>42.883166552691428</v>
      </c>
      <c r="W1949" s="89">
        <f t="shared" si="187"/>
        <v>0</v>
      </c>
      <c r="X1949" s="88" t="e">
        <f t="shared" si="188"/>
        <v>#VALUE!</v>
      </c>
      <c r="Y1949" s="89" t="e">
        <f t="shared" si="189"/>
        <v>#VALUE!</v>
      </c>
      <c r="Z1949" s="90"/>
      <c r="AA1949" s="91">
        <f t="shared" si="186"/>
        <v>31.8</v>
      </c>
    </row>
    <row r="1950" spans="19:27" x14ac:dyDescent="0.25">
      <c r="S1950" s="87"/>
      <c r="T1950" s="88">
        <f t="shared" si="191"/>
        <v>1909</v>
      </c>
      <c r="U1950" s="89">
        <f t="shared" si="190"/>
        <v>31.816666666666666</v>
      </c>
      <c r="V1950" s="28">
        <f t="shared" si="192"/>
        <v>42.887076435481852</v>
      </c>
      <c r="W1950" s="89">
        <f t="shared" si="187"/>
        <v>0</v>
      </c>
      <c r="X1950" s="88" t="e">
        <f t="shared" si="188"/>
        <v>#VALUE!</v>
      </c>
      <c r="Y1950" s="89" t="e">
        <f t="shared" si="189"/>
        <v>#VALUE!</v>
      </c>
      <c r="Z1950" s="90"/>
      <c r="AA1950" s="91">
        <f t="shared" si="186"/>
        <v>31.816666666666666</v>
      </c>
    </row>
    <row r="1951" spans="19:27" x14ac:dyDescent="0.25">
      <c r="S1951" s="87"/>
      <c r="T1951" s="88">
        <f t="shared" si="191"/>
        <v>1910</v>
      </c>
      <c r="U1951" s="89">
        <f t="shared" si="190"/>
        <v>31.833333333333332</v>
      </c>
      <c r="V1951" s="28">
        <f t="shared" si="192"/>
        <v>42.890984626881604</v>
      </c>
      <c r="W1951" s="89">
        <f t="shared" si="187"/>
        <v>0</v>
      </c>
      <c r="X1951" s="88" t="e">
        <f t="shared" si="188"/>
        <v>#VALUE!</v>
      </c>
      <c r="Y1951" s="89" t="e">
        <f t="shared" si="189"/>
        <v>#VALUE!</v>
      </c>
      <c r="Z1951" s="90"/>
      <c r="AA1951" s="91">
        <f t="shared" si="186"/>
        <v>31.833333333333332</v>
      </c>
    </row>
    <row r="1952" spans="19:27" x14ac:dyDescent="0.25">
      <c r="S1952" s="87"/>
      <c r="T1952" s="88">
        <f t="shared" si="191"/>
        <v>1911</v>
      </c>
      <c r="U1952" s="89">
        <f t="shared" si="190"/>
        <v>31.85</v>
      </c>
      <c r="V1952" s="28">
        <f t="shared" si="192"/>
        <v>42.894891128507332</v>
      </c>
      <c r="W1952" s="89">
        <f t="shared" si="187"/>
        <v>0</v>
      </c>
      <c r="X1952" s="88" t="e">
        <f t="shared" si="188"/>
        <v>#VALUE!</v>
      </c>
      <c r="Y1952" s="89" t="e">
        <f t="shared" si="189"/>
        <v>#VALUE!</v>
      </c>
      <c r="Z1952" s="90"/>
      <c r="AA1952" s="91">
        <f t="shared" si="186"/>
        <v>31.85</v>
      </c>
    </row>
    <row r="1953" spans="19:27" x14ac:dyDescent="0.25">
      <c r="S1953" s="87"/>
      <c r="T1953" s="88">
        <f t="shared" si="191"/>
        <v>1912</v>
      </c>
      <c r="U1953" s="89">
        <f t="shared" si="190"/>
        <v>31.866666666666667</v>
      </c>
      <c r="V1953" s="28">
        <f t="shared" si="192"/>
        <v>42.898795941973312</v>
      </c>
      <c r="W1953" s="89">
        <f t="shared" si="187"/>
        <v>0</v>
      </c>
      <c r="X1953" s="88" t="e">
        <f t="shared" si="188"/>
        <v>#VALUE!</v>
      </c>
      <c r="Y1953" s="89" t="e">
        <f t="shared" si="189"/>
        <v>#VALUE!</v>
      </c>
      <c r="Z1953" s="90"/>
      <c r="AA1953" s="91">
        <f t="shared" si="186"/>
        <v>31.866666666666667</v>
      </c>
    </row>
    <row r="1954" spans="19:27" x14ac:dyDescent="0.25">
      <c r="S1954" s="87"/>
      <c r="T1954" s="88">
        <f t="shared" si="191"/>
        <v>1913</v>
      </c>
      <c r="U1954" s="89">
        <f t="shared" si="190"/>
        <v>31.883333333333333</v>
      </c>
      <c r="V1954" s="28">
        <f t="shared" si="192"/>
        <v>42.902699068891408</v>
      </c>
      <c r="W1954" s="89">
        <f t="shared" si="187"/>
        <v>0</v>
      </c>
      <c r="X1954" s="88" t="e">
        <f t="shared" si="188"/>
        <v>#VALUE!</v>
      </c>
      <c r="Y1954" s="89" t="e">
        <f t="shared" si="189"/>
        <v>#VALUE!</v>
      </c>
      <c r="Z1954" s="90"/>
      <c r="AA1954" s="91">
        <f t="shared" si="186"/>
        <v>31.883333333333333</v>
      </c>
    </row>
    <row r="1955" spans="19:27" x14ac:dyDescent="0.25">
      <c r="S1955" s="87"/>
      <c r="T1955" s="88">
        <f t="shared" si="191"/>
        <v>1914</v>
      </c>
      <c r="U1955" s="89">
        <f t="shared" si="190"/>
        <v>31.9</v>
      </c>
      <c r="V1955" s="28">
        <f t="shared" si="192"/>
        <v>42.906600510871129</v>
      </c>
      <c r="W1955" s="89">
        <f t="shared" si="187"/>
        <v>0</v>
      </c>
      <c r="X1955" s="88" t="e">
        <f t="shared" si="188"/>
        <v>#VALUE!</v>
      </c>
      <c r="Y1955" s="89" t="e">
        <f t="shared" si="189"/>
        <v>#VALUE!</v>
      </c>
      <c r="Z1955" s="90"/>
      <c r="AA1955" s="91">
        <f t="shared" si="186"/>
        <v>31.9</v>
      </c>
    </row>
    <row r="1956" spans="19:27" x14ac:dyDescent="0.25">
      <c r="S1956" s="87"/>
      <c r="T1956" s="88">
        <f t="shared" si="191"/>
        <v>1915</v>
      </c>
      <c r="U1956" s="89">
        <f t="shared" si="190"/>
        <v>31.916666666666668</v>
      </c>
      <c r="V1956" s="28">
        <f t="shared" si="192"/>
        <v>42.910500269519602</v>
      </c>
      <c r="W1956" s="89">
        <f t="shared" si="187"/>
        <v>0</v>
      </c>
      <c r="X1956" s="88" t="e">
        <f t="shared" si="188"/>
        <v>#VALUE!</v>
      </c>
      <c r="Y1956" s="89" t="e">
        <f t="shared" si="189"/>
        <v>#VALUE!</v>
      </c>
      <c r="Z1956" s="90"/>
      <c r="AA1956" s="91">
        <f t="shared" si="186"/>
        <v>31.916666666666668</v>
      </c>
    </row>
    <row r="1957" spans="19:27" x14ac:dyDescent="0.25">
      <c r="S1957" s="87"/>
      <c r="T1957" s="88">
        <f t="shared" si="191"/>
        <v>1916</v>
      </c>
      <c r="U1957" s="89">
        <f t="shared" si="190"/>
        <v>31.933333333333334</v>
      </c>
      <c r="V1957" s="28">
        <f t="shared" si="192"/>
        <v>42.91439834644158</v>
      </c>
      <c r="W1957" s="89">
        <f t="shared" si="187"/>
        <v>0</v>
      </c>
      <c r="X1957" s="88" t="e">
        <f t="shared" si="188"/>
        <v>#VALUE!</v>
      </c>
      <c r="Y1957" s="89" t="e">
        <f t="shared" si="189"/>
        <v>#VALUE!</v>
      </c>
      <c r="Z1957" s="90"/>
      <c r="AA1957" s="91">
        <f t="shared" si="186"/>
        <v>31.933333333333334</v>
      </c>
    </row>
    <row r="1958" spans="19:27" x14ac:dyDescent="0.25">
      <c r="S1958" s="87"/>
      <c r="T1958" s="88">
        <f t="shared" si="191"/>
        <v>1917</v>
      </c>
      <c r="U1958" s="89">
        <f t="shared" si="190"/>
        <v>31.95</v>
      </c>
      <c r="V1958" s="28">
        <f t="shared" si="192"/>
        <v>42.918294743239436</v>
      </c>
      <c r="W1958" s="89">
        <f t="shared" si="187"/>
        <v>0</v>
      </c>
      <c r="X1958" s="88" t="e">
        <f t="shared" si="188"/>
        <v>#VALUE!</v>
      </c>
      <c r="Y1958" s="89" t="e">
        <f t="shared" si="189"/>
        <v>#VALUE!</v>
      </c>
      <c r="Z1958" s="90"/>
      <c r="AA1958" s="91">
        <f t="shared" si="186"/>
        <v>31.95</v>
      </c>
    </row>
    <row r="1959" spans="19:27" x14ac:dyDescent="0.25">
      <c r="S1959" s="87"/>
      <c r="T1959" s="88">
        <f t="shared" si="191"/>
        <v>1918</v>
      </c>
      <c r="U1959" s="89">
        <f t="shared" si="190"/>
        <v>31.966666666666665</v>
      </c>
      <c r="V1959" s="28">
        <f t="shared" si="192"/>
        <v>42.922189461513199</v>
      </c>
      <c r="W1959" s="89">
        <f t="shared" si="187"/>
        <v>0</v>
      </c>
      <c r="X1959" s="88" t="e">
        <f t="shared" si="188"/>
        <v>#VALUE!</v>
      </c>
      <c r="Y1959" s="89" t="e">
        <f t="shared" si="189"/>
        <v>#VALUE!</v>
      </c>
      <c r="Z1959" s="90"/>
      <c r="AA1959" s="91">
        <f t="shared" si="186"/>
        <v>31.966666666666665</v>
      </c>
    </row>
    <row r="1960" spans="19:27" x14ac:dyDescent="0.25">
      <c r="S1960" s="87"/>
      <c r="T1960" s="88">
        <f t="shared" si="191"/>
        <v>1919</v>
      </c>
      <c r="U1960" s="89">
        <f t="shared" si="190"/>
        <v>31.983333333333334</v>
      </c>
      <c r="V1960" s="28">
        <f t="shared" si="192"/>
        <v>42.926082502860545</v>
      </c>
      <c r="W1960" s="89">
        <f t="shared" si="187"/>
        <v>0</v>
      </c>
      <c r="X1960" s="88" t="e">
        <f t="shared" si="188"/>
        <v>#VALUE!</v>
      </c>
      <c r="Y1960" s="89" t="e">
        <f t="shared" si="189"/>
        <v>#VALUE!</v>
      </c>
      <c r="Z1960" s="90"/>
      <c r="AA1960" s="91">
        <f t="shared" si="186"/>
        <v>31.983333333333334</v>
      </c>
    </row>
    <row r="1961" spans="19:27" x14ac:dyDescent="0.25">
      <c r="S1961" s="87"/>
      <c r="T1961" s="88">
        <f t="shared" si="191"/>
        <v>1920</v>
      </c>
      <c r="U1961" s="89">
        <f t="shared" si="190"/>
        <v>32</v>
      </c>
      <c r="V1961" s="28">
        <f t="shared" si="192"/>
        <v>42.929973868876786</v>
      </c>
      <c r="W1961" s="89">
        <f t="shared" si="187"/>
        <v>0</v>
      </c>
      <c r="X1961" s="88" t="e">
        <f t="shared" si="188"/>
        <v>#VALUE!</v>
      </c>
      <c r="Y1961" s="89" t="e">
        <f t="shared" si="189"/>
        <v>#VALUE!</v>
      </c>
      <c r="Z1961" s="90"/>
      <c r="AA1961" s="91">
        <f t="shared" ref="AA1961:AA2024" si="193">U1961</f>
        <v>32</v>
      </c>
    </row>
    <row r="1962" spans="19:27" x14ac:dyDescent="0.25">
      <c r="S1962" s="87"/>
      <c r="T1962" s="88">
        <f t="shared" si="191"/>
        <v>1921</v>
      </c>
      <c r="U1962" s="89">
        <f t="shared" si="190"/>
        <v>32.016666666666666</v>
      </c>
      <c r="V1962" s="28">
        <f t="shared" si="192"/>
        <v>42.93386356115488</v>
      </c>
      <c r="W1962" s="89">
        <f t="shared" ref="W1962:W2025" si="194">V1962*0.001*$G$4</f>
        <v>0</v>
      </c>
      <c r="X1962" s="88" t="e">
        <f t="shared" ref="X1962:X2025" si="195">($G$5/1000)*U1962*3600</f>
        <v>#VALUE!</v>
      </c>
      <c r="Y1962" s="89" t="e">
        <f t="shared" si="189"/>
        <v>#VALUE!</v>
      </c>
      <c r="Z1962" s="90"/>
      <c r="AA1962" s="91">
        <f t="shared" si="193"/>
        <v>32.016666666666666</v>
      </c>
    </row>
    <row r="1963" spans="19:27" x14ac:dyDescent="0.25">
      <c r="S1963" s="87"/>
      <c r="T1963" s="88">
        <f t="shared" si="191"/>
        <v>1922</v>
      </c>
      <c r="U1963" s="89">
        <f t="shared" si="190"/>
        <v>32.033333333333331</v>
      </c>
      <c r="V1963" s="28">
        <f t="shared" si="192"/>
        <v>42.937751581285461</v>
      </c>
      <c r="W1963" s="89">
        <f t="shared" si="194"/>
        <v>0</v>
      </c>
      <c r="X1963" s="88" t="e">
        <f t="shared" si="195"/>
        <v>#VALUE!</v>
      </c>
      <c r="Y1963" s="89" t="e">
        <f t="shared" ref="Y1963:Y2026" si="196">MAX(0,W1963-X1963)</f>
        <v>#VALUE!</v>
      </c>
      <c r="Z1963" s="90"/>
      <c r="AA1963" s="91">
        <f t="shared" si="193"/>
        <v>32.033333333333331</v>
      </c>
    </row>
    <row r="1964" spans="19:27" x14ac:dyDescent="0.25">
      <c r="S1964" s="87"/>
      <c r="T1964" s="88">
        <f t="shared" si="191"/>
        <v>1923</v>
      </c>
      <c r="U1964" s="89">
        <f t="shared" si="190"/>
        <v>32.049999999999997</v>
      </c>
      <c r="V1964" s="28">
        <f t="shared" si="192"/>
        <v>42.941637930856807</v>
      </c>
      <c r="W1964" s="89">
        <f t="shared" si="194"/>
        <v>0</v>
      </c>
      <c r="X1964" s="88" t="e">
        <f t="shared" si="195"/>
        <v>#VALUE!</v>
      </c>
      <c r="Y1964" s="89" t="e">
        <f t="shared" si="196"/>
        <v>#VALUE!</v>
      </c>
      <c r="Z1964" s="90"/>
      <c r="AA1964" s="91">
        <f t="shared" si="193"/>
        <v>32.049999999999997</v>
      </c>
    </row>
    <row r="1965" spans="19:27" x14ac:dyDescent="0.25">
      <c r="S1965" s="87"/>
      <c r="T1965" s="88">
        <f t="shared" si="191"/>
        <v>1924</v>
      </c>
      <c r="U1965" s="89">
        <f t="shared" si="190"/>
        <v>32.06666666666667</v>
      </c>
      <c r="V1965" s="28">
        <f t="shared" si="192"/>
        <v>42.945522611454876</v>
      </c>
      <c r="W1965" s="89">
        <f t="shared" si="194"/>
        <v>0</v>
      </c>
      <c r="X1965" s="88" t="e">
        <f t="shared" si="195"/>
        <v>#VALUE!</v>
      </c>
      <c r="Y1965" s="89" t="e">
        <f t="shared" si="196"/>
        <v>#VALUE!</v>
      </c>
      <c r="Z1965" s="90"/>
      <c r="AA1965" s="91">
        <f t="shared" si="193"/>
        <v>32.06666666666667</v>
      </c>
    </row>
    <row r="1966" spans="19:27" x14ac:dyDescent="0.25">
      <c r="S1966" s="87"/>
      <c r="T1966" s="88">
        <f t="shared" si="191"/>
        <v>1925</v>
      </c>
      <c r="U1966" s="89">
        <f t="shared" si="190"/>
        <v>32.083333333333336</v>
      </c>
      <c r="V1966" s="28">
        <f t="shared" si="192"/>
        <v>42.949405624663285</v>
      </c>
      <c r="W1966" s="89">
        <f t="shared" si="194"/>
        <v>0</v>
      </c>
      <c r="X1966" s="88" t="e">
        <f t="shared" si="195"/>
        <v>#VALUE!</v>
      </c>
      <c r="Y1966" s="89" t="e">
        <f t="shared" si="196"/>
        <v>#VALUE!</v>
      </c>
      <c r="Z1966" s="90"/>
      <c r="AA1966" s="91">
        <f t="shared" si="193"/>
        <v>32.083333333333336</v>
      </c>
    </row>
    <row r="1967" spans="19:27" x14ac:dyDescent="0.25">
      <c r="S1967" s="87"/>
      <c r="T1967" s="88">
        <f t="shared" si="191"/>
        <v>1926</v>
      </c>
      <c r="U1967" s="89">
        <f t="shared" si="190"/>
        <v>32.1</v>
      </c>
      <c r="V1967" s="28">
        <f t="shared" si="192"/>
        <v>42.953286972063353</v>
      </c>
      <c r="W1967" s="89">
        <f t="shared" si="194"/>
        <v>0</v>
      </c>
      <c r="X1967" s="88" t="e">
        <f t="shared" si="195"/>
        <v>#VALUE!</v>
      </c>
      <c r="Y1967" s="89" t="e">
        <f t="shared" si="196"/>
        <v>#VALUE!</v>
      </c>
      <c r="Z1967" s="90"/>
      <c r="AA1967" s="91">
        <f t="shared" si="193"/>
        <v>32.1</v>
      </c>
    </row>
    <row r="1968" spans="19:27" x14ac:dyDescent="0.25">
      <c r="S1968" s="87"/>
      <c r="T1968" s="88">
        <f t="shared" si="191"/>
        <v>1927</v>
      </c>
      <c r="U1968" s="89">
        <f t="shared" si="190"/>
        <v>32.116666666666667</v>
      </c>
      <c r="V1968" s="28">
        <f t="shared" si="192"/>
        <v>42.957166655234026</v>
      </c>
      <c r="W1968" s="89">
        <f t="shared" si="194"/>
        <v>0</v>
      </c>
      <c r="X1968" s="88" t="e">
        <f t="shared" si="195"/>
        <v>#VALUE!</v>
      </c>
      <c r="Y1968" s="89" t="e">
        <f t="shared" si="196"/>
        <v>#VALUE!</v>
      </c>
      <c r="Z1968" s="90"/>
      <c r="AA1968" s="91">
        <f t="shared" si="193"/>
        <v>32.116666666666667</v>
      </c>
    </row>
    <row r="1969" spans="19:27" x14ac:dyDescent="0.25">
      <c r="S1969" s="87"/>
      <c r="T1969" s="88">
        <f t="shared" si="191"/>
        <v>1928</v>
      </c>
      <c r="U1969" s="89">
        <f t="shared" si="190"/>
        <v>32.133333333333333</v>
      </c>
      <c r="V1969" s="28">
        <f t="shared" si="192"/>
        <v>42.961044675751992</v>
      </c>
      <c r="W1969" s="89">
        <f t="shared" si="194"/>
        <v>0</v>
      </c>
      <c r="X1969" s="88" t="e">
        <f t="shared" si="195"/>
        <v>#VALUE!</v>
      </c>
      <c r="Y1969" s="89" t="e">
        <f t="shared" si="196"/>
        <v>#VALUE!</v>
      </c>
      <c r="Z1969" s="90"/>
      <c r="AA1969" s="91">
        <f t="shared" si="193"/>
        <v>32.133333333333333</v>
      </c>
    </row>
    <row r="1970" spans="19:27" x14ac:dyDescent="0.25">
      <c r="S1970" s="87"/>
      <c r="T1970" s="88">
        <f t="shared" si="191"/>
        <v>1929</v>
      </c>
      <c r="U1970" s="89">
        <f t="shared" si="190"/>
        <v>32.15</v>
      </c>
      <c r="V1970" s="28">
        <f t="shared" si="192"/>
        <v>42.964921035191601</v>
      </c>
      <c r="W1970" s="89">
        <f t="shared" si="194"/>
        <v>0</v>
      </c>
      <c r="X1970" s="88" t="e">
        <f t="shared" si="195"/>
        <v>#VALUE!</v>
      </c>
      <c r="Y1970" s="89" t="e">
        <f t="shared" si="196"/>
        <v>#VALUE!</v>
      </c>
      <c r="Z1970" s="90"/>
      <c r="AA1970" s="91">
        <f t="shared" si="193"/>
        <v>32.15</v>
      </c>
    </row>
    <row r="1971" spans="19:27" x14ac:dyDescent="0.25">
      <c r="S1971" s="87"/>
      <c r="T1971" s="88">
        <f t="shared" si="191"/>
        <v>1930</v>
      </c>
      <c r="U1971" s="89">
        <f t="shared" si="190"/>
        <v>32.166666666666664</v>
      </c>
      <c r="V1971" s="28">
        <f t="shared" si="192"/>
        <v>42.9687957351249</v>
      </c>
      <c r="W1971" s="89">
        <f t="shared" si="194"/>
        <v>0</v>
      </c>
      <c r="X1971" s="88" t="e">
        <f t="shared" si="195"/>
        <v>#VALUE!</v>
      </c>
      <c r="Y1971" s="89" t="e">
        <f t="shared" si="196"/>
        <v>#VALUE!</v>
      </c>
      <c r="Z1971" s="90"/>
      <c r="AA1971" s="91">
        <f t="shared" si="193"/>
        <v>32.166666666666664</v>
      </c>
    </row>
    <row r="1972" spans="19:27" x14ac:dyDescent="0.25">
      <c r="S1972" s="87"/>
      <c r="T1972" s="88">
        <f t="shared" si="191"/>
        <v>1931</v>
      </c>
      <c r="U1972" s="89">
        <f t="shared" si="190"/>
        <v>32.18333333333333</v>
      </c>
      <c r="V1972" s="28">
        <f t="shared" si="192"/>
        <v>42.972668777121626</v>
      </c>
      <c r="W1972" s="89">
        <f t="shared" si="194"/>
        <v>0</v>
      </c>
      <c r="X1972" s="88" t="e">
        <f t="shared" si="195"/>
        <v>#VALUE!</v>
      </c>
      <c r="Y1972" s="89" t="e">
        <f t="shared" si="196"/>
        <v>#VALUE!</v>
      </c>
      <c r="Z1972" s="90"/>
      <c r="AA1972" s="91">
        <f t="shared" si="193"/>
        <v>32.18333333333333</v>
      </c>
    </row>
    <row r="1973" spans="19:27" x14ac:dyDescent="0.25">
      <c r="S1973" s="87"/>
      <c r="T1973" s="88">
        <f t="shared" si="191"/>
        <v>1932</v>
      </c>
      <c r="U1973" s="89">
        <f t="shared" si="190"/>
        <v>32.200000000000003</v>
      </c>
      <c r="V1973" s="28">
        <f t="shared" si="192"/>
        <v>42.976540162749245</v>
      </c>
      <c r="W1973" s="89">
        <f t="shared" si="194"/>
        <v>0</v>
      </c>
      <c r="X1973" s="88" t="e">
        <f t="shared" si="195"/>
        <v>#VALUE!</v>
      </c>
      <c r="Y1973" s="89" t="e">
        <f t="shared" si="196"/>
        <v>#VALUE!</v>
      </c>
      <c r="Z1973" s="90"/>
      <c r="AA1973" s="91">
        <f t="shared" si="193"/>
        <v>32.200000000000003</v>
      </c>
    </row>
    <row r="1974" spans="19:27" x14ac:dyDescent="0.25">
      <c r="S1974" s="87"/>
      <c r="T1974" s="88">
        <f t="shared" si="191"/>
        <v>1933</v>
      </c>
      <c r="U1974" s="89">
        <f t="shared" si="190"/>
        <v>32.216666666666669</v>
      </c>
      <c r="V1974" s="28">
        <f t="shared" si="192"/>
        <v>42.980409893572904</v>
      </c>
      <c r="W1974" s="89">
        <f t="shared" si="194"/>
        <v>0</v>
      </c>
      <c r="X1974" s="88" t="e">
        <f t="shared" si="195"/>
        <v>#VALUE!</v>
      </c>
      <c r="Y1974" s="89" t="e">
        <f t="shared" si="196"/>
        <v>#VALUE!</v>
      </c>
      <c r="Z1974" s="90"/>
      <c r="AA1974" s="91">
        <f t="shared" si="193"/>
        <v>32.216666666666669</v>
      </c>
    </row>
    <row r="1975" spans="19:27" x14ac:dyDescent="0.25">
      <c r="S1975" s="87"/>
      <c r="T1975" s="88">
        <f t="shared" si="191"/>
        <v>1934</v>
      </c>
      <c r="U1975" s="89">
        <f t="shared" si="190"/>
        <v>32.233333333333334</v>
      </c>
      <c r="V1975" s="28">
        <f t="shared" si="192"/>
        <v>42.984277971155471</v>
      </c>
      <c r="W1975" s="89">
        <f t="shared" si="194"/>
        <v>0</v>
      </c>
      <c r="X1975" s="88" t="e">
        <f t="shared" si="195"/>
        <v>#VALUE!</v>
      </c>
      <c r="Y1975" s="89" t="e">
        <f t="shared" si="196"/>
        <v>#VALUE!</v>
      </c>
      <c r="Z1975" s="90"/>
      <c r="AA1975" s="91">
        <f t="shared" si="193"/>
        <v>32.233333333333334</v>
      </c>
    </row>
    <row r="1976" spans="19:27" x14ac:dyDescent="0.25">
      <c r="S1976" s="87"/>
      <c r="T1976" s="88">
        <f t="shared" si="191"/>
        <v>1935</v>
      </c>
      <c r="U1976" s="89">
        <f t="shared" si="190"/>
        <v>32.25</v>
      </c>
      <c r="V1976" s="28">
        <f t="shared" si="192"/>
        <v>42.988144397057539</v>
      </c>
      <c r="W1976" s="89">
        <f t="shared" si="194"/>
        <v>0</v>
      </c>
      <c r="X1976" s="88" t="e">
        <f t="shared" si="195"/>
        <v>#VALUE!</v>
      </c>
      <c r="Y1976" s="89" t="e">
        <f t="shared" si="196"/>
        <v>#VALUE!</v>
      </c>
      <c r="Z1976" s="90"/>
      <c r="AA1976" s="91">
        <f t="shared" si="193"/>
        <v>32.25</v>
      </c>
    </row>
    <row r="1977" spans="19:27" x14ac:dyDescent="0.25">
      <c r="S1977" s="87"/>
      <c r="T1977" s="88">
        <f t="shared" si="191"/>
        <v>1936</v>
      </c>
      <c r="U1977" s="89">
        <f t="shared" si="190"/>
        <v>32.266666666666666</v>
      </c>
      <c r="V1977" s="28">
        <f t="shared" si="192"/>
        <v>42.992009172837413</v>
      </c>
      <c r="W1977" s="89">
        <f t="shared" si="194"/>
        <v>0</v>
      </c>
      <c r="X1977" s="88" t="e">
        <f t="shared" si="195"/>
        <v>#VALUE!</v>
      </c>
      <c r="Y1977" s="89" t="e">
        <f t="shared" si="196"/>
        <v>#VALUE!</v>
      </c>
      <c r="Z1977" s="90"/>
      <c r="AA1977" s="91">
        <f t="shared" si="193"/>
        <v>32.266666666666666</v>
      </c>
    </row>
    <row r="1978" spans="19:27" x14ac:dyDescent="0.25">
      <c r="S1978" s="87"/>
      <c r="T1978" s="88">
        <f t="shared" si="191"/>
        <v>1937</v>
      </c>
      <c r="U1978" s="89">
        <f t="shared" si="190"/>
        <v>32.283333333333331</v>
      </c>
      <c r="V1978" s="28">
        <f t="shared" si="192"/>
        <v>42.995872300051118</v>
      </c>
      <c r="W1978" s="89">
        <f t="shared" si="194"/>
        <v>0</v>
      </c>
      <c r="X1978" s="88" t="e">
        <f t="shared" si="195"/>
        <v>#VALUE!</v>
      </c>
      <c r="Y1978" s="89" t="e">
        <f t="shared" si="196"/>
        <v>#VALUE!</v>
      </c>
      <c r="Z1978" s="90"/>
      <c r="AA1978" s="91">
        <f t="shared" si="193"/>
        <v>32.283333333333331</v>
      </c>
    </row>
    <row r="1979" spans="19:27" x14ac:dyDescent="0.25">
      <c r="S1979" s="87"/>
      <c r="T1979" s="88">
        <f t="shared" si="191"/>
        <v>1938</v>
      </c>
      <c r="U1979" s="89">
        <f t="shared" si="190"/>
        <v>32.299999999999997</v>
      </c>
      <c r="V1979" s="28">
        <f t="shared" si="192"/>
        <v>42.999733780252434</v>
      </c>
      <c r="W1979" s="89">
        <f t="shared" si="194"/>
        <v>0</v>
      </c>
      <c r="X1979" s="88" t="e">
        <f t="shared" si="195"/>
        <v>#VALUE!</v>
      </c>
      <c r="Y1979" s="89" t="e">
        <f t="shared" si="196"/>
        <v>#VALUE!</v>
      </c>
      <c r="Z1979" s="90"/>
      <c r="AA1979" s="91">
        <f t="shared" si="193"/>
        <v>32.299999999999997</v>
      </c>
    </row>
    <row r="1980" spans="19:27" x14ac:dyDescent="0.25">
      <c r="S1980" s="87"/>
      <c r="T1980" s="88">
        <f t="shared" si="191"/>
        <v>1939</v>
      </c>
      <c r="U1980" s="89">
        <f t="shared" si="190"/>
        <v>32.31666666666667</v>
      </c>
      <c r="V1980" s="28">
        <f t="shared" si="192"/>
        <v>43.003593614992852</v>
      </c>
      <c r="W1980" s="89">
        <f t="shared" si="194"/>
        <v>0</v>
      </c>
      <c r="X1980" s="88" t="e">
        <f t="shared" si="195"/>
        <v>#VALUE!</v>
      </c>
      <c r="Y1980" s="89" t="e">
        <f t="shared" si="196"/>
        <v>#VALUE!</v>
      </c>
      <c r="Z1980" s="90"/>
      <c r="AA1980" s="91">
        <f t="shared" si="193"/>
        <v>32.31666666666667</v>
      </c>
    </row>
    <row r="1981" spans="19:27" x14ac:dyDescent="0.25">
      <c r="S1981" s="87"/>
      <c r="T1981" s="88">
        <f t="shared" si="191"/>
        <v>1940</v>
      </c>
      <c r="U1981" s="89">
        <f t="shared" si="190"/>
        <v>32.333333333333336</v>
      </c>
      <c r="V1981" s="28">
        <f t="shared" si="192"/>
        <v>43.007451805821603</v>
      </c>
      <c r="W1981" s="89">
        <f t="shared" si="194"/>
        <v>0</v>
      </c>
      <c r="X1981" s="88" t="e">
        <f t="shared" si="195"/>
        <v>#VALUE!</v>
      </c>
      <c r="Y1981" s="89" t="e">
        <f t="shared" si="196"/>
        <v>#VALUE!</v>
      </c>
      <c r="Z1981" s="90"/>
      <c r="AA1981" s="91">
        <f t="shared" si="193"/>
        <v>32.333333333333336</v>
      </c>
    </row>
    <row r="1982" spans="19:27" x14ac:dyDescent="0.25">
      <c r="S1982" s="87"/>
      <c r="T1982" s="88">
        <f t="shared" si="191"/>
        <v>1941</v>
      </c>
      <c r="U1982" s="89">
        <f t="shared" si="190"/>
        <v>32.35</v>
      </c>
      <c r="V1982" s="28">
        <f t="shared" si="192"/>
        <v>43.011308354285674</v>
      </c>
      <c r="W1982" s="89">
        <f t="shared" si="194"/>
        <v>0</v>
      </c>
      <c r="X1982" s="88" t="e">
        <f t="shared" si="195"/>
        <v>#VALUE!</v>
      </c>
      <c r="Y1982" s="89" t="e">
        <f t="shared" si="196"/>
        <v>#VALUE!</v>
      </c>
      <c r="Z1982" s="90"/>
      <c r="AA1982" s="91">
        <f t="shared" si="193"/>
        <v>32.35</v>
      </c>
    </row>
    <row r="1983" spans="19:27" x14ac:dyDescent="0.25">
      <c r="S1983" s="87"/>
      <c r="T1983" s="88">
        <f t="shared" si="191"/>
        <v>1942</v>
      </c>
      <c r="U1983" s="89">
        <f t="shared" si="190"/>
        <v>32.366666666666667</v>
      </c>
      <c r="V1983" s="28">
        <f t="shared" si="192"/>
        <v>43.0151632619298</v>
      </c>
      <c r="W1983" s="89">
        <f t="shared" si="194"/>
        <v>0</v>
      </c>
      <c r="X1983" s="88" t="e">
        <f t="shared" si="195"/>
        <v>#VALUE!</v>
      </c>
      <c r="Y1983" s="89" t="e">
        <f t="shared" si="196"/>
        <v>#VALUE!</v>
      </c>
      <c r="Z1983" s="90"/>
      <c r="AA1983" s="91">
        <f t="shared" si="193"/>
        <v>32.366666666666667</v>
      </c>
    </row>
    <row r="1984" spans="19:27" x14ac:dyDescent="0.25">
      <c r="S1984" s="87"/>
      <c r="T1984" s="88">
        <f t="shared" si="191"/>
        <v>1943</v>
      </c>
      <c r="U1984" s="89">
        <f t="shared" si="190"/>
        <v>32.383333333333333</v>
      </c>
      <c r="V1984" s="28">
        <f t="shared" si="192"/>
        <v>43.019016530296447</v>
      </c>
      <c r="W1984" s="89">
        <f t="shared" si="194"/>
        <v>0</v>
      </c>
      <c r="X1984" s="88" t="e">
        <f t="shared" si="195"/>
        <v>#VALUE!</v>
      </c>
      <c r="Y1984" s="89" t="e">
        <f t="shared" si="196"/>
        <v>#VALUE!</v>
      </c>
      <c r="Z1984" s="90"/>
      <c r="AA1984" s="91">
        <f t="shared" si="193"/>
        <v>32.383333333333333</v>
      </c>
    </row>
    <row r="1985" spans="19:27" x14ac:dyDescent="0.25">
      <c r="S1985" s="87"/>
      <c r="T1985" s="88">
        <f t="shared" si="191"/>
        <v>1944</v>
      </c>
      <c r="U1985" s="89">
        <f t="shared" si="190"/>
        <v>32.4</v>
      </c>
      <c r="V1985" s="28">
        <f t="shared" si="192"/>
        <v>43.022868160925867</v>
      </c>
      <c r="W1985" s="89">
        <f t="shared" si="194"/>
        <v>0</v>
      </c>
      <c r="X1985" s="88" t="e">
        <f t="shared" si="195"/>
        <v>#VALUE!</v>
      </c>
      <c r="Y1985" s="89" t="e">
        <f t="shared" si="196"/>
        <v>#VALUE!</v>
      </c>
      <c r="Z1985" s="90"/>
      <c r="AA1985" s="91">
        <f t="shared" si="193"/>
        <v>32.4</v>
      </c>
    </row>
    <row r="1986" spans="19:27" x14ac:dyDescent="0.25">
      <c r="S1986" s="87"/>
      <c r="T1986" s="88">
        <f t="shared" si="191"/>
        <v>1945</v>
      </c>
      <c r="U1986" s="89">
        <f t="shared" si="190"/>
        <v>32.416666666666664</v>
      </c>
      <c r="V1986" s="28">
        <f t="shared" si="192"/>
        <v>43.026718155356065</v>
      </c>
      <c r="W1986" s="89">
        <f t="shared" si="194"/>
        <v>0</v>
      </c>
      <c r="X1986" s="88" t="e">
        <f t="shared" si="195"/>
        <v>#VALUE!</v>
      </c>
      <c r="Y1986" s="89" t="e">
        <f t="shared" si="196"/>
        <v>#VALUE!</v>
      </c>
      <c r="Z1986" s="90"/>
      <c r="AA1986" s="91">
        <f t="shared" si="193"/>
        <v>32.416666666666664</v>
      </c>
    </row>
    <row r="1987" spans="19:27" x14ac:dyDescent="0.25">
      <c r="S1987" s="87"/>
      <c r="T1987" s="88">
        <f t="shared" si="191"/>
        <v>1946</v>
      </c>
      <c r="U1987" s="89">
        <f t="shared" ref="U1987:U2050" si="197">T1987/60</f>
        <v>32.43333333333333</v>
      </c>
      <c r="V1987" s="28">
        <f t="shared" si="192"/>
        <v>43.0305665151228</v>
      </c>
      <c r="W1987" s="89">
        <f t="shared" si="194"/>
        <v>0</v>
      </c>
      <c r="X1987" s="88" t="e">
        <f t="shared" si="195"/>
        <v>#VALUE!</v>
      </c>
      <c r="Y1987" s="89" t="e">
        <f t="shared" si="196"/>
        <v>#VALUE!</v>
      </c>
      <c r="Z1987" s="90"/>
      <c r="AA1987" s="91">
        <f t="shared" si="193"/>
        <v>32.43333333333333</v>
      </c>
    </row>
    <row r="1988" spans="19:27" x14ac:dyDescent="0.25">
      <c r="S1988" s="87"/>
      <c r="T1988" s="88">
        <f t="shared" si="191"/>
        <v>1947</v>
      </c>
      <c r="U1988" s="89">
        <f t="shared" si="197"/>
        <v>32.450000000000003</v>
      </c>
      <c r="V1988" s="28">
        <f t="shared" si="192"/>
        <v>43.034413241759609</v>
      </c>
      <c r="W1988" s="89">
        <f t="shared" si="194"/>
        <v>0</v>
      </c>
      <c r="X1988" s="88" t="e">
        <f t="shared" si="195"/>
        <v>#VALUE!</v>
      </c>
      <c r="Y1988" s="89" t="e">
        <f t="shared" si="196"/>
        <v>#VALUE!</v>
      </c>
      <c r="Z1988" s="90"/>
      <c r="AA1988" s="91">
        <f t="shared" si="193"/>
        <v>32.450000000000003</v>
      </c>
    </row>
    <row r="1989" spans="19:27" x14ac:dyDescent="0.25">
      <c r="S1989" s="87"/>
      <c r="T1989" s="88">
        <f t="shared" si="191"/>
        <v>1948</v>
      </c>
      <c r="U1989" s="89">
        <f t="shared" si="197"/>
        <v>32.466666666666669</v>
      </c>
      <c r="V1989" s="28">
        <f t="shared" si="192"/>
        <v>43.038258336797803</v>
      </c>
      <c r="W1989" s="89">
        <f t="shared" si="194"/>
        <v>0</v>
      </c>
      <c r="X1989" s="88" t="e">
        <f t="shared" si="195"/>
        <v>#VALUE!</v>
      </c>
      <c r="Y1989" s="89" t="e">
        <f t="shared" si="196"/>
        <v>#VALUE!</v>
      </c>
      <c r="Z1989" s="90"/>
      <c r="AA1989" s="91">
        <f t="shared" si="193"/>
        <v>32.466666666666669</v>
      </c>
    </row>
    <row r="1990" spans="19:27" x14ac:dyDescent="0.25">
      <c r="S1990" s="87"/>
      <c r="T1990" s="88">
        <f t="shared" si="191"/>
        <v>1949</v>
      </c>
      <c r="U1990" s="89">
        <f t="shared" si="197"/>
        <v>32.483333333333334</v>
      </c>
      <c r="V1990" s="28">
        <f t="shared" si="192"/>
        <v>43.042101801766478</v>
      </c>
      <c r="W1990" s="89">
        <f t="shared" si="194"/>
        <v>0</v>
      </c>
      <c r="X1990" s="88" t="e">
        <f t="shared" si="195"/>
        <v>#VALUE!</v>
      </c>
      <c r="Y1990" s="89" t="e">
        <f t="shared" si="196"/>
        <v>#VALUE!</v>
      </c>
      <c r="Z1990" s="90"/>
      <c r="AA1990" s="91">
        <f t="shared" si="193"/>
        <v>32.483333333333334</v>
      </c>
    </row>
    <row r="1991" spans="19:27" x14ac:dyDescent="0.25">
      <c r="S1991" s="87"/>
      <c r="T1991" s="88">
        <f t="shared" si="191"/>
        <v>1950</v>
      </c>
      <c r="U1991" s="89">
        <f t="shared" si="197"/>
        <v>32.5</v>
      </c>
      <c r="V1991" s="28">
        <f t="shared" si="192"/>
        <v>43.04594363819249</v>
      </c>
      <c r="W1991" s="89">
        <f t="shared" si="194"/>
        <v>0</v>
      </c>
      <c r="X1991" s="88" t="e">
        <f t="shared" si="195"/>
        <v>#VALUE!</v>
      </c>
      <c r="Y1991" s="89" t="e">
        <f t="shared" si="196"/>
        <v>#VALUE!</v>
      </c>
      <c r="Z1991" s="90"/>
      <c r="AA1991" s="91">
        <f t="shared" si="193"/>
        <v>32.5</v>
      </c>
    </row>
    <row r="1992" spans="19:27" x14ac:dyDescent="0.25">
      <c r="S1992" s="87"/>
      <c r="T1992" s="88">
        <f t="shared" si="191"/>
        <v>1951</v>
      </c>
      <c r="U1992" s="89">
        <f t="shared" si="197"/>
        <v>32.516666666666666</v>
      </c>
      <c r="V1992" s="28">
        <f t="shared" si="192"/>
        <v>43.049783847600523</v>
      </c>
      <c r="W1992" s="89">
        <f t="shared" si="194"/>
        <v>0</v>
      </c>
      <c r="X1992" s="88" t="e">
        <f t="shared" si="195"/>
        <v>#VALUE!</v>
      </c>
      <c r="Y1992" s="89" t="e">
        <f t="shared" si="196"/>
        <v>#VALUE!</v>
      </c>
      <c r="Z1992" s="90"/>
      <c r="AA1992" s="91">
        <f t="shared" si="193"/>
        <v>32.516666666666666</v>
      </c>
    </row>
    <row r="1993" spans="19:27" x14ac:dyDescent="0.25">
      <c r="S1993" s="87"/>
      <c r="T1993" s="88">
        <f t="shared" si="191"/>
        <v>1952</v>
      </c>
      <c r="U1993" s="89">
        <f t="shared" si="197"/>
        <v>32.533333333333331</v>
      </c>
      <c r="V1993" s="28">
        <f t="shared" si="192"/>
        <v>43.053622431513027</v>
      </c>
      <c r="W1993" s="89">
        <f t="shared" si="194"/>
        <v>0</v>
      </c>
      <c r="X1993" s="88" t="e">
        <f t="shared" si="195"/>
        <v>#VALUE!</v>
      </c>
      <c r="Y1993" s="89" t="e">
        <f t="shared" si="196"/>
        <v>#VALUE!</v>
      </c>
      <c r="Z1993" s="90"/>
      <c r="AA1993" s="91">
        <f t="shared" si="193"/>
        <v>32.533333333333331</v>
      </c>
    </row>
    <row r="1994" spans="19:27" x14ac:dyDescent="0.25">
      <c r="S1994" s="87"/>
      <c r="T1994" s="88">
        <f t="shared" si="191"/>
        <v>1953</v>
      </c>
      <c r="U1994" s="89">
        <f t="shared" si="197"/>
        <v>32.549999999999997</v>
      </c>
      <c r="V1994" s="28">
        <f t="shared" si="192"/>
        <v>43.05745939145023</v>
      </c>
      <c r="W1994" s="89">
        <f t="shared" si="194"/>
        <v>0</v>
      </c>
      <c r="X1994" s="88" t="e">
        <f t="shared" si="195"/>
        <v>#VALUE!</v>
      </c>
      <c r="Y1994" s="89" t="e">
        <f t="shared" si="196"/>
        <v>#VALUE!</v>
      </c>
      <c r="Z1994" s="90"/>
      <c r="AA1994" s="91">
        <f t="shared" si="193"/>
        <v>32.549999999999997</v>
      </c>
    </row>
    <row r="1995" spans="19:27" x14ac:dyDescent="0.25">
      <c r="S1995" s="87"/>
      <c r="T1995" s="88">
        <f t="shared" ref="T1995:T2058" si="198">T1994+1</f>
        <v>1954</v>
      </c>
      <c r="U1995" s="89">
        <f t="shared" si="197"/>
        <v>32.56666666666667</v>
      </c>
      <c r="V1995" s="28">
        <f t="shared" si="192"/>
        <v>43.061294728930207</v>
      </c>
      <c r="W1995" s="89">
        <f t="shared" si="194"/>
        <v>0</v>
      </c>
      <c r="X1995" s="88" t="e">
        <f t="shared" si="195"/>
        <v>#VALUE!</v>
      </c>
      <c r="Y1995" s="89" t="e">
        <f t="shared" si="196"/>
        <v>#VALUE!</v>
      </c>
      <c r="Z1995" s="90"/>
      <c r="AA1995" s="91">
        <f t="shared" si="193"/>
        <v>32.56666666666667</v>
      </c>
    </row>
    <row r="1996" spans="19:27" x14ac:dyDescent="0.25">
      <c r="S1996" s="87"/>
      <c r="T1996" s="88">
        <f t="shared" si="198"/>
        <v>1955</v>
      </c>
      <c r="U1996" s="89">
        <f t="shared" si="197"/>
        <v>32.583333333333336</v>
      </c>
      <c r="V1996" s="28">
        <f t="shared" si="192"/>
        <v>43.065128445468801</v>
      </c>
      <c r="W1996" s="89">
        <f t="shared" si="194"/>
        <v>0</v>
      </c>
      <c r="X1996" s="88" t="e">
        <f t="shared" si="195"/>
        <v>#VALUE!</v>
      </c>
      <c r="Y1996" s="89" t="e">
        <f t="shared" si="196"/>
        <v>#VALUE!</v>
      </c>
      <c r="Z1996" s="90"/>
      <c r="AA1996" s="91">
        <f t="shared" si="193"/>
        <v>32.583333333333336</v>
      </c>
    </row>
    <row r="1997" spans="19:27" x14ac:dyDescent="0.25">
      <c r="S1997" s="87"/>
      <c r="T1997" s="88">
        <f t="shared" si="198"/>
        <v>1956</v>
      </c>
      <c r="U1997" s="89">
        <f t="shared" si="197"/>
        <v>32.6</v>
      </c>
      <c r="V1997" s="28">
        <f t="shared" si="192"/>
        <v>43.068960542579674</v>
      </c>
      <c r="W1997" s="89">
        <f t="shared" si="194"/>
        <v>0</v>
      </c>
      <c r="X1997" s="88" t="e">
        <f t="shared" si="195"/>
        <v>#VALUE!</v>
      </c>
      <c r="Y1997" s="89" t="e">
        <f t="shared" si="196"/>
        <v>#VALUE!</v>
      </c>
      <c r="Z1997" s="90"/>
      <c r="AA1997" s="91">
        <f t="shared" si="193"/>
        <v>32.6</v>
      </c>
    </row>
    <row r="1998" spans="19:27" x14ac:dyDescent="0.25">
      <c r="S1998" s="87"/>
      <c r="T1998" s="88">
        <f t="shared" si="198"/>
        <v>1957</v>
      </c>
      <c r="U1998" s="89">
        <f t="shared" si="197"/>
        <v>32.616666666666667</v>
      </c>
      <c r="V1998" s="28">
        <f t="shared" si="192"/>
        <v>43.072791021774314</v>
      </c>
      <c r="W1998" s="89">
        <f t="shared" si="194"/>
        <v>0</v>
      </c>
      <c r="X1998" s="88" t="e">
        <f t="shared" si="195"/>
        <v>#VALUE!</v>
      </c>
      <c r="Y1998" s="89" t="e">
        <f t="shared" si="196"/>
        <v>#VALUE!</v>
      </c>
      <c r="Z1998" s="90"/>
      <c r="AA1998" s="91">
        <f t="shared" si="193"/>
        <v>32.616666666666667</v>
      </c>
    </row>
    <row r="1999" spans="19:27" x14ac:dyDescent="0.25">
      <c r="S1999" s="87"/>
      <c r="T1999" s="88">
        <f t="shared" si="198"/>
        <v>1958</v>
      </c>
      <c r="U1999" s="89">
        <f t="shared" si="197"/>
        <v>32.633333333333333</v>
      </c>
      <c r="V1999" s="28">
        <f t="shared" si="192"/>
        <v>43.076619884562014</v>
      </c>
      <c r="W1999" s="89">
        <f t="shared" si="194"/>
        <v>0</v>
      </c>
      <c r="X1999" s="88" t="e">
        <f t="shared" si="195"/>
        <v>#VALUE!</v>
      </c>
      <c r="Y1999" s="89" t="e">
        <f t="shared" si="196"/>
        <v>#VALUE!</v>
      </c>
      <c r="Z1999" s="90"/>
      <c r="AA1999" s="91">
        <f t="shared" si="193"/>
        <v>32.633333333333333</v>
      </c>
    </row>
    <row r="2000" spans="19:27" x14ac:dyDescent="0.25">
      <c r="S2000" s="87"/>
      <c r="T2000" s="88">
        <f t="shared" si="198"/>
        <v>1959</v>
      </c>
      <c r="U2000" s="89">
        <f t="shared" si="197"/>
        <v>32.65</v>
      </c>
      <c r="V2000" s="28">
        <f t="shared" si="192"/>
        <v>43.080447132449883</v>
      </c>
      <c r="W2000" s="89">
        <f t="shared" si="194"/>
        <v>0</v>
      </c>
      <c r="X2000" s="88" t="e">
        <f t="shared" si="195"/>
        <v>#VALUE!</v>
      </c>
      <c r="Y2000" s="89" t="e">
        <f t="shared" si="196"/>
        <v>#VALUE!</v>
      </c>
      <c r="Z2000" s="90"/>
      <c r="AA2000" s="91">
        <f t="shared" si="193"/>
        <v>32.65</v>
      </c>
    </row>
    <row r="2001" spans="19:27" x14ac:dyDescent="0.25">
      <c r="S2001" s="87"/>
      <c r="T2001" s="88">
        <f t="shared" si="198"/>
        <v>1960</v>
      </c>
      <c r="U2001" s="89">
        <f t="shared" si="197"/>
        <v>32.666666666666664</v>
      </c>
      <c r="V2001" s="28">
        <f t="shared" si="192"/>
        <v>43.084272766942881</v>
      </c>
      <c r="W2001" s="89">
        <f t="shared" si="194"/>
        <v>0</v>
      </c>
      <c r="X2001" s="88" t="e">
        <f t="shared" si="195"/>
        <v>#VALUE!</v>
      </c>
      <c r="Y2001" s="89" t="e">
        <f t="shared" si="196"/>
        <v>#VALUE!</v>
      </c>
      <c r="Z2001" s="90"/>
      <c r="AA2001" s="91">
        <f t="shared" si="193"/>
        <v>32.666666666666664</v>
      </c>
    </row>
    <row r="2002" spans="19:27" x14ac:dyDescent="0.25">
      <c r="S2002" s="87"/>
      <c r="T2002" s="88">
        <f t="shared" si="198"/>
        <v>1961</v>
      </c>
      <c r="U2002" s="89">
        <f t="shared" si="197"/>
        <v>32.68333333333333</v>
      </c>
      <c r="V2002" s="28">
        <f t="shared" ref="V2002:V2065" si="199">$G$12*U2002^(1-$G$13)</f>
        <v>43.088096789543762</v>
      </c>
      <c r="W2002" s="89">
        <f t="shared" si="194"/>
        <v>0</v>
      </c>
      <c r="X2002" s="88" t="e">
        <f t="shared" si="195"/>
        <v>#VALUE!</v>
      </c>
      <c r="Y2002" s="89" t="e">
        <f t="shared" si="196"/>
        <v>#VALUE!</v>
      </c>
      <c r="Z2002" s="90"/>
      <c r="AA2002" s="91">
        <f t="shared" si="193"/>
        <v>32.68333333333333</v>
      </c>
    </row>
    <row r="2003" spans="19:27" x14ac:dyDescent="0.25">
      <c r="S2003" s="87"/>
      <c r="T2003" s="88">
        <f t="shared" si="198"/>
        <v>1962</v>
      </c>
      <c r="U2003" s="89">
        <f t="shared" si="197"/>
        <v>32.700000000000003</v>
      </c>
      <c r="V2003" s="28">
        <f t="shared" si="199"/>
        <v>43.091919201753157</v>
      </c>
      <c r="W2003" s="89">
        <f t="shared" si="194"/>
        <v>0</v>
      </c>
      <c r="X2003" s="88" t="e">
        <f t="shared" si="195"/>
        <v>#VALUE!</v>
      </c>
      <c r="Y2003" s="89" t="e">
        <f t="shared" si="196"/>
        <v>#VALUE!</v>
      </c>
      <c r="Z2003" s="90"/>
      <c r="AA2003" s="91">
        <f t="shared" si="193"/>
        <v>32.700000000000003</v>
      </c>
    </row>
    <row r="2004" spans="19:27" x14ac:dyDescent="0.25">
      <c r="S2004" s="87"/>
      <c r="T2004" s="88">
        <f t="shared" si="198"/>
        <v>1963</v>
      </c>
      <c r="U2004" s="89">
        <f t="shared" si="197"/>
        <v>32.716666666666669</v>
      </c>
      <c r="V2004" s="28">
        <f t="shared" si="199"/>
        <v>43.095740005069501</v>
      </c>
      <c r="W2004" s="89">
        <f t="shared" si="194"/>
        <v>0</v>
      </c>
      <c r="X2004" s="88" t="e">
        <f t="shared" si="195"/>
        <v>#VALUE!</v>
      </c>
      <c r="Y2004" s="89" t="e">
        <f t="shared" si="196"/>
        <v>#VALUE!</v>
      </c>
      <c r="Z2004" s="90"/>
      <c r="AA2004" s="91">
        <f t="shared" si="193"/>
        <v>32.716666666666669</v>
      </c>
    </row>
    <row r="2005" spans="19:27" x14ac:dyDescent="0.25">
      <c r="S2005" s="87"/>
      <c r="T2005" s="88">
        <f t="shared" si="198"/>
        <v>1964</v>
      </c>
      <c r="U2005" s="89">
        <f t="shared" si="197"/>
        <v>32.733333333333334</v>
      </c>
      <c r="V2005" s="28">
        <f t="shared" si="199"/>
        <v>43.099559200989084</v>
      </c>
      <c r="W2005" s="89">
        <f t="shared" si="194"/>
        <v>0</v>
      </c>
      <c r="X2005" s="88" t="e">
        <f t="shared" si="195"/>
        <v>#VALUE!</v>
      </c>
      <c r="Y2005" s="89" t="e">
        <f t="shared" si="196"/>
        <v>#VALUE!</v>
      </c>
      <c r="Z2005" s="90"/>
      <c r="AA2005" s="91">
        <f t="shared" si="193"/>
        <v>32.733333333333334</v>
      </c>
    </row>
    <row r="2006" spans="19:27" x14ac:dyDescent="0.25">
      <c r="S2006" s="87"/>
      <c r="T2006" s="88">
        <f t="shared" si="198"/>
        <v>1965</v>
      </c>
      <c r="U2006" s="89">
        <f t="shared" si="197"/>
        <v>32.75</v>
      </c>
      <c r="V2006" s="28">
        <f t="shared" si="199"/>
        <v>43.103376791006056</v>
      </c>
      <c r="W2006" s="89">
        <f t="shared" si="194"/>
        <v>0</v>
      </c>
      <c r="X2006" s="88" t="e">
        <f t="shared" si="195"/>
        <v>#VALUE!</v>
      </c>
      <c r="Y2006" s="89" t="e">
        <f t="shared" si="196"/>
        <v>#VALUE!</v>
      </c>
      <c r="Z2006" s="90"/>
      <c r="AA2006" s="91">
        <f t="shared" si="193"/>
        <v>32.75</v>
      </c>
    </row>
    <row r="2007" spans="19:27" x14ac:dyDescent="0.25">
      <c r="S2007" s="87"/>
      <c r="T2007" s="88">
        <f t="shared" si="198"/>
        <v>1966</v>
      </c>
      <c r="U2007" s="89">
        <f t="shared" si="197"/>
        <v>32.766666666666666</v>
      </c>
      <c r="V2007" s="28">
        <f t="shared" si="199"/>
        <v>43.107192776612401</v>
      </c>
      <c r="W2007" s="89">
        <f t="shared" si="194"/>
        <v>0</v>
      </c>
      <c r="X2007" s="88" t="e">
        <f t="shared" si="195"/>
        <v>#VALUE!</v>
      </c>
      <c r="Y2007" s="89" t="e">
        <f t="shared" si="196"/>
        <v>#VALUE!</v>
      </c>
      <c r="Z2007" s="90"/>
      <c r="AA2007" s="91">
        <f t="shared" si="193"/>
        <v>32.766666666666666</v>
      </c>
    </row>
    <row r="2008" spans="19:27" x14ac:dyDescent="0.25">
      <c r="S2008" s="87"/>
      <c r="T2008" s="88">
        <f t="shared" si="198"/>
        <v>1967</v>
      </c>
      <c r="U2008" s="89">
        <f t="shared" si="197"/>
        <v>32.783333333333331</v>
      </c>
      <c r="V2008" s="28">
        <f t="shared" si="199"/>
        <v>43.111007159297976</v>
      </c>
      <c r="W2008" s="89">
        <f t="shared" si="194"/>
        <v>0</v>
      </c>
      <c r="X2008" s="88" t="e">
        <f t="shared" si="195"/>
        <v>#VALUE!</v>
      </c>
      <c r="Y2008" s="89" t="e">
        <f t="shared" si="196"/>
        <v>#VALUE!</v>
      </c>
      <c r="Z2008" s="90"/>
      <c r="AA2008" s="91">
        <f t="shared" si="193"/>
        <v>32.783333333333331</v>
      </c>
    </row>
    <row r="2009" spans="19:27" x14ac:dyDescent="0.25">
      <c r="S2009" s="87"/>
      <c r="T2009" s="88">
        <f t="shared" si="198"/>
        <v>1968</v>
      </c>
      <c r="U2009" s="89">
        <f t="shared" si="197"/>
        <v>32.799999999999997</v>
      </c>
      <c r="V2009" s="28">
        <f t="shared" si="199"/>
        <v>43.114819940550468</v>
      </c>
      <c r="W2009" s="89">
        <f t="shared" si="194"/>
        <v>0</v>
      </c>
      <c r="X2009" s="88" t="e">
        <f t="shared" si="195"/>
        <v>#VALUE!</v>
      </c>
      <c r="Y2009" s="89" t="e">
        <f t="shared" si="196"/>
        <v>#VALUE!</v>
      </c>
      <c r="Z2009" s="90"/>
      <c r="AA2009" s="91">
        <f t="shared" si="193"/>
        <v>32.799999999999997</v>
      </c>
    </row>
    <row r="2010" spans="19:27" x14ac:dyDescent="0.25">
      <c r="S2010" s="87"/>
      <c r="T2010" s="88">
        <f t="shared" si="198"/>
        <v>1969</v>
      </c>
      <c r="U2010" s="89">
        <f t="shared" si="197"/>
        <v>32.81666666666667</v>
      </c>
      <c r="V2010" s="28">
        <f t="shared" si="199"/>
        <v>43.118631121855465</v>
      </c>
      <c r="W2010" s="89">
        <f t="shared" si="194"/>
        <v>0</v>
      </c>
      <c r="X2010" s="88" t="e">
        <f t="shared" si="195"/>
        <v>#VALUE!</v>
      </c>
      <c r="Y2010" s="89" t="e">
        <f t="shared" si="196"/>
        <v>#VALUE!</v>
      </c>
      <c r="Z2010" s="90"/>
      <c r="AA2010" s="91">
        <f t="shared" si="193"/>
        <v>32.81666666666667</v>
      </c>
    </row>
    <row r="2011" spans="19:27" x14ac:dyDescent="0.25">
      <c r="S2011" s="87"/>
      <c r="T2011" s="88">
        <f t="shared" si="198"/>
        <v>1970</v>
      </c>
      <c r="U2011" s="89">
        <f t="shared" si="197"/>
        <v>32.833333333333336</v>
      </c>
      <c r="V2011" s="28">
        <f t="shared" si="199"/>
        <v>43.122440704696402</v>
      </c>
      <c r="W2011" s="89">
        <f t="shared" si="194"/>
        <v>0</v>
      </c>
      <c r="X2011" s="88" t="e">
        <f t="shared" si="195"/>
        <v>#VALUE!</v>
      </c>
      <c r="Y2011" s="89" t="e">
        <f t="shared" si="196"/>
        <v>#VALUE!</v>
      </c>
      <c r="Z2011" s="90"/>
      <c r="AA2011" s="91">
        <f t="shared" si="193"/>
        <v>32.833333333333336</v>
      </c>
    </row>
    <row r="2012" spans="19:27" x14ac:dyDescent="0.25">
      <c r="S2012" s="87"/>
      <c r="T2012" s="88">
        <f t="shared" si="198"/>
        <v>1971</v>
      </c>
      <c r="U2012" s="89">
        <f t="shared" si="197"/>
        <v>32.85</v>
      </c>
      <c r="V2012" s="28">
        <f t="shared" si="199"/>
        <v>43.126248690554583</v>
      </c>
      <c r="W2012" s="89">
        <f t="shared" si="194"/>
        <v>0</v>
      </c>
      <c r="X2012" s="88" t="e">
        <f t="shared" si="195"/>
        <v>#VALUE!</v>
      </c>
      <c r="Y2012" s="89" t="e">
        <f t="shared" si="196"/>
        <v>#VALUE!</v>
      </c>
      <c r="Z2012" s="90"/>
      <c r="AA2012" s="91">
        <f t="shared" si="193"/>
        <v>32.85</v>
      </c>
    </row>
    <row r="2013" spans="19:27" x14ac:dyDescent="0.25">
      <c r="S2013" s="87"/>
      <c r="T2013" s="88">
        <f t="shared" si="198"/>
        <v>1972</v>
      </c>
      <c r="U2013" s="89">
        <f t="shared" si="197"/>
        <v>32.866666666666667</v>
      </c>
      <c r="V2013" s="28">
        <f t="shared" si="199"/>
        <v>43.130055080909216</v>
      </c>
      <c r="W2013" s="89">
        <f t="shared" si="194"/>
        <v>0</v>
      </c>
      <c r="X2013" s="88" t="e">
        <f t="shared" si="195"/>
        <v>#VALUE!</v>
      </c>
      <c r="Y2013" s="89" t="e">
        <f t="shared" si="196"/>
        <v>#VALUE!</v>
      </c>
      <c r="Z2013" s="90"/>
      <c r="AA2013" s="91">
        <f t="shared" si="193"/>
        <v>32.866666666666667</v>
      </c>
    </row>
    <row r="2014" spans="19:27" x14ac:dyDescent="0.25">
      <c r="S2014" s="87"/>
      <c r="T2014" s="88">
        <f t="shared" si="198"/>
        <v>1973</v>
      </c>
      <c r="U2014" s="89">
        <f t="shared" si="197"/>
        <v>32.883333333333333</v>
      </c>
      <c r="V2014" s="28">
        <f t="shared" si="199"/>
        <v>43.133859877237335</v>
      </c>
      <c r="W2014" s="89">
        <f t="shared" si="194"/>
        <v>0</v>
      </c>
      <c r="X2014" s="88" t="e">
        <f t="shared" si="195"/>
        <v>#VALUE!</v>
      </c>
      <c r="Y2014" s="89" t="e">
        <f t="shared" si="196"/>
        <v>#VALUE!</v>
      </c>
      <c r="Z2014" s="90"/>
      <c r="AA2014" s="91">
        <f t="shared" si="193"/>
        <v>32.883333333333333</v>
      </c>
    </row>
    <row r="2015" spans="19:27" x14ac:dyDescent="0.25">
      <c r="S2015" s="87"/>
      <c r="T2015" s="88">
        <f t="shared" si="198"/>
        <v>1974</v>
      </c>
      <c r="U2015" s="89">
        <f t="shared" si="197"/>
        <v>32.9</v>
      </c>
      <c r="V2015" s="28">
        <f t="shared" si="199"/>
        <v>43.137663081013926</v>
      </c>
      <c r="W2015" s="89">
        <f t="shared" si="194"/>
        <v>0</v>
      </c>
      <c r="X2015" s="88" t="e">
        <f t="shared" si="195"/>
        <v>#VALUE!</v>
      </c>
      <c r="Y2015" s="89" t="e">
        <f t="shared" si="196"/>
        <v>#VALUE!</v>
      </c>
      <c r="Z2015" s="90"/>
      <c r="AA2015" s="91">
        <f t="shared" si="193"/>
        <v>32.9</v>
      </c>
    </row>
    <row r="2016" spans="19:27" x14ac:dyDescent="0.25">
      <c r="S2016" s="87"/>
      <c r="T2016" s="88">
        <f t="shared" si="198"/>
        <v>1975</v>
      </c>
      <c r="U2016" s="89">
        <f t="shared" si="197"/>
        <v>32.916666666666664</v>
      </c>
      <c r="V2016" s="28">
        <f t="shared" si="199"/>
        <v>43.141464693711818</v>
      </c>
      <c r="W2016" s="89">
        <f t="shared" si="194"/>
        <v>0</v>
      </c>
      <c r="X2016" s="88" t="e">
        <f t="shared" si="195"/>
        <v>#VALUE!</v>
      </c>
      <c r="Y2016" s="89" t="e">
        <f t="shared" si="196"/>
        <v>#VALUE!</v>
      </c>
      <c r="Z2016" s="90"/>
      <c r="AA2016" s="91">
        <f t="shared" si="193"/>
        <v>32.916666666666664</v>
      </c>
    </row>
    <row r="2017" spans="19:27" x14ac:dyDescent="0.25">
      <c r="S2017" s="87"/>
      <c r="T2017" s="88">
        <f t="shared" si="198"/>
        <v>1976</v>
      </c>
      <c r="U2017" s="89">
        <f t="shared" si="197"/>
        <v>32.93333333333333</v>
      </c>
      <c r="V2017" s="28">
        <f t="shared" si="199"/>
        <v>43.145264716801748</v>
      </c>
      <c r="W2017" s="89">
        <f t="shared" si="194"/>
        <v>0</v>
      </c>
      <c r="X2017" s="88" t="e">
        <f t="shared" si="195"/>
        <v>#VALUE!</v>
      </c>
      <c r="Y2017" s="89" t="e">
        <f t="shared" si="196"/>
        <v>#VALUE!</v>
      </c>
      <c r="Z2017" s="90"/>
      <c r="AA2017" s="91">
        <f t="shared" si="193"/>
        <v>32.93333333333333</v>
      </c>
    </row>
    <row r="2018" spans="19:27" x14ac:dyDescent="0.25">
      <c r="S2018" s="87"/>
      <c r="T2018" s="88">
        <f t="shared" si="198"/>
        <v>1977</v>
      </c>
      <c r="U2018" s="89">
        <f t="shared" si="197"/>
        <v>32.950000000000003</v>
      </c>
      <c r="V2018" s="28">
        <f t="shared" si="199"/>
        <v>43.149063151752351</v>
      </c>
      <c r="W2018" s="89">
        <f t="shared" si="194"/>
        <v>0</v>
      </c>
      <c r="X2018" s="88" t="e">
        <f t="shared" si="195"/>
        <v>#VALUE!</v>
      </c>
      <c r="Y2018" s="89" t="e">
        <f t="shared" si="196"/>
        <v>#VALUE!</v>
      </c>
      <c r="Z2018" s="90"/>
      <c r="AA2018" s="91">
        <f t="shared" si="193"/>
        <v>32.950000000000003</v>
      </c>
    </row>
    <row r="2019" spans="19:27" x14ac:dyDescent="0.25">
      <c r="S2019" s="87"/>
      <c r="T2019" s="88">
        <f t="shared" si="198"/>
        <v>1978</v>
      </c>
      <c r="U2019" s="89">
        <f t="shared" si="197"/>
        <v>32.966666666666669</v>
      </c>
      <c r="V2019" s="28">
        <f t="shared" si="199"/>
        <v>43.152860000030159</v>
      </c>
      <c r="W2019" s="89">
        <f t="shared" si="194"/>
        <v>0</v>
      </c>
      <c r="X2019" s="88" t="e">
        <f t="shared" si="195"/>
        <v>#VALUE!</v>
      </c>
      <c r="Y2019" s="89" t="e">
        <f t="shared" si="196"/>
        <v>#VALUE!</v>
      </c>
      <c r="Z2019" s="90"/>
      <c r="AA2019" s="91">
        <f t="shared" si="193"/>
        <v>32.966666666666669</v>
      </c>
    </row>
    <row r="2020" spans="19:27" x14ac:dyDescent="0.25">
      <c r="S2020" s="87"/>
      <c r="T2020" s="88">
        <f t="shared" si="198"/>
        <v>1979</v>
      </c>
      <c r="U2020" s="89">
        <f t="shared" si="197"/>
        <v>32.983333333333334</v>
      </c>
      <c r="V2020" s="28">
        <f t="shared" si="199"/>
        <v>43.156655263099616</v>
      </c>
      <c r="W2020" s="89">
        <f t="shared" si="194"/>
        <v>0</v>
      </c>
      <c r="X2020" s="88" t="e">
        <f t="shared" si="195"/>
        <v>#VALUE!</v>
      </c>
      <c r="Y2020" s="89" t="e">
        <f t="shared" si="196"/>
        <v>#VALUE!</v>
      </c>
      <c r="Z2020" s="90"/>
      <c r="AA2020" s="91">
        <f t="shared" si="193"/>
        <v>32.983333333333334</v>
      </c>
    </row>
    <row r="2021" spans="19:27" x14ac:dyDescent="0.25">
      <c r="S2021" s="87"/>
      <c r="T2021" s="88">
        <f t="shared" si="198"/>
        <v>1980</v>
      </c>
      <c r="U2021" s="89">
        <f t="shared" si="197"/>
        <v>33</v>
      </c>
      <c r="V2021" s="28">
        <f t="shared" si="199"/>
        <v>43.160448942423052</v>
      </c>
      <c r="W2021" s="89">
        <f t="shared" si="194"/>
        <v>0</v>
      </c>
      <c r="X2021" s="88" t="e">
        <f t="shared" si="195"/>
        <v>#VALUE!</v>
      </c>
      <c r="Y2021" s="89" t="e">
        <f t="shared" si="196"/>
        <v>#VALUE!</v>
      </c>
      <c r="Z2021" s="90"/>
      <c r="AA2021" s="91">
        <f t="shared" si="193"/>
        <v>33</v>
      </c>
    </row>
    <row r="2022" spans="19:27" x14ac:dyDescent="0.25">
      <c r="S2022" s="87"/>
      <c r="T2022" s="88">
        <f t="shared" si="198"/>
        <v>1981</v>
      </c>
      <c r="U2022" s="89">
        <f t="shared" si="197"/>
        <v>33.016666666666666</v>
      </c>
      <c r="V2022" s="28">
        <f t="shared" si="199"/>
        <v>43.164241039460748</v>
      </c>
      <c r="W2022" s="89">
        <f t="shared" si="194"/>
        <v>0</v>
      </c>
      <c r="X2022" s="88" t="e">
        <f t="shared" si="195"/>
        <v>#VALUE!</v>
      </c>
      <c r="Y2022" s="89" t="e">
        <f t="shared" si="196"/>
        <v>#VALUE!</v>
      </c>
      <c r="Z2022" s="90"/>
      <c r="AA2022" s="91">
        <f t="shared" si="193"/>
        <v>33.016666666666666</v>
      </c>
    </row>
    <row r="2023" spans="19:27" x14ac:dyDescent="0.25">
      <c r="S2023" s="87"/>
      <c r="T2023" s="88">
        <f t="shared" si="198"/>
        <v>1982</v>
      </c>
      <c r="U2023" s="89">
        <f t="shared" si="197"/>
        <v>33.033333333333331</v>
      </c>
      <c r="V2023" s="28">
        <f t="shared" si="199"/>
        <v>43.168031555670872</v>
      </c>
      <c r="W2023" s="89">
        <f t="shared" si="194"/>
        <v>0</v>
      </c>
      <c r="X2023" s="88" t="e">
        <f t="shared" si="195"/>
        <v>#VALUE!</v>
      </c>
      <c r="Y2023" s="89" t="e">
        <f t="shared" si="196"/>
        <v>#VALUE!</v>
      </c>
      <c r="Z2023" s="90"/>
      <c r="AA2023" s="91">
        <f t="shared" si="193"/>
        <v>33.033333333333331</v>
      </c>
    </row>
    <row r="2024" spans="19:27" x14ac:dyDescent="0.25">
      <c r="S2024" s="87"/>
      <c r="T2024" s="88">
        <f t="shared" si="198"/>
        <v>1983</v>
      </c>
      <c r="U2024" s="89">
        <f t="shared" si="197"/>
        <v>33.049999999999997</v>
      </c>
      <c r="V2024" s="28">
        <f t="shared" si="199"/>
        <v>43.171820492509525</v>
      </c>
      <c r="W2024" s="89">
        <f t="shared" si="194"/>
        <v>0</v>
      </c>
      <c r="X2024" s="88" t="e">
        <f t="shared" si="195"/>
        <v>#VALUE!</v>
      </c>
      <c r="Y2024" s="89" t="e">
        <f t="shared" si="196"/>
        <v>#VALUE!</v>
      </c>
      <c r="Z2024" s="90"/>
      <c r="AA2024" s="91">
        <f t="shared" si="193"/>
        <v>33.049999999999997</v>
      </c>
    </row>
    <row r="2025" spans="19:27" x14ac:dyDescent="0.25">
      <c r="S2025" s="87"/>
      <c r="T2025" s="88">
        <f t="shared" si="198"/>
        <v>1984</v>
      </c>
      <c r="U2025" s="89">
        <f t="shared" si="197"/>
        <v>33.06666666666667</v>
      </c>
      <c r="V2025" s="28">
        <f t="shared" si="199"/>
        <v>43.17560785143074</v>
      </c>
      <c r="W2025" s="89">
        <f t="shared" si="194"/>
        <v>0</v>
      </c>
      <c r="X2025" s="88" t="e">
        <f t="shared" si="195"/>
        <v>#VALUE!</v>
      </c>
      <c r="Y2025" s="89" t="e">
        <f t="shared" si="196"/>
        <v>#VALUE!</v>
      </c>
      <c r="Z2025" s="90"/>
      <c r="AA2025" s="91">
        <f t="shared" ref="AA2025:AA2088" si="200">U2025</f>
        <v>33.06666666666667</v>
      </c>
    </row>
    <row r="2026" spans="19:27" x14ac:dyDescent="0.25">
      <c r="S2026" s="87"/>
      <c r="T2026" s="88">
        <f t="shared" si="198"/>
        <v>1985</v>
      </c>
      <c r="U2026" s="89">
        <f t="shared" si="197"/>
        <v>33.083333333333336</v>
      </c>
      <c r="V2026" s="28">
        <f t="shared" si="199"/>
        <v>43.179393633886463</v>
      </c>
      <c r="W2026" s="89">
        <f t="shared" ref="W2026:W2089" si="201">V2026*0.001*$G$4</f>
        <v>0</v>
      </c>
      <c r="X2026" s="88" t="e">
        <f t="shared" ref="X2026:X2089" si="202">($G$5/1000)*U2026*3600</f>
        <v>#VALUE!</v>
      </c>
      <c r="Y2026" s="89" t="e">
        <f t="shared" si="196"/>
        <v>#VALUE!</v>
      </c>
      <c r="Z2026" s="90"/>
      <c r="AA2026" s="91">
        <f t="shared" si="200"/>
        <v>33.083333333333336</v>
      </c>
    </row>
    <row r="2027" spans="19:27" x14ac:dyDescent="0.25">
      <c r="S2027" s="87"/>
      <c r="T2027" s="88">
        <f t="shared" si="198"/>
        <v>1986</v>
      </c>
      <c r="U2027" s="89">
        <f t="shared" si="197"/>
        <v>33.1</v>
      </c>
      <c r="V2027" s="28">
        <f t="shared" si="199"/>
        <v>43.183177841326589</v>
      </c>
      <c r="W2027" s="89">
        <f t="shared" si="201"/>
        <v>0</v>
      </c>
      <c r="X2027" s="88" t="e">
        <f t="shared" si="202"/>
        <v>#VALUE!</v>
      </c>
      <c r="Y2027" s="89" t="e">
        <f t="shared" ref="Y2027:Y2090" si="203">MAX(0,W2027-X2027)</f>
        <v>#VALUE!</v>
      </c>
      <c r="Z2027" s="90"/>
      <c r="AA2027" s="91">
        <f t="shared" si="200"/>
        <v>33.1</v>
      </c>
    </row>
    <row r="2028" spans="19:27" x14ac:dyDescent="0.25">
      <c r="S2028" s="87"/>
      <c r="T2028" s="88">
        <f t="shared" si="198"/>
        <v>1987</v>
      </c>
      <c r="U2028" s="89">
        <f t="shared" si="197"/>
        <v>33.116666666666667</v>
      </c>
      <c r="V2028" s="28">
        <f t="shared" si="199"/>
        <v>43.18696047519893</v>
      </c>
      <c r="W2028" s="89">
        <f t="shared" si="201"/>
        <v>0</v>
      </c>
      <c r="X2028" s="88" t="e">
        <f t="shared" si="202"/>
        <v>#VALUE!</v>
      </c>
      <c r="Y2028" s="89" t="e">
        <f t="shared" si="203"/>
        <v>#VALUE!</v>
      </c>
      <c r="Z2028" s="90"/>
      <c r="AA2028" s="91">
        <f t="shared" si="200"/>
        <v>33.116666666666667</v>
      </c>
    </row>
    <row r="2029" spans="19:27" x14ac:dyDescent="0.25">
      <c r="S2029" s="87"/>
      <c r="T2029" s="88">
        <f t="shared" si="198"/>
        <v>1988</v>
      </c>
      <c r="U2029" s="89">
        <f t="shared" si="197"/>
        <v>33.133333333333333</v>
      </c>
      <c r="V2029" s="28">
        <f t="shared" si="199"/>
        <v>43.190741536949268</v>
      </c>
      <c r="W2029" s="89">
        <f t="shared" si="201"/>
        <v>0</v>
      </c>
      <c r="X2029" s="88" t="e">
        <f t="shared" si="202"/>
        <v>#VALUE!</v>
      </c>
      <c r="Y2029" s="89" t="e">
        <f t="shared" si="203"/>
        <v>#VALUE!</v>
      </c>
      <c r="Z2029" s="90"/>
      <c r="AA2029" s="91">
        <f t="shared" si="200"/>
        <v>33.133333333333333</v>
      </c>
    </row>
    <row r="2030" spans="19:27" x14ac:dyDescent="0.25">
      <c r="S2030" s="87"/>
      <c r="T2030" s="88">
        <f t="shared" si="198"/>
        <v>1989</v>
      </c>
      <c r="U2030" s="89">
        <f t="shared" si="197"/>
        <v>33.15</v>
      </c>
      <c r="V2030" s="28">
        <f t="shared" si="199"/>
        <v>43.194521028021306</v>
      </c>
      <c r="W2030" s="89">
        <f t="shared" si="201"/>
        <v>0</v>
      </c>
      <c r="X2030" s="88" t="e">
        <f t="shared" si="202"/>
        <v>#VALUE!</v>
      </c>
      <c r="Y2030" s="89" t="e">
        <f t="shared" si="203"/>
        <v>#VALUE!</v>
      </c>
      <c r="Z2030" s="90"/>
      <c r="AA2030" s="91">
        <f t="shared" si="200"/>
        <v>33.15</v>
      </c>
    </row>
    <row r="2031" spans="19:27" x14ac:dyDescent="0.25">
      <c r="S2031" s="87"/>
      <c r="T2031" s="88">
        <f t="shared" si="198"/>
        <v>1990</v>
      </c>
      <c r="U2031" s="89">
        <f t="shared" si="197"/>
        <v>33.166666666666664</v>
      </c>
      <c r="V2031" s="28">
        <f t="shared" si="199"/>
        <v>43.198298949856699</v>
      </c>
      <c r="W2031" s="89">
        <f t="shared" si="201"/>
        <v>0</v>
      </c>
      <c r="X2031" s="88" t="e">
        <f t="shared" si="202"/>
        <v>#VALUE!</v>
      </c>
      <c r="Y2031" s="89" t="e">
        <f t="shared" si="203"/>
        <v>#VALUE!</v>
      </c>
      <c r="Z2031" s="90"/>
      <c r="AA2031" s="91">
        <f t="shared" si="200"/>
        <v>33.166666666666664</v>
      </c>
    </row>
    <row r="2032" spans="19:27" x14ac:dyDescent="0.25">
      <c r="S2032" s="87"/>
      <c r="T2032" s="88">
        <f t="shared" si="198"/>
        <v>1991</v>
      </c>
      <c r="U2032" s="89">
        <f t="shared" si="197"/>
        <v>33.18333333333333</v>
      </c>
      <c r="V2032" s="28">
        <f t="shared" si="199"/>
        <v>43.202075303895079</v>
      </c>
      <c r="W2032" s="89">
        <f t="shared" si="201"/>
        <v>0</v>
      </c>
      <c r="X2032" s="88" t="e">
        <f t="shared" si="202"/>
        <v>#VALUE!</v>
      </c>
      <c r="Y2032" s="89" t="e">
        <f t="shared" si="203"/>
        <v>#VALUE!</v>
      </c>
      <c r="Z2032" s="90"/>
      <c r="AA2032" s="91">
        <f t="shared" si="200"/>
        <v>33.18333333333333</v>
      </c>
    </row>
    <row r="2033" spans="19:27" x14ac:dyDescent="0.25">
      <c r="S2033" s="87"/>
      <c r="T2033" s="88">
        <f t="shared" si="198"/>
        <v>1992</v>
      </c>
      <c r="U2033" s="89">
        <f t="shared" si="197"/>
        <v>33.200000000000003</v>
      </c>
      <c r="V2033" s="28">
        <f t="shared" si="199"/>
        <v>43.205850091574007</v>
      </c>
      <c r="W2033" s="89">
        <f t="shared" si="201"/>
        <v>0</v>
      </c>
      <c r="X2033" s="88" t="e">
        <f t="shared" si="202"/>
        <v>#VALUE!</v>
      </c>
      <c r="Y2033" s="89" t="e">
        <f t="shared" si="203"/>
        <v>#VALUE!</v>
      </c>
      <c r="Z2033" s="90"/>
      <c r="AA2033" s="91">
        <f t="shared" si="200"/>
        <v>33.200000000000003</v>
      </c>
    </row>
    <row r="2034" spans="19:27" x14ac:dyDescent="0.25">
      <c r="S2034" s="87"/>
      <c r="T2034" s="88">
        <f t="shared" si="198"/>
        <v>1993</v>
      </c>
      <c r="U2034" s="89">
        <f t="shared" si="197"/>
        <v>33.216666666666669</v>
      </c>
      <c r="V2034" s="28">
        <f t="shared" si="199"/>
        <v>43.209623314329008</v>
      </c>
      <c r="W2034" s="89">
        <f t="shared" si="201"/>
        <v>0</v>
      </c>
      <c r="X2034" s="88" t="e">
        <f t="shared" si="202"/>
        <v>#VALUE!</v>
      </c>
      <c r="Y2034" s="89" t="e">
        <f t="shared" si="203"/>
        <v>#VALUE!</v>
      </c>
      <c r="Z2034" s="90"/>
      <c r="AA2034" s="91">
        <f t="shared" si="200"/>
        <v>33.216666666666669</v>
      </c>
    </row>
    <row r="2035" spans="19:27" x14ac:dyDescent="0.25">
      <c r="S2035" s="87"/>
      <c r="T2035" s="88">
        <f t="shared" si="198"/>
        <v>1994</v>
      </c>
      <c r="U2035" s="89">
        <f t="shared" si="197"/>
        <v>33.233333333333334</v>
      </c>
      <c r="V2035" s="28">
        <f t="shared" si="199"/>
        <v>43.213394973593587</v>
      </c>
      <c r="W2035" s="89">
        <f t="shared" si="201"/>
        <v>0</v>
      </c>
      <c r="X2035" s="88" t="e">
        <f t="shared" si="202"/>
        <v>#VALUE!</v>
      </c>
      <c r="Y2035" s="89" t="e">
        <f t="shared" si="203"/>
        <v>#VALUE!</v>
      </c>
      <c r="Z2035" s="90"/>
      <c r="AA2035" s="91">
        <f t="shared" si="200"/>
        <v>33.233333333333334</v>
      </c>
    </row>
    <row r="2036" spans="19:27" x14ac:dyDescent="0.25">
      <c r="S2036" s="87"/>
      <c r="T2036" s="88">
        <f t="shared" si="198"/>
        <v>1995</v>
      </c>
      <c r="U2036" s="89">
        <f t="shared" si="197"/>
        <v>33.25</v>
      </c>
      <c r="V2036" s="28">
        <f t="shared" si="199"/>
        <v>43.217165070799211</v>
      </c>
      <c r="W2036" s="89">
        <f t="shared" si="201"/>
        <v>0</v>
      </c>
      <c r="X2036" s="88" t="e">
        <f t="shared" si="202"/>
        <v>#VALUE!</v>
      </c>
      <c r="Y2036" s="89" t="e">
        <f t="shared" si="203"/>
        <v>#VALUE!</v>
      </c>
      <c r="Z2036" s="90"/>
      <c r="AA2036" s="91">
        <f t="shared" si="200"/>
        <v>33.25</v>
      </c>
    </row>
    <row r="2037" spans="19:27" x14ac:dyDescent="0.25">
      <c r="S2037" s="87"/>
      <c r="T2037" s="88">
        <f t="shared" si="198"/>
        <v>1996</v>
      </c>
      <c r="U2037" s="89">
        <f t="shared" si="197"/>
        <v>33.266666666666666</v>
      </c>
      <c r="V2037" s="28">
        <f t="shared" si="199"/>
        <v>43.220933607375315</v>
      </c>
      <c r="W2037" s="89">
        <f t="shared" si="201"/>
        <v>0</v>
      </c>
      <c r="X2037" s="88" t="e">
        <f t="shared" si="202"/>
        <v>#VALUE!</v>
      </c>
      <c r="Y2037" s="89" t="e">
        <f t="shared" si="203"/>
        <v>#VALUE!</v>
      </c>
      <c r="Z2037" s="90"/>
      <c r="AA2037" s="91">
        <f t="shared" si="200"/>
        <v>33.266666666666666</v>
      </c>
    </row>
    <row r="2038" spans="19:27" x14ac:dyDescent="0.25">
      <c r="S2038" s="87"/>
      <c r="T2038" s="88">
        <f t="shared" si="198"/>
        <v>1997</v>
      </c>
      <c r="U2038" s="89">
        <f t="shared" si="197"/>
        <v>33.283333333333331</v>
      </c>
      <c r="V2038" s="28">
        <f t="shared" si="199"/>
        <v>43.224700584749314</v>
      </c>
      <c r="W2038" s="89">
        <f t="shared" si="201"/>
        <v>0</v>
      </c>
      <c r="X2038" s="88" t="e">
        <f t="shared" si="202"/>
        <v>#VALUE!</v>
      </c>
      <c r="Y2038" s="89" t="e">
        <f t="shared" si="203"/>
        <v>#VALUE!</v>
      </c>
      <c r="Z2038" s="90"/>
      <c r="AA2038" s="91">
        <f t="shared" si="200"/>
        <v>33.283333333333331</v>
      </c>
    </row>
    <row r="2039" spans="19:27" x14ac:dyDescent="0.25">
      <c r="S2039" s="87"/>
      <c r="T2039" s="88">
        <f t="shared" si="198"/>
        <v>1998</v>
      </c>
      <c r="U2039" s="89">
        <f t="shared" si="197"/>
        <v>33.299999999999997</v>
      </c>
      <c r="V2039" s="28">
        <f t="shared" si="199"/>
        <v>43.2284660043466</v>
      </c>
      <c r="W2039" s="89">
        <f t="shared" si="201"/>
        <v>0</v>
      </c>
      <c r="X2039" s="88" t="e">
        <f t="shared" si="202"/>
        <v>#VALUE!</v>
      </c>
      <c r="Y2039" s="89" t="e">
        <f t="shared" si="203"/>
        <v>#VALUE!</v>
      </c>
      <c r="Z2039" s="90"/>
      <c r="AA2039" s="91">
        <f t="shared" si="200"/>
        <v>33.299999999999997</v>
      </c>
    </row>
    <row r="2040" spans="19:27" x14ac:dyDescent="0.25">
      <c r="S2040" s="87"/>
      <c r="T2040" s="88">
        <f t="shared" si="198"/>
        <v>1999</v>
      </c>
      <c r="U2040" s="89">
        <f t="shared" si="197"/>
        <v>33.31666666666667</v>
      </c>
      <c r="V2040" s="28">
        <f t="shared" si="199"/>
        <v>43.232229867590554</v>
      </c>
      <c r="W2040" s="89">
        <f t="shared" si="201"/>
        <v>0</v>
      </c>
      <c r="X2040" s="88" t="e">
        <f t="shared" si="202"/>
        <v>#VALUE!</v>
      </c>
      <c r="Y2040" s="89" t="e">
        <f t="shared" si="203"/>
        <v>#VALUE!</v>
      </c>
      <c r="Z2040" s="90"/>
      <c r="AA2040" s="91">
        <f t="shared" si="200"/>
        <v>33.31666666666667</v>
      </c>
    </row>
    <row r="2041" spans="19:27" x14ac:dyDescent="0.25">
      <c r="S2041" s="87"/>
      <c r="T2041" s="88">
        <f t="shared" si="198"/>
        <v>2000</v>
      </c>
      <c r="U2041" s="89">
        <f t="shared" si="197"/>
        <v>33.333333333333336</v>
      </c>
      <c r="V2041" s="28">
        <f t="shared" si="199"/>
        <v>43.23599217590256</v>
      </c>
      <c r="W2041" s="89">
        <f t="shared" si="201"/>
        <v>0</v>
      </c>
      <c r="X2041" s="88" t="e">
        <f t="shared" si="202"/>
        <v>#VALUE!</v>
      </c>
      <c r="Y2041" s="89" t="e">
        <f t="shared" si="203"/>
        <v>#VALUE!</v>
      </c>
      <c r="Z2041" s="90"/>
      <c r="AA2041" s="91">
        <f t="shared" si="200"/>
        <v>33.333333333333336</v>
      </c>
    </row>
    <row r="2042" spans="19:27" x14ac:dyDescent="0.25">
      <c r="S2042" s="87"/>
      <c r="T2042" s="88">
        <f t="shared" si="198"/>
        <v>2001</v>
      </c>
      <c r="U2042" s="89">
        <f t="shared" si="197"/>
        <v>33.35</v>
      </c>
      <c r="V2042" s="28">
        <f t="shared" si="199"/>
        <v>43.239752930701954</v>
      </c>
      <c r="W2042" s="89">
        <f t="shared" si="201"/>
        <v>0</v>
      </c>
      <c r="X2042" s="88" t="e">
        <f t="shared" si="202"/>
        <v>#VALUE!</v>
      </c>
      <c r="Y2042" s="89" t="e">
        <f t="shared" si="203"/>
        <v>#VALUE!</v>
      </c>
      <c r="Z2042" s="90"/>
      <c r="AA2042" s="91">
        <f t="shared" si="200"/>
        <v>33.35</v>
      </c>
    </row>
    <row r="2043" spans="19:27" x14ac:dyDescent="0.25">
      <c r="S2043" s="87"/>
      <c r="T2043" s="88">
        <f t="shared" si="198"/>
        <v>2002</v>
      </c>
      <c r="U2043" s="89">
        <f t="shared" si="197"/>
        <v>33.366666666666667</v>
      </c>
      <c r="V2043" s="28">
        <f t="shared" si="199"/>
        <v>43.243512133406107</v>
      </c>
      <c r="W2043" s="89">
        <f t="shared" si="201"/>
        <v>0</v>
      </c>
      <c r="X2043" s="88" t="e">
        <f t="shared" si="202"/>
        <v>#VALUE!</v>
      </c>
      <c r="Y2043" s="89" t="e">
        <f t="shared" si="203"/>
        <v>#VALUE!</v>
      </c>
      <c r="Z2043" s="90"/>
      <c r="AA2043" s="91">
        <f t="shared" si="200"/>
        <v>33.366666666666667</v>
      </c>
    </row>
    <row r="2044" spans="19:27" x14ac:dyDescent="0.25">
      <c r="S2044" s="87"/>
      <c r="T2044" s="88">
        <f t="shared" si="198"/>
        <v>2003</v>
      </c>
      <c r="U2044" s="89">
        <f t="shared" si="197"/>
        <v>33.383333333333333</v>
      </c>
      <c r="V2044" s="28">
        <f t="shared" si="199"/>
        <v>43.247269785430362</v>
      </c>
      <c r="W2044" s="89">
        <f t="shared" si="201"/>
        <v>0</v>
      </c>
      <c r="X2044" s="88" t="e">
        <f t="shared" si="202"/>
        <v>#VALUE!</v>
      </c>
      <c r="Y2044" s="89" t="e">
        <f t="shared" si="203"/>
        <v>#VALUE!</v>
      </c>
      <c r="Z2044" s="90"/>
      <c r="AA2044" s="91">
        <f t="shared" si="200"/>
        <v>33.383333333333333</v>
      </c>
    </row>
    <row r="2045" spans="19:27" x14ac:dyDescent="0.25">
      <c r="S2045" s="87"/>
      <c r="T2045" s="88">
        <f t="shared" si="198"/>
        <v>2004</v>
      </c>
      <c r="U2045" s="89">
        <f t="shared" si="197"/>
        <v>33.4</v>
      </c>
      <c r="V2045" s="28">
        <f t="shared" si="199"/>
        <v>43.251025888188082</v>
      </c>
      <c r="W2045" s="89">
        <f t="shared" si="201"/>
        <v>0</v>
      </c>
      <c r="X2045" s="88" t="e">
        <f t="shared" si="202"/>
        <v>#VALUE!</v>
      </c>
      <c r="Y2045" s="89" t="e">
        <f t="shared" si="203"/>
        <v>#VALUE!</v>
      </c>
      <c r="Z2045" s="90"/>
      <c r="AA2045" s="91">
        <f t="shared" si="200"/>
        <v>33.4</v>
      </c>
    </row>
    <row r="2046" spans="19:27" x14ac:dyDescent="0.25">
      <c r="S2046" s="87"/>
      <c r="T2046" s="88">
        <f t="shared" si="198"/>
        <v>2005</v>
      </c>
      <c r="U2046" s="89">
        <f t="shared" si="197"/>
        <v>33.416666666666664</v>
      </c>
      <c r="V2046" s="28">
        <f t="shared" si="199"/>
        <v>43.254780443090645</v>
      </c>
      <c r="W2046" s="89">
        <f t="shared" si="201"/>
        <v>0</v>
      </c>
      <c r="X2046" s="88" t="e">
        <f t="shared" si="202"/>
        <v>#VALUE!</v>
      </c>
      <c r="Y2046" s="89" t="e">
        <f t="shared" si="203"/>
        <v>#VALUE!</v>
      </c>
      <c r="Z2046" s="90"/>
      <c r="AA2046" s="91">
        <f t="shared" si="200"/>
        <v>33.416666666666664</v>
      </c>
    </row>
    <row r="2047" spans="19:27" x14ac:dyDescent="0.25">
      <c r="S2047" s="87"/>
      <c r="T2047" s="88">
        <f t="shared" si="198"/>
        <v>2006</v>
      </c>
      <c r="U2047" s="89">
        <f t="shared" si="197"/>
        <v>33.43333333333333</v>
      </c>
      <c r="V2047" s="28">
        <f t="shared" si="199"/>
        <v>43.258533451547422</v>
      </c>
      <c r="W2047" s="89">
        <f t="shared" si="201"/>
        <v>0</v>
      </c>
      <c r="X2047" s="88" t="e">
        <f t="shared" si="202"/>
        <v>#VALUE!</v>
      </c>
      <c r="Y2047" s="89" t="e">
        <f t="shared" si="203"/>
        <v>#VALUE!</v>
      </c>
      <c r="Z2047" s="90"/>
      <c r="AA2047" s="91">
        <f t="shared" si="200"/>
        <v>33.43333333333333</v>
      </c>
    </row>
    <row r="2048" spans="19:27" x14ac:dyDescent="0.25">
      <c r="S2048" s="87"/>
      <c r="T2048" s="88">
        <f t="shared" si="198"/>
        <v>2007</v>
      </c>
      <c r="U2048" s="89">
        <f t="shared" si="197"/>
        <v>33.450000000000003</v>
      </c>
      <c r="V2048" s="28">
        <f t="shared" si="199"/>
        <v>43.262284914965804</v>
      </c>
      <c r="W2048" s="89">
        <f t="shared" si="201"/>
        <v>0</v>
      </c>
      <c r="X2048" s="88" t="e">
        <f t="shared" si="202"/>
        <v>#VALUE!</v>
      </c>
      <c r="Y2048" s="89" t="e">
        <f t="shared" si="203"/>
        <v>#VALUE!</v>
      </c>
      <c r="Z2048" s="90"/>
      <c r="AA2048" s="91">
        <f t="shared" si="200"/>
        <v>33.450000000000003</v>
      </c>
    </row>
    <row r="2049" spans="19:27" x14ac:dyDescent="0.25">
      <c r="S2049" s="87"/>
      <c r="T2049" s="88">
        <f t="shared" si="198"/>
        <v>2008</v>
      </c>
      <c r="U2049" s="89">
        <f t="shared" si="197"/>
        <v>33.466666666666669</v>
      </c>
      <c r="V2049" s="28">
        <f t="shared" si="199"/>
        <v>43.266034834751188</v>
      </c>
      <c r="W2049" s="89">
        <f t="shared" si="201"/>
        <v>0</v>
      </c>
      <c r="X2049" s="88" t="e">
        <f t="shared" si="202"/>
        <v>#VALUE!</v>
      </c>
      <c r="Y2049" s="89" t="e">
        <f t="shared" si="203"/>
        <v>#VALUE!</v>
      </c>
      <c r="Z2049" s="90"/>
      <c r="AA2049" s="91">
        <f t="shared" si="200"/>
        <v>33.466666666666669</v>
      </c>
    </row>
    <row r="2050" spans="19:27" x14ac:dyDescent="0.25">
      <c r="S2050" s="87"/>
      <c r="T2050" s="88">
        <f t="shared" si="198"/>
        <v>2009</v>
      </c>
      <c r="U2050" s="89">
        <f t="shared" si="197"/>
        <v>33.483333333333334</v>
      </c>
      <c r="V2050" s="28">
        <f t="shared" si="199"/>
        <v>43.269783212307033</v>
      </c>
      <c r="W2050" s="89">
        <f t="shared" si="201"/>
        <v>0</v>
      </c>
      <c r="X2050" s="88" t="e">
        <f t="shared" si="202"/>
        <v>#VALUE!</v>
      </c>
      <c r="Y2050" s="89" t="e">
        <f t="shared" si="203"/>
        <v>#VALUE!</v>
      </c>
      <c r="Z2050" s="90"/>
      <c r="AA2050" s="91">
        <f t="shared" si="200"/>
        <v>33.483333333333334</v>
      </c>
    </row>
    <row r="2051" spans="19:27" x14ac:dyDescent="0.25">
      <c r="S2051" s="87"/>
      <c r="T2051" s="88">
        <f t="shared" si="198"/>
        <v>2010</v>
      </c>
      <c r="U2051" s="89">
        <f t="shared" ref="U2051:U2114" si="204">T2051/60</f>
        <v>33.5</v>
      </c>
      <c r="V2051" s="28">
        <f t="shared" si="199"/>
        <v>43.273530049034783</v>
      </c>
      <c r="W2051" s="89">
        <f t="shared" si="201"/>
        <v>0</v>
      </c>
      <c r="X2051" s="88" t="e">
        <f t="shared" si="202"/>
        <v>#VALUE!</v>
      </c>
      <c r="Y2051" s="89" t="e">
        <f t="shared" si="203"/>
        <v>#VALUE!</v>
      </c>
      <c r="Z2051" s="90"/>
      <c r="AA2051" s="91">
        <f t="shared" si="200"/>
        <v>33.5</v>
      </c>
    </row>
    <row r="2052" spans="19:27" x14ac:dyDescent="0.25">
      <c r="S2052" s="87"/>
      <c r="T2052" s="88">
        <f t="shared" si="198"/>
        <v>2011</v>
      </c>
      <c r="U2052" s="89">
        <f t="shared" si="204"/>
        <v>33.516666666666666</v>
      </c>
      <c r="V2052" s="28">
        <f t="shared" si="199"/>
        <v>43.27727534633393</v>
      </c>
      <c r="W2052" s="89">
        <f t="shared" si="201"/>
        <v>0</v>
      </c>
      <c r="X2052" s="88" t="e">
        <f t="shared" si="202"/>
        <v>#VALUE!</v>
      </c>
      <c r="Y2052" s="89" t="e">
        <f t="shared" si="203"/>
        <v>#VALUE!</v>
      </c>
      <c r="Z2052" s="90"/>
      <c r="AA2052" s="91">
        <f t="shared" si="200"/>
        <v>33.516666666666666</v>
      </c>
    </row>
    <row r="2053" spans="19:27" x14ac:dyDescent="0.25">
      <c r="S2053" s="87"/>
      <c r="T2053" s="88">
        <f t="shared" si="198"/>
        <v>2012</v>
      </c>
      <c r="U2053" s="89">
        <f t="shared" si="204"/>
        <v>33.533333333333331</v>
      </c>
      <c r="V2053" s="28">
        <f t="shared" si="199"/>
        <v>43.281019105601999</v>
      </c>
      <c r="W2053" s="89">
        <f t="shared" si="201"/>
        <v>0</v>
      </c>
      <c r="X2053" s="88" t="e">
        <f t="shared" si="202"/>
        <v>#VALUE!</v>
      </c>
      <c r="Y2053" s="89" t="e">
        <f t="shared" si="203"/>
        <v>#VALUE!</v>
      </c>
      <c r="Z2053" s="90"/>
      <c r="AA2053" s="91">
        <f t="shared" si="200"/>
        <v>33.533333333333331</v>
      </c>
    </row>
    <row r="2054" spans="19:27" x14ac:dyDescent="0.25">
      <c r="S2054" s="87"/>
      <c r="T2054" s="88">
        <f t="shared" si="198"/>
        <v>2013</v>
      </c>
      <c r="U2054" s="89">
        <f t="shared" si="204"/>
        <v>33.549999999999997</v>
      </c>
      <c r="V2054" s="28">
        <f t="shared" si="199"/>
        <v>43.284761328234552</v>
      </c>
      <c r="W2054" s="89">
        <f t="shared" si="201"/>
        <v>0</v>
      </c>
      <c r="X2054" s="88" t="e">
        <f t="shared" si="202"/>
        <v>#VALUE!</v>
      </c>
      <c r="Y2054" s="89" t="e">
        <f t="shared" si="203"/>
        <v>#VALUE!</v>
      </c>
      <c r="Z2054" s="90"/>
      <c r="AA2054" s="91">
        <f t="shared" si="200"/>
        <v>33.549999999999997</v>
      </c>
    </row>
    <row r="2055" spans="19:27" x14ac:dyDescent="0.25">
      <c r="S2055" s="87"/>
      <c r="T2055" s="88">
        <f t="shared" si="198"/>
        <v>2014</v>
      </c>
      <c r="U2055" s="89">
        <f t="shared" si="204"/>
        <v>33.56666666666667</v>
      </c>
      <c r="V2055" s="28">
        <f t="shared" si="199"/>
        <v>43.288502015625191</v>
      </c>
      <c r="W2055" s="89">
        <f t="shared" si="201"/>
        <v>0</v>
      </c>
      <c r="X2055" s="88" t="e">
        <f t="shared" si="202"/>
        <v>#VALUE!</v>
      </c>
      <c r="Y2055" s="89" t="e">
        <f t="shared" si="203"/>
        <v>#VALUE!</v>
      </c>
      <c r="Z2055" s="90"/>
      <c r="AA2055" s="91">
        <f t="shared" si="200"/>
        <v>33.56666666666667</v>
      </c>
    </row>
    <row r="2056" spans="19:27" x14ac:dyDescent="0.25">
      <c r="S2056" s="87"/>
      <c r="T2056" s="88">
        <f t="shared" si="198"/>
        <v>2015</v>
      </c>
      <c r="U2056" s="89">
        <f t="shared" si="204"/>
        <v>33.583333333333336</v>
      </c>
      <c r="V2056" s="28">
        <f t="shared" si="199"/>
        <v>43.29224116916555</v>
      </c>
      <c r="W2056" s="89">
        <f t="shared" si="201"/>
        <v>0</v>
      </c>
      <c r="X2056" s="88" t="e">
        <f t="shared" si="202"/>
        <v>#VALUE!</v>
      </c>
      <c r="Y2056" s="89" t="e">
        <f t="shared" si="203"/>
        <v>#VALUE!</v>
      </c>
      <c r="Z2056" s="90"/>
      <c r="AA2056" s="91">
        <f t="shared" si="200"/>
        <v>33.583333333333336</v>
      </c>
    </row>
    <row r="2057" spans="19:27" x14ac:dyDescent="0.25">
      <c r="S2057" s="87"/>
      <c r="T2057" s="88">
        <f t="shared" si="198"/>
        <v>2016</v>
      </c>
      <c r="U2057" s="89">
        <f t="shared" si="204"/>
        <v>33.6</v>
      </c>
      <c r="V2057" s="28">
        <f t="shared" si="199"/>
        <v>43.295978790245343</v>
      </c>
      <c r="W2057" s="89">
        <f t="shared" si="201"/>
        <v>0</v>
      </c>
      <c r="X2057" s="88" t="e">
        <f t="shared" si="202"/>
        <v>#VALUE!</v>
      </c>
      <c r="Y2057" s="89" t="e">
        <f t="shared" si="203"/>
        <v>#VALUE!</v>
      </c>
      <c r="Z2057" s="90"/>
      <c r="AA2057" s="91">
        <f t="shared" si="200"/>
        <v>33.6</v>
      </c>
    </row>
    <row r="2058" spans="19:27" x14ac:dyDescent="0.25">
      <c r="S2058" s="87"/>
      <c r="T2058" s="88">
        <f t="shared" si="198"/>
        <v>2017</v>
      </c>
      <c r="U2058" s="89">
        <f t="shared" si="204"/>
        <v>33.616666666666667</v>
      </c>
      <c r="V2058" s="28">
        <f t="shared" si="199"/>
        <v>43.299714880252317</v>
      </c>
      <c r="W2058" s="89">
        <f t="shared" si="201"/>
        <v>0</v>
      </c>
      <c r="X2058" s="88" t="e">
        <f t="shared" si="202"/>
        <v>#VALUE!</v>
      </c>
      <c r="Y2058" s="89" t="e">
        <f t="shared" si="203"/>
        <v>#VALUE!</v>
      </c>
      <c r="Z2058" s="90"/>
      <c r="AA2058" s="91">
        <f t="shared" si="200"/>
        <v>33.616666666666667</v>
      </c>
    </row>
    <row r="2059" spans="19:27" x14ac:dyDescent="0.25">
      <c r="S2059" s="87"/>
      <c r="T2059" s="88">
        <f t="shared" ref="T2059:T2122" si="205">T2058+1</f>
        <v>2018</v>
      </c>
      <c r="U2059" s="89">
        <f t="shared" si="204"/>
        <v>33.633333333333333</v>
      </c>
      <c r="V2059" s="28">
        <f t="shared" si="199"/>
        <v>43.303449440572273</v>
      </c>
      <c r="W2059" s="89">
        <f t="shared" si="201"/>
        <v>0</v>
      </c>
      <c r="X2059" s="88" t="e">
        <f t="shared" si="202"/>
        <v>#VALUE!</v>
      </c>
      <c r="Y2059" s="89" t="e">
        <f t="shared" si="203"/>
        <v>#VALUE!</v>
      </c>
      <c r="Z2059" s="90"/>
      <c r="AA2059" s="91">
        <f t="shared" si="200"/>
        <v>33.633333333333333</v>
      </c>
    </row>
    <row r="2060" spans="19:27" x14ac:dyDescent="0.25">
      <c r="S2060" s="87"/>
      <c r="T2060" s="88">
        <f t="shared" si="205"/>
        <v>2019</v>
      </c>
      <c r="U2060" s="89">
        <f t="shared" si="204"/>
        <v>33.65</v>
      </c>
      <c r="V2060" s="28">
        <f t="shared" si="199"/>
        <v>43.307182472589055</v>
      </c>
      <c r="W2060" s="89">
        <f t="shared" si="201"/>
        <v>0</v>
      </c>
      <c r="X2060" s="88" t="e">
        <f t="shared" si="202"/>
        <v>#VALUE!</v>
      </c>
      <c r="Y2060" s="89" t="e">
        <f t="shared" si="203"/>
        <v>#VALUE!</v>
      </c>
      <c r="Z2060" s="90"/>
      <c r="AA2060" s="91">
        <f t="shared" si="200"/>
        <v>33.65</v>
      </c>
    </row>
    <row r="2061" spans="19:27" x14ac:dyDescent="0.25">
      <c r="S2061" s="87"/>
      <c r="T2061" s="88">
        <f t="shared" si="205"/>
        <v>2020</v>
      </c>
      <c r="U2061" s="89">
        <f t="shared" si="204"/>
        <v>33.666666666666664</v>
      </c>
      <c r="V2061" s="28">
        <f t="shared" si="199"/>
        <v>43.310913977684621</v>
      </c>
      <c r="W2061" s="89">
        <f t="shared" si="201"/>
        <v>0</v>
      </c>
      <c r="X2061" s="88" t="e">
        <f t="shared" si="202"/>
        <v>#VALUE!</v>
      </c>
      <c r="Y2061" s="89" t="e">
        <f t="shared" si="203"/>
        <v>#VALUE!</v>
      </c>
      <c r="Z2061" s="90"/>
      <c r="AA2061" s="91">
        <f t="shared" si="200"/>
        <v>33.666666666666664</v>
      </c>
    </row>
    <row r="2062" spans="19:27" x14ac:dyDescent="0.25">
      <c r="S2062" s="87"/>
      <c r="T2062" s="88">
        <f t="shared" si="205"/>
        <v>2021</v>
      </c>
      <c r="U2062" s="89">
        <f t="shared" si="204"/>
        <v>33.68333333333333</v>
      </c>
      <c r="V2062" s="28">
        <f t="shared" si="199"/>
        <v>43.314643957238957</v>
      </c>
      <c r="W2062" s="89">
        <f t="shared" si="201"/>
        <v>0</v>
      </c>
      <c r="X2062" s="88" t="e">
        <f t="shared" si="202"/>
        <v>#VALUE!</v>
      </c>
      <c r="Y2062" s="89" t="e">
        <f t="shared" si="203"/>
        <v>#VALUE!</v>
      </c>
      <c r="Z2062" s="90"/>
      <c r="AA2062" s="91">
        <f t="shared" si="200"/>
        <v>33.68333333333333</v>
      </c>
    </row>
    <row r="2063" spans="19:27" x14ac:dyDescent="0.25">
      <c r="S2063" s="87"/>
      <c r="T2063" s="88">
        <f t="shared" si="205"/>
        <v>2022</v>
      </c>
      <c r="U2063" s="89">
        <f t="shared" si="204"/>
        <v>33.700000000000003</v>
      </c>
      <c r="V2063" s="28">
        <f t="shared" si="199"/>
        <v>43.318372412630112</v>
      </c>
      <c r="W2063" s="89">
        <f t="shared" si="201"/>
        <v>0</v>
      </c>
      <c r="X2063" s="88" t="e">
        <f t="shared" si="202"/>
        <v>#VALUE!</v>
      </c>
      <c r="Y2063" s="89" t="e">
        <f t="shared" si="203"/>
        <v>#VALUE!</v>
      </c>
      <c r="Z2063" s="90"/>
      <c r="AA2063" s="91">
        <f t="shared" si="200"/>
        <v>33.700000000000003</v>
      </c>
    </row>
    <row r="2064" spans="19:27" x14ac:dyDescent="0.25">
      <c r="S2064" s="87"/>
      <c r="T2064" s="88">
        <f t="shared" si="205"/>
        <v>2023</v>
      </c>
      <c r="U2064" s="89">
        <f t="shared" si="204"/>
        <v>33.716666666666669</v>
      </c>
      <c r="V2064" s="28">
        <f t="shared" si="199"/>
        <v>43.322099345234236</v>
      </c>
      <c r="W2064" s="89">
        <f t="shared" si="201"/>
        <v>0</v>
      </c>
      <c r="X2064" s="88" t="e">
        <f t="shared" si="202"/>
        <v>#VALUE!</v>
      </c>
      <c r="Y2064" s="89" t="e">
        <f t="shared" si="203"/>
        <v>#VALUE!</v>
      </c>
      <c r="Z2064" s="90"/>
      <c r="AA2064" s="91">
        <f t="shared" si="200"/>
        <v>33.716666666666669</v>
      </c>
    </row>
    <row r="2065" spans="19:27" x14ac:dyDescent="0.25">
      <c r="S2065" s="87"/>
      <c r="T2065" s="88">
        <f t="shared" si="205"/>
        <v>2024</v>
      </c>
      <c r="U2065" s="89">
        <f t="shared" si="204"/>
        <v>33.733333333333334</v>
      </c>
      <c r="V2065" s="28">
        <f t="shared" si="199"/>
        <v>43.325824756425547</v>
      </c>
      <c r="W2065" s="89">
        <f t="shared" si="201"/>
        <v>0</v>
      </c>
      <c r="X2065" s="88" t="e">
        <f t="shared" si="202"/>
        <v>#VALUE!</v>
      </c>
      <c r="Y2065" s="89" t="e">
        <f t="shared" si="203"/>
        <v>#VALUE!</v>
      </c>
      <c r="Z2065" s="90"/>
      <c r="AA2065" s="91">
        <f t="shared" si="200"/>
        <v>33.733333333333334</v>
      </c>
    </row>
    <row r="2066" spans="19:27" x14ac:dyDescent="0.25">
      <c r="S2066" s="87"/>
      <c r="T2066" s="88">
        <f t="shared" si="205"/>
        <v>2025</v>
      </c>
      <c r="U2066" s="89">
        <f t="shared" si="204"/>
        <v>33.75</v>
      </c>
      <c r="V2066" s="28">
        <f t="shared" ref="V2066:V2129" si="206">$G$12*U2066^(1-$G$13)</f>
        <v>43.329548647576345</v>
      </c>
      <c r="W2066" s="89">
        <f t="shared" si="201"/>
        <v>0</v>
      </c>
      <c r="X2066" s="88" t="e">
        <f t="shared" si="202"/>
        <v>#VALUE!</v>
      </c>
      <c r="Y2066" s="89" t="e">
        <f t="shared" si="203"/>
        <v>#VALUE!</v>
      </c>
      <c r="Z2066" s="90"/>
      <c r="AA2066" s="91">
        <f t="shared" si="200"/>
        <v>33.75</v>
      </c>
    </row>
    <row r="2067" spans="19:27" x14ac:dyDescent="0.25">
      <c r="S2067" s="87"/>
      <c r="T2067" s="88">
        <f t="shared" si="205"/>
        <v>2026</v>
      </c>
      <c r="U2067" s="89">
        <f t="shared" si="204"/>
        <v>33.766666666666666</v>
      </c>
      <c r="V2067" s="28">
        <f t="shared" si="206"/>
        <v>43.333271020057012</v>
      </c>
      <c r="W2067" s="89">
        <f t="shared" si="201"/>
        <v>0</v>
      </c>
      <c r="X2067" s="88" t="e">
        <f t="shared" si="202"/>
        <v>#VALUE!</v>
      </c>
      <c r="Y2067" s="89" t="e">
        <f t="shared" si="203"/>
        <v>#VALUE!</v>
      </c>
      <c r="Z2067" s="90"/>
      <c r="AA2067" s="91">
        <f t="shared" si="200"/>
        <v>33.766666666666666</v>
      </c>
    </row>
    <row r="2068" spans="19:27" x14ac:dyDescent="0.25">
      <c r="S2068" s="87"/>
      <c r="T2068" s="88">
        <f t="shared" si="205"/>
        <v>2027</v>
      </c>
      <c r="U2068" s="89">
        <f t="shared" si="204"/>
        <v>33.783333333333331</v>
      </c>
      <c r="V2068" s="28">
        <f t="shared" si="206"/>
        <v>43.336991875236023</v>
      </c>
      <c r="W2068" s="89">
        <f t="shared" si="201"/>
        <v>0</v>
      </c>
      <c r="X2068" s="88" t="e">
        <f t="shared" si="202"/>
        <v>#VALUE!</v>
      </c>
      <c r="Y2068" s="89" t="e">
        <f t="shared" si="203"/>
        <v>#VALUE!</v>
      </c>
      <c r="Z2068" s="90"/>
      <c r="AA2068" s="91">
        <f t="shared" si="200"/>
        <v>33.783333333333331</v>
      </c>
    </row>
    <row r="2069" spans="19:27" x14ac:dyDescent="0.25">
      <c r="S2069" s="87"/>
      <c r="T2069" s="88">
        <f t="shared" si="205"/>
        <v>2028</v>
      </c>
      <c r="U2069" s="89">
        <f t="shared" si="204"/>
        <v>33.799999999999997</v>
      </c>
      <c r="V2069" s="28">
        <f t="shared" si="206"/>
        <v>43.340711214479946</v>
      </c>
      <c r="W2069" s="89">
        <f t="shared" si="201"/>
        <v>0</v>
      </c>
      <c r="X2069" s="88" t="e">
        <f t="shared" si="202"/>
        <v>#VALUE!</v>
      </c>
      <c r="Y2069" s="89" t="e">
        <f t="shared" si="203"/>
        <v>#VALUE!</v>
      </c>
      <c r="Z2069" s="90"/>
      <c r="AA2069" s="91">
        <f t="shared" si="200"/>
        <v>33.799999999999997</v>
      </c>
    </row>
    <row r="2070" spans="19:27" x14ac:dyDescent="0.25">
      <c r="S2070" s="87"/>
      <c r="T2070" s="88">
        <f t="shared" si="205"/>
        <v>2029</v>
      </c>
      <c r="U2070" s="89">
        <f t="shared" si="204"/>
        <v>33.81666666666667</v>
      </c>
      <c r="V2070" s="28">
        <f t="shared" si="206"/>
        <v>43.344429039153439</v>
      </c>
      <c r="W2070" s="89">
        <f t="shared" si="201"/>
        <v>0</v>
      </c>
      <c r="X2070" s="88" t="e">
        <f t="shared" si="202"/>
        <v>#VALUE!</v>
      </c>
      <c r="Y2070" s="89" t="e">
        <f t="shared" si="203"/>
        <v>#VALUE!</v>
      </c>
      <c r="Z2070" s="90"/>
      <c r="AA2070" s="91">
        <f t="shared" si="200"/>
        <v>33.81666666666667</v>
      </c>
    </row>
    <row r="2071" spans="19:27" x14ac:dyDescent="0.25">
      <c r="S2071" s="87"/>
      <c r="T2071" s="88">
        <f t="shared" si="205"/>
        <v>2030</v>
      </c>
      <c r="U2071" s="89">
        <f t="shared" si="204"/>
        <v>33.833333333333336</v>
      </c>
      <c r="V2071" s="28">
        <f t="shared" si="206"/>
        <v>43.348145350619255</v>
      </c>
      <c r="W2071" s="89">
        <f t="shared" si="201"/>
        <v>0</v>
      </c>
      <c r="X2071" s="88" t="e">
        <f t="shared" si="202"/>
        <v>#VALUE!</v>
      </c>
      <c r="Y2071" s="89" t="e">
        <f t="shared" si="203"/>
        <v>#VALUE!</v>
      </c>
      <c r="Z2071" s="90"/>
      <c r="AA2071" s="91">
        <f t="shared" si="200"/>
        <v>33.833333333333336</v>
      </c>
    </row>
    <row r="2072" spans="19:27" x14ac:dyDescent="0.25">
      <c r="S2072" s="87"/>
      <c r="T2072" s="88">
        <f t="shared" si="205"/>
        <v>2031</v>
      </c>
      <c r="U2072" s="89">
        <f t="shared" si="204"/>
        <v>33.85</v>
      </c>
      <c r="V2072" s="28">
        <f t="shared" si="206"/>
        <v>43.351860150238281</v>
      </c>
      <c r="W2072" s="89">
        <f t="shared" si="201"/>
        <v>0</v>
      </c>
      <c r="X2072" s="88" t="e">
        <f t="shared" si="202"/>
        <v>#VALUE!</v>
      </c>
      <c r="Y2072" s="89" t="e">
        <f t="shared" si="203"/>
        <v>#VALUE!</v>
      </c>
      <c r="Z2072" s="90"/>
      <c r="AA2072" s="91">
        <f t="shared" si="200"/>
        <v>33.85</v>
      </c>
    </row>
    <row r="2073" spans="19:27" x14ac:dyDescent="0.25">
      <c r="S2073" s="87"/>
      <c r="T2073" s="88">
        <f t="shared" si="205"/>
        <v>2032</v>
      </c>
      <c r="U2073" s="89">
        <f t="shared" si="204"/>
        <v>33.866666666666667</v>
      </c>
      <c r="V2073" s="28">
        <f t="shared" si="206"/>
        <v>43.355573439369465</v>
      </c>
      <c r="W2073" s="89">
        <f t="shared" si="201"/>
        <v>0</v>
      </c>
      <c r="X2073" s="88" t="e">
        <f t="shared" si="202"/>
        <v>#VALUE!</v>
      </c>
      <c r="Y2073" s="89" t="e">
        <f t="shared" si="203"/>
        <v>#VALUE!</v>
      </c>
      <c r="Z2073" s="90"/>
      <c r="AA2073" s="91">
        <f t="shared" si="200"/>
        <v>33.866666666666667</v>
      </c>
    </row>
    <row r="2074" spans="19:27" x14ac:dyDescent="0.25">
      <c r="S2074" s="87"/>
      <c r="T2074" s="88">
        <f t="shared" si="205"/>
        <v>2033</v>
      </c>
      <c r="U2074" s="89">
        <f t="shared" si="204"/>
        <v>33.883333333333333</v>
      </c>
      <c r="V2074" s="28">
        <f t="shared" si="206"/>
        <v>43.359285219369902</v>
      </c>
      <c r="W2074" s="89">
        <f t="shared" si="201"/>
        <v>0</v>
      </c>
      <c r="X2074" s="88" t="e">
        <f t="shared" si="202"/>
        <v>#VALUE!</v>
      </c>
      <c r="Y2074" s="89" t="e">
        <f t="shared" si="203"/>
        <v>#VALUE!</v>
      </c>
      <c r="Z2074" s="90"/>
      <c r="AA2074" s="91">
        <f t="shared" si="200"/>
        <v>33.883333333333333</v>
      </c>
    </row>
    <row r="2075" spans="19:27" x14ac:dyDescent="0.25">
      <c r="S2075" s="87"/>
      <c r="T2075" s="88">
        <f t="shared" si="205"/>
        <v>2034</v>
      </c>
      <c r="U2075" s="89">
        <f t="shared" si="204"/>
        <v>33.9</v>
      </c>
      <c r="V2075" s="28">
        <f t="shared" si="206"/>
        <v>43.362995491594781</v>
      </c>
      <c r="W2075" s="89">
        <f t="shared" si="201"/>
        <v>0</v>
      </c>
      <c r="X2075" s="88" t="e">
        <f t="shared" si="202"/>
        <v>#VALUE!</v>
      </c>
      <c r="Y2075" s="89" t="e">
        <f t="shared" si="203"/>
        <v>#VALUE!</v>
      </c>
      <c r="Z2075" s="90"/>
      <c r="AA2075" s="91">
        <f t="shared" si="200"/>
        <v>33.9</v>
      </c>
    </row>
    <row r="2076" spans="19:27" x14ac:dyDescent="0.25">
      <c r="S2076" s="87"/>
      <c r="T2076" s="88">
        <f t="shared" si="205"/>
        <v>2035</v>
      </c>
      <c r="U2076" s="89">
        <f t="shared" si="204"/>
        <v>33.916666666666664</v>
      </c>
      <c r="V2076" s="28">
        <f t="shared" si="206"/>
        <v>43.366704257397423</v>
      </c>
      <c r="W2076" s="89">
        <f t="shared" si="201"/>
        <v>0</v>
      </c>
      <c r="X2076" s="88" t="e">
        <f t="shared" si="202"/>
        <v>#VALUE!</v>
      </c>
      <c r="Y2076" s="89" t="e">
        <f t="shared" si="203"/>
        <v>#VALUE!</v>
      </c>
      <c r="Z2076" s="90"/>
      <c r="AA2076" s="91">
        <f t="shared" si="200"/>
        <v>33.916666666666664</v>
      </c>
    </row>
    <row r="2077" spans="19:27" x14ac:dyDescent="0.25">
      <c r="S2077" s="87"/>
      <c r="T2077" s="88">
        <f t="shared" si="205"/>
        <v>2036</v>
      </c>
      <c r="U2077" s="89">
        <f t="shared" si="204"/>
        <v>33.93333333333333</v>
      </c>
      <c r="V2077" s="28">
        <f t="shared" si="206"/>
        <v>43.370411518129259</v>
      </c>
      <c r="W2077" s="89">
        <f t="shared" si="201"/>
        <v>0</v>
      </c>
      <c r="X2077" s="88" t="e">
        <f t="shared" si="202"/>
        <v>#VALUE!</v>
      </c>
      <c r="Y2077" s="89" t="e">
        <f t="shared" si="203"/>
        <v>#VALUE!</v>
      </c>
      <c r="Z2077" s="90"/>
      <c r="AA2077" s="91">
        <f t="shared" si="200"/>
        <v>33.93333333333333</v>
      </c>
    </row>
    <row r="2078" spans="19:27" x14ac:dyDescent="0.25">
      <c r="S2078" s="87"/>
      <c r="T2078" s="88">
        <f t="shared" si="205"/>
        <v>2037</v>
      </c>
      <c r="U2078" s="89">
        <f t="shared" si="204"/>
        <v>33.950000000000003</v>
      </c>
      <c r="V2078" s="28">
        <f t="shared" si="206"/>
        <v>43.374117275139845</v>
      </c>
      <c r="W2078" s="89">
        <f t="shared" si="201"/>
        <v>0</v>
      </c>
      <c r="X2078" s="88" t="e">
        <f t="shared" si="202"/>
        <v>#VALUE!</v>
      </c>
      <c r="Y2078" s="89" t="e">
        <f t="shared" si="203"/>
        <v>#VALUE!</v>
      </c>
      <c r="Z2078" s="90"/>
      <c r="AA2078" s="91">
        <f t="shared" si="200"/>
        <v>33.950000000000003</v>
      </c>
    </row>
    <row r="2079" spans="19:27" x14ac:dyDescent="0.25">
      <c r="S2079" s="87"/>
      <c r="T2079" s="88">
        <f t="shared" si="205"/>
        <v>2038</v>
      </c>
      <c r="U2079" s="89">
        <f t="shared" si="204"/>
        <v>33.966666666666669</v>
      </c>
      <c r="V2079" s="28">
        <f t="shared" si="206"/>
        <v>43.377821529776874</v>
      </c>
      <c r="W2079" s="89">
        <f t="shared" si="201"/>
        <v>0</v>
      </c>
      <c r="X2079" s="88" t="e">
        <f t="shared" si="202"/>
        <v>#VALUE!</v>
      </c>
      <c r="Y2079" s="89" t="e">
        <f t="shared" si="203"/>
        <v>#VALUE!</v>
      </c>
      <c r="Z2079" s="90"/>
      <c r="AA2079" s="91">
        <f t="shared" si="200"/>
        <v>33.966666666666669</v>
      </c>
    </row>
    <row r="2080" spans="19:27" x14ac:dyDescent="0.25">
      <c r="S2080" s="87"/>
      <c r="T2080" s="88">
        <f t="shared" si="205"/>
        <v>2039</v>
      </c>
      <c r="U2080" s="89">
        <f t="shared" si="204"/>
        <v>33.983333333333334</v>
      </c>
      <c r="V2080" s="28">
        <f t="shared" si="206"/>
        <v>43.381524283386163</v>
      </c>
      <c r="W2080" s="89">
        <f t="shared" si="201"/>
        <v>0</v>
      </c>
      <c r="X2080" s="88" t="e">
        <f t="shared" si="202"/>
        <v>#VALUE!</v>
      </c>
      <c r="Y2080" s="89" t="e">
        <f t="shared" si="203"/>
        <v>#VALUE!</v>
      </c>
      <c r="Z2080" s="90"/>
      <c r="AA2080" s="91">
        <f t="shared" si="200"/>
        <v>33.983333333333334</v>
      </c>
    </row>
    <row r="2081" spans="19:27" x14ac:dyDescent="0.25">
      <c r="S2081" s="87"/>
      <c r="T2081" s="88">
        <f t="shared" si="205"/>
        <v>2040</v>
      </c>
      <c r="U2081" s="89">
        <f t="shared" si="204"/>
        <v>34</v>
      </c>
      <c r="V2081" s="28">
        <f t="shared" si="206"/>
        <v>43.385225537311662</v>
      </c>
      <c r="W2081" s="89">
        <f t="shared" si="201"/>
        <v>0</v>
      </c>
      <c r="X2081" s="88" t="e">
        <f t="shared" si="202"/>
        <v>#VALUE!</v>
      </c>
      <c r="Y2081" s="89" t="e">
        <f t="shared" si="203"/>
        <v>#VALUE!</v>
      </c>
      <c r="Z2081" s="90"/>
      <c r="AA2081" s="91">
        <f t="shared" si="200"/>
        <v>34</v>
      </c>
    </row>
    <row r="2082" spans="19:27" x14ac:dyDescent="0.25">
      <c r="S2082" s="87"/>
      <c r="T2082" s="88">
        <f t="shared" si="205"/>
        <v>2041</v>
      </c>
      <c r="U2082" s="89">
        <f t="shared" si="204"/>
        <v>34.016666666666666</v>
      </c>
      <c r="V2082" s="28">
        <f t="shared" si="206"/>
        <v>43.388925292895465</v>
      </c>
      <c r="W2082" s="89">
        <f t="shared" si="201"/>
        <v>0</v>
      </c>
      <c r="X2082" s="88" t="e">
        <f t="shared" si="202"/>
        <v>#VALUE!</v>
      </c>
      <c r="Y2082" s="89" t="e">
        <f t="shared" si="203"/>
        <v>#VALUE!</v>
      </c>
      <c r="Z2082" s="90"/>
      <c r="AA2082" s="91">
        <f t="shared" si="200"/>
        <v>34.016666666666666</v>
      </c>
    </row>
    <row r="2083" spans="19:27" x14ac:dyDescent="0.25">
      <c r="S2083" s="87"/>
      <c r="T2083" s="88">
        <f t="shared" si="205"/>
        <v>2042</v>
      </c>
      <c r="U2083" s="89">
        <f t="shared" si="204"/>
        <v>34.033333333333331</v>
      </c>
      <c r="V2083" s="28">
        <f t="shared" si="206"/>
        <v>43.392623551477811</v>
      </c>
      <c r="W2083" s="89">
        <f t="shared" si="201"/>
        <v>0</v>
      </c>
      <c r="X2083" s="88" t="e">
        <f t="shared" si="202"/>
        <v>#VALUE!</v>
      </c>
      <c r="Y2083" s="89" t="e">
        <f t="shared" si="203"/>
        <v>#VALUE!</v>
      </c>
      <c r="Z2083" s="90"/>
      <c r="AA2083" s="91">
        <f t="shared" si="200"/>
        <v>34.033333333333331</v>
      </c>
    </row>
    <row r="2084" spans="19:27" x14ac:dyDescent="0.25">
      <c r="S2084" s="87"/>
      <c r="T2084" s="88">
        <f t="shared" si="205"/>
        <v>2043</v>
      </c>
      <c r="U2084" s="89">
        <f t="shared" si="204"/>
        <v>34.049999999999997</v>
      </c>
      <c r="V2084" s="28">
        <f t="shared" si="206"/>
        <v>43.396320314397066</v>
      </c>
      <c r="W2084" s="89">
        <f t="shared" si="201"/>
        <v>0</v>
      </c>
      <c r="X2084" s="88" t="e">
        <f t="shared" si="202"/>
        <v>#VALUE!</v>
      </c>
      <c r="Y2084" s="89" t="e">
        <f t="shared" si="203"/>
        <v>#VALUE!</v>
      </c>
      <c r="Z2084" s="90"/>
      <c r="AA2084" s="91">
        <f t="shared" si="200"/>
        <v>34.049999999999997</v>
      </c>
    </row>
    <row r="2085" spans="19:27" x14ac:dyDescent="0.25">
      <c r="S2085" s="87"/>
      <c r="T2085" s="88">
        <f t="shared" si="205"/>
        <v>2044</v>
      </c>
      <c r="U2085" s="89">
        <f t="shared" si="204"/>
        <v>34.06666666666667</v>
      </c>
      <c r="V2085" s="28">
        <f t="shared" si="206"/>
        <v>43.400015582989774</v>
      </c>
      <c r="W2085" s="89">
        <f t="shared" si="201"/>
        <v>0</v>
      </c>
      <c r="X2085" s="88" t="e">
        <f t="shared" si="202"/>
        <v>#VALUE!</v>
      </c>
      <c r="Y2085" s="89" t="e">
        <f t="shared" si="203"/>
        <v>#VALUE!</v>
      </c>
      <c r="Z2085" s="90"/>
      <c r="AA2085" s="91">
        <f t="shared" si="200"/>
        <v>34.06666666666667</v>
      </c>
    </row>
    <row r="2086" spans="19:27" x14ac:dyDescent="0.25">
      <c r="S2086" s="87"/>
      <c r="T2086" s="88">
        <f t="shared" si="205"/>
        <v>2045</v>
      </c>
      <c r="U2086" s="89">
        <f t="shared" si="204"/>
        <v>34.083333333333336</v>
      </c>
      <c r="V2086" s="28">
        <f t="shared" si="206"/>
        <v>43.403709358590618</v>
      </c>
      <c r="W2086" s="89">
        <f t="shared" si="201"/>
        <v>0</v>
      </c>
      <c r="X2086" s="88" t="e">
        <f t="shared" si="202"/>
        <v>#VALUE!</v>
      </c>
      <c r="Y2086" s="89" t="e">
        <f t="shared" si="203"/>
        <v>#VALUE!</v>
      </c>
      <c r="Z2086" s="90"/>
      <c r="AA2086" s="91">
        <f t="shared" si="200"/>
        <v>34.083333333333336</v>
      </c>
    </row>
    <row r="2087" spans="19:27" x14ac:dyDescent="0.25">
      <c r="S2087" s="87"/>
      <c r="T2087" s="88">
        <f t="shared" si="205"/>
        <v>2046</v>
      </c>
      <c r="U2087" s="89">
        <f t="shared" si="204"/>
        <v>34.1</v>
      </c>
      <c r="V2087" s="28">
        <f t="shared" si="206"/>
        <v>43.407401642532427</v>
      </c>
      <c r="W2087" s="89">
        <f t="shared" si="201"/>
        <v>0</v>
      </c>
      <c r="X2087" s="88" t="e">
        <f t="shared" si="202"/>
        <v>#VALUE!</v>
      </c>
      <c r="Y2087" s="89" t="e">
        <f t="shared" si="203"/>
        <v>#VALUE!</v>
      </c>
      <c r="Z2087" s="90"/>
      <c r="AA2087" s="91">
        <f t="shared" si="200"/>
        <v>34.1</v>
      </c>
    </row>
    <row r="2088" spans="19:27" x14ac:dyDescent="0.25">
      <c r="S2088" s="87"/>
      <c r="T2088" s="88">
        <f t="shared" si="205"/>
        <v>2047</v>
      </c>
      <c r="U2088" s="89">
        <f t="shared" si="204"/>
        <v>34.116666666666667</v>
      </c>
      <c r="V2088" s="28">
        <f t="shared" si="206"/>
        <v>43.411092436146191</v>
      </c>
      <c r="W2088" s="89">
        <f t="shared" si="201"/>
        <v>0</v>
      </c>
      <c r="X2088" s="88" t="e">
        <f t="shared" si="202"/>
        <v>#VALUE!</v>
      </c>
      <c r="Y2088" s="89" t="e">
        <f t="shared" si="203"/>
        <v>#VALUE!</v>
      </c>
      <c r="Z2088" s="90"/>
      <c r="AA2088" s="91">
        <f t="shared" si="200"/>
        <v>34.116666666666667</v>
      </c>
    </row>
    <row r="2089" spans="19:27" x14ac:dyDescent="0.25">
      <c r="S2089" s="87"/>
      <c r="T2089" s="88">
        <f t="shared" si="205"/>
        <v>2048</v>
      </c>
      <c r="U2089" s="89">
        <f t="shared" si="204"/>
        <v>34.133333333333333</v>
      </c>
      <c r="V2089" s="28">
        <f t="shared" si="206"/>
        <v>43.414781740761086</v>
      </c>
      <c r="W2089" s="89">
        <f t="shared" si="201"/>
        <v>0</v>
      </c>
      <c r="X2089" s="88" t="e">
        <f t="shared" si="202"/>
        <v>#VALUE!</v>
      </c>
      <c r="Y2089" s="89" t="e">
        <f t="shared" si="203"/>
        <v>#VALUE!</v>
      </c>
      <c r="Z2089" s="90"/>
      <c r="AA2089" s="91">
        <f t="shared" ref="AA2089:AA2152" si="207">U2089</f>
        <v>34.133333333333333</v>
      </c>
    </row>
    <row r="2090" spans="19:27" x14ac:dyDescent="0.25">
      <c r="S2090" s="87"/>
      <c r="T2090" s="88">
        <f t="shared" si="205"/>
        <v>2049</v>
      </c>
      <c r="U2090" s="89">
        <f t="shared" si="204"/>
        <v>34.15</v>
      </c>
      <c r="V2090" s="28">
        <f t="shared" si="206"/>
        <v>43.418469557704441</v>
      </c>
      <c r="W2090" s="89">
        <f t="shared" ref="W2090:W2153" si="208">V2090*0.001*$G$4</f>
        <v>0</v>
      </c>
      <c r="X2090" s="88" t="e">
        <f t="shared" ref="X2090:X2153" si="209">($G$5/1000)*U2090*3600</f>
        <v>#VALUE!</v>
      </c>
      <c r="Y2090" s="89" t="e">
        <f t="shared" si="203"/>
        <v>#VALUE!</v>
      </c>
      <c r="Z2090" s="90"/>
      <c r="AA2090" s="91">
        <f t="shared" si="207"/>
        <v>34.15</v>
      </c>
    </row>
    <row r="2091" spans="19:27" x14ac:dyDescent="0.25">
      <c r="S2091" s="87"/>
      <c r="T2091" s="88">
        <f t="shared" si="205"/>
        <v>2050</v>
      </c>
      <c r="U2091" s="89">
        <f t="shared" si="204"/>
        <v>34.166666666666664</v>
      </c>
      <c r="V2091" s="28">
        <f t="shared" si="206"/>
        <v>43.422155888301731</v>
      </c>
      <c r="W2091" s="89">
        <f t="shared" si="208"/>
        <v>0</v>
      </c>
      <c r="X2091" s="88" t="e">
        <f t="shared" si="209"/>
        <v>#VALUE!</v>
      </c>
      <c r="Y2091" s="89" t="e">
        <f t="shared" ref="Y2091:Y2154" si="210">MAX(0,W2091-X2091)</f>
        <v>#VALUE!</v>
      </c>
      <c r="Z2091" s="90"/>
      <c r="AA2091" s="91">
        <f t="shared" si="207"/>
        <v>34.166666666666664</v>
      </c>
    </row>
    <row r="2092" spans="19:27" x14ac:dyDescent="0.25">
      <c r="S2092" s="87"/>
      <c r="T2092" s="88">
        <f t="shared" si="205"/>
        <v>2051</v>
      </c>
      <c r="U2092" s="89">
        <f t="shared" si="204"/>
        <v>34.18333333333333</v>
      </c>
      <c r="V2092" s="28">
        <f t="shared" si="206"/>
        <v>43.42584073387664</v>
      </c>
      <c r="W2092" s="89">
        <f t="shared" si="208"/>
        <v>0</v>
      </c>
      <c r="X2092" s="88" t="e">
        <f t="shared" si="209"/>
        <v>#VALUE!</v>
      </c>
      <c r="Y2092" s="89" t="e">
        <f t="shared" si="210"/>
        <v>#VALUE!</v>
      </c>
      <c r="Z2092" s="90"/>
      <c r="AA2092" s="91">
        <f t="shared" si="207"/>
        <v>34.18333333333333</v>
      </c>
    </row>
    <row r="2093" spans="19:27" x14ac:dyDescent="0.25">
      <c r="S2093" s="87"/>
      <c r="T2093" s="88">
        <f t="shared" si="205"/>
        <v>2052</v>
      </c>
      <c r="U2093" s="89">
        <f t="shared" si="204"/>
        <v>34.200000000000003</v>
      </c>
      <c r="V2093" s="28">
        <f t="shared" si="206"/>
        <v>43.429524095751013</v>
      </c>
      <c r="W2093" s="89">
        <f t="shared" si="208"/>
        <v>0</v>
      </c>
      <c r="X2093" s="88" t="e">
        <f t="shared" si="209"/>
        <v>#VALUE!</v>
      </c>
      <c r="Y2093" s="89" t="e">
        <f t="shared" si="210"/>
        <v>#VALUE!</v>
      </c>
      <c r="Z2093" s="90"/>
      <c r="AA2093" s="91">
        <f t="shared" si="207"/>
        <v>34.200000000000003</v>
      </c>
    </row>
    <row r="2094" spans="19:27" x14ac:dyDescent="0.25">
      <c r="S2094" s="87"/>
      <c r="T2094" s="88">
        <f t="shared" si="205"/>
        <v>2053</v>
      </c>
      <c r="U2094" s="89">
        <f t="shared" si="204"/>
        <v>34.216666666666669</v>
      </c>
      <c r="V2094" s="28">
        <f t="shared" si="206"/>
        <v>43.433205975244867</v>
      </c>
      <c r="W2094" s="89">
        <f t="shared" si="208"/>
        <v>0</v>
      </c>
      <c r="X2094" s="88" t="e">
        <f t="shared" si="209"/>
        <v>#VALUE!</v>
      </c>
      <c r="Y2094" s="89" t="e">
        <f t="shared" si="210"/>
        <v>#VALUE!</v>
      </c>
      <c r="Z2094" s="90"/>
      <c r="AA2094" s="91">
        <f t="shared" si="207"/>
        <v>34.216666666666669</v>
      </c>
    </row>
    <row r="2095" spans="19:27" x14ac:dyDescent="0.25">
      <c r="S2095" s="87"/>
      <c r="T2095" s="88">
        <f t="shared" si="205"/>
        <v>2054</v>
      </c>
      <c r="U2095" s="89">
        <f t="shared" si="204"/>
        <v>34.233333333333334</v>
      </c>
      <c r="V2095" s="28">
        <f t="shared" si="206"/>
        <v>43.436886373676408</v>
      </c>
      <c r="W2095" s="89">
        <f t="shared" si="208"/>
        <v>0</v>
      </c>
      <c r="X2095" s="88" t="e">
        <f t="shared" si="209"/>
        <v>#VALUE!</v>
      </c>
      <c r="Y2095" s="89" t="e">
        <f t="shared" si="210"/>
        <v>#VALUE!</v>
      </c>
      <c r="Z2095" s="90"/>
      <c r="AA2095" s="91">
        <f t="shared" si="207"/>
        <v>34.233333333333334</v>
      </c>
    </row>
    <row r="2096" spans="19:27" x14ac:dyDescent="0.25">
      <c r="S2096" s="87"/>
      <c r="T2096" s="88">
        <f t="shared" si="205"/>
        <v>2055</v>
      </c>
      <c r="U2096" s="89">
        <f t="shared" si="204"/>
        <v>34.25</v>
      </c>
      <c r="V2096" s="28">
        <f t="shared" si="206"/>
        <v>43.440565292362052</v>
      </c>
      <c r="W2096" s="89">
        <f t="shared" si="208"/>
        <v>0</v>
      </c>
      <c r="X2096" s="88" t="e">
        <f t="shared" si="209"/>
        <v>#VALUE!</v>
      </c>
      <c r="Y2096" s="89" t="e">
        <f t="shared" si="210"/>
        <v>#VALUE!</v>
      </c>
      <c r="Z2096" s="90"/>
      <c r="AA2096" s="91">
        <f t="shared" si="207"/>
        <v>34.25</v>
      </c>
    </row>
    <row r="2097" spans="19:27" x14ac:dyDescent="0.25">
      <c r="S2097" s="87"/>
      <c r="T2097" s="88">
        <f t="shared" si="205"/>
        <v>2056</v>
      </c>
      <c r="U2097" s="89">
        <f t="shared" si="204"/>
        <v>34.266666666666666</v>
      </c>
      <c r="V2097" s="28">
        <f t="shared" si="206"/>
        <v>43.444242732616374</v>
      </c>
      <c r="W2097" s="89">
        <f t="shared" si="208"/>
        <v>0</v>
      </c>
      <c r="X2097" s="88" t="e">
        <f t="shared" si="209"/>
        <v>#VALUE!</v>
      </c>
      <c r="Y2097" s="89" t="e">
        <f t="shared" si="210"/>
        <v>#VALUE!</v>
      </c>
      <c r="Z2097" s="90"/>
      <c r="AA2097" s="91">
        <f t="shared" si="207"/>
        <v>34.266666666666666</v>
      </c>
    </row>
    <row r="2098" spans="19:27" x14ac:dyDescent="0.25">
      <c r="S2098" s="87"/>
      <c r="T2098" s="88">
        <f t="shared" si="205"/>
        <v>2057</v>
      </c>
      <c r="U2098" s="89">
        <f t="shared" si="204"/>
        <v>34.283333333333331</v>
      </c>
      <c r="V2098" s="28">
        <f t="shared" si="206"/>
        <v>43.447918695752143</v>
      </c>
      <c r="W2098" s="89">
        <f t="shared" si="208"/>
        <v>0</v>
      </c>
      <c r="X2098" s="88" t="e">
        <f t="shared" si="209"/>
        <v>#VALUE!</v>
      </c>
      <c r="Y2098" s="89" t="e">
        <f t="shared" si="210"/>
        <v>#VALUE!</v>
      </c>
      <c r="Z2098" s="90"/>
      <c r="AA2098" s="91">
        <f t="shared" si="207"/>
        <v>34.283333333333331</v>
      </c>
    </row>
    <row r="2099" spans="19:27" x14ac:dyDescent="0.25">
      <c r="S2099" s="87"/>
      <c r="T2099" s="88">
        <f t="shared" si="205"/>
        <v>2058</v>
      </c>
      <c r="U2099" s="89">
        <f t="shared" si="204"/>
        <v>34.299999999999997</v>
      </c>
      <c r="V2099" s="28">
        <f t="shared" si="206"/>
        <v>43.451593183080348</v>
      </c>
      <c r="W2099" s="89">
        <f t="shared" si="208"/>
        <v>0</v>
      </c>
      <c r="X2099" s="88" t="e">
        <f t="shared" si="209"/>
        <v>#VALUE!</v>
      </c>
      <c r="Y2099" s="89" t="e">
        <f t="shared" si="210"/>
        <v>#VALUE!</v>
      </c>
      <c r="Z2099" s="90"/>
      <c r="AA2099" s="91">
        <f t="shared" si="207"/>
        <v>34.299999999999997</v>
      </c>
    </row>
    <row r="2100" spans="19:27" x14ac:dyDescent="0.25">
      <c r="S2100" s="87"/>
      <c r="T2100" s="88">
        <f t="shared" si="205"/>
        <v>2059</v>
      </c>
      <c r="U2100" s="89">
        <f t="shared" si="204"/>
        <v>34.31666666666667</v>
      </c>
      <c r="V2100" s="28">
        <f t="shared" si="206"/>
        <v>43.455266195910163</v>
      </c>
      <c r="W2100" s="89">
        <f t="shared" si="208"/>
        <v>0</v>
      </c>
      <c r="X2100" s="88" t="e">
        <f t="shared" si="209"/>
        <v>#VALUE!</v>
      </c>
      <c r="Y2100" s="89" t="e">
        <f t="shared" si="210"/>
        <v>#VALUE!</v>
      </c>
      <c r="Z2100" s="90"/>
      <c r="AA2100" s="91">
        <f t="shared" si="207"/>
        <v>34.31666666666667</v>
      </c>
    </row>
    <row r="2101" spans="19:27" x14ac:dyDescent="0.25">
      <c r="S2101" s="87"/>
      <c r="T2101" s="88">
        <f t="shared" si="205"/>
        <v>2060</v>
      </c>
      <c r="U2101" s="89">
        <f t="shared" si="204"/>
        <v>34.333333333333336</v>
      </c>
      <c r="V2101" s="28">
        <f t="shared" si="206"/>
        <v>43.458937735548957</v>
      </c>
      <c r="W2101" s="89">
        <f t="shared" si="208"/>
        <v>0</v>
      </c>
      <c r="X2101" s="88" t="e">
        <f t="shared" si="209"/>
        <v>#VALUE!</v>
      </c>
      <c r="Y2101" s="89" t="e">
        <f t="shared" si="210"/>
        <v>#VALUE!</v>
      </c>
      <c r="Z2101" s="90"/>
      <c r="AA2101" s="91">
        <f t="shared" si="207"/>
        <v>34.333333333333336</v>
      </c>
    </row>
    <row r="2102" spans="19:27" x14ac:dyDescent="0.25">
      <c r="S2102" s="87"/>
      <c r="T2102" s="88">
        <f t="shared" si="205"/>
        <v>2061</v>
      </c>
      <c r="U2102" s="89">
        <f t="shared" si="204"/>
        <v>34.35</v>
      </c>
      <c r="V2102" s="28">
        <f t="shared" si="206"/>
        <v>43.462607803302319</v>
      </c>
      <c r="W2102" s="89">
        <f t="shared" si="208"/>
        <v>0</v>
      </c>
      <c r="X2102" s="88" t="e">
        <f t="shared" si="209"/>
        <v>#VALUE!</v>
      </c>
      <c r="Y2102" s="89" t="e">
        <f t="shared" si="210"/>
        <v>#VALUE!</v>
      </c>
      <c r="Z2102" s="90"/>
      <c r="AA2102" s="91">
        <f t="shared" si="207"/>
        <v>34.35</v>
      </c>
    </row>
    <row r="2103" spans="19:27" x14ac:dyDescent="0.25">
      <c r="S2103" s="87"/>
      <c r="T2103" s="88">
        <f t="shared" si="205"/>
        <v>2062</v>
      </c>
      <c r="U2103" s="89">
        <f t="shared" si="204"/>
        <v>34.366666666666667</v>
      </c>
      <c r="V2103" s="28">
        <f t="shared" si="206"/>
        <v>43.466276400474058</v>
      </c>
      <c r="W2103" s="89">
        <f t="shared" si="208"/>
        <v>0</v>
      </c>
      <c r="X2103" s="88" t="e">
        <f t="shared" si="209"/>
        <v>#VALUE!</v>
      </c>
      <c r="Y2103" s="89" t="e">
        <f t="shared" si="210"/>
        <v>#VALUE!</v>
      </c>
      <c r="Z2103" s="90"/>
      <c r="AA2103" s="91">
        <f t="shared" si="207"/>
        <v>34.366666666666667</v>
      </c>
    </row>
    <row r="2104" spans="19:27" x14ac:dyDescent="0.25">
      <c r="S2104" s="87"/>
      <c r="T2104" s="88">
        <f t="shared" si="205"/>
        <v>2063</v>
      </c>
      <c r="U2104" s="89">
        <f t="shared" si="204"/>
        <v>34.383333333333333</v>
      </c>
      <c r="V2104" s="28">
        <f t="shared" si="206"/>
        <v>43.46994352836618</v>
      </c>
      <c r="W2104" s="89">
        <f t="shared" si="208"/>
        <v>0</v>
      </c>
      <c r="X2104" s="88" t="e">
        <f t="shared" si="209"/>
        <v>#VALUE!</v>
      </c>
      <c r="Y2104" s="89" t="e">
        <f t="shared" si="210"/>
        <v>#VALUE!</v>
      </c>
      <c r="Z2104" s="90"/>
      <c r="AA2104" s="91">
        <f t="shared" si="207"/>
        <v>34.383333333333333</v>
      </c>
    </row>
    <row r="2105" spans="19:27" x14ac:dyDescent="0.25">
      <c r="S2105" s="87"/>
      <c r="T2105" s="88">
        <f t="shared" si="205"/>
        <v>2064</v>
      </c>
      <c r="U2105" s="89">
        <f t="shared" si="204"/>
        <v>34.4</v>
      </c>
      <c r="V2105" s="28">
        <f t="shared" si="206"/>
        <v>43.4736091882789</v>
      </c>
      <c r="W2105" s="89">
        <f t="shared" si="208"/>
        <v>0</v>
      </c>
      <c r="X2105" s="88" t="e">
        <f t="shared" si="209"/>
        <v>#VALUE!</v>
      </c>
      <c r="Y2105" s="89" t="e">
        <f t="shared" si="210"/>
        <v>#VALUE!</v>
      </c>
      <c r="Z2105" s="90"/>
      <c r="AA2105" s="91">
        <f t="shared" si="207"/>
        <v>34.4</v>
      </c>
    </row>
    <row r="2106" spans="19:27" x14ac:dyDescent="0.25">
      <c r="S2106" s="87"/>
      <c r="T2106" s="88">
        <f t="shared" si="205"/>
        <v>2065</v>
      </c>
      <c r="U2106" s="89">
        <f t="shared" si="204"/>
        <v>34.416666666666664</v>
      </c>
      <c r="V2106" s="28">
        <f t="shared" si="206"/>
        <v>43.47727338151067</v>
      </c>
      <c r="W2106" s="89">
        <f t="shared" si="208"/>
        <v>0</v>
      </c>
      <c r="X2106" s="88" t="e">
        <f t="shared" si="209"/>
        <v>#VALUE!</v>
      </c>
      <c r="Y2106" s="89" t="e">
        <f t="shared" si="210"/>
        <v>#VALUE!</v>
      </c>
      <c r="Z2106" s="90"/>
      <c r="AA2106" s="91">
        <f t="shared" si="207"/>
        <v>34.416666666666664</v>
      </c>
    </row>
    <row r="2107" spans="19:27" x14ac:dyDescent="0.25">
      <c r="S2107" s="87"/>
      <c r="T2107" s="88">
        <f t="shared" si="205"/>
        <v>2066</v>
      </c>
      <c r="U2107" s="89">
        <f t="shared" si="204"/>
        <v>34.43333333333333</v>
      </c>
      <c r="V2107" s="28">
        <f t="shared" si="206"/>
        <v>43.480936109358169</v>
      </c>
      <c r="W2107" s="89">
        <f t="shared" si="208"/>
        <v>0</v>
      </c>
      <c r="X2107" s="88" t="e">
        <f t="shared" si="209"/>
        <v>#VALUE!</v>
      </c>
      <c r="Y2107" s="89" t="e">
        <f t="shared" si="210"/>
        <v>#VALUE!</v>
      </c>
      <c r="Z2107" s="90"/>
      <c r="AA2107" s="91">
        <f t="shared" si="207"/>
        <v>34.43333333333333</v>
      </c>
    </row>
    <row r="2108" spans="19:27" x14ac:dyDescent="0.25">
      <c r="S2108" s="87"/>
      <c r="T2108" s="88">
        <f t="shared" si="205"/>
        <v>2067</v>
      </c>
      <c r="U2108" s="89">
        <f t="shared" si="204"/>
        <v>34.450000000000003</v>
      </c>
      <c r="V2108" s="28">
        <f t="shared" si="206"/>
        <v>43.484597373116287</v>
      </c>
      <c r="W2108" s="89">
        <f t="shared" si="208"/>
        <v>0</v>
      </c>
      <c r="X2108" s="88" t="e">
        <f t="shared" si="209"/>
        <v>#VALUE!</v>
      </c>
      <c r="Y2108" s="89" t="e">
        <f t="shared" si="210"/>
        <v>#VALUE!</v>
      </c>
      <c r="Z2108" s="90"/>
      <c r="AA2108" s="91">
        <f t="shared" si="207"/>
        <v>34.450000000000003</v>
      </c>
    </row>
    <row r="2109" spans="19:27" x14ac:dyDescent="0.25">
      <c r="S2109" s="87"/>
      <c r="T2109" s="88">
        <f t="shared" si="205"/>
        <v>2068</v>
      </c>
      <c r="U2109" s="89">
        <f t="shared" si="204"/>
        <v>34.466666666666669</v>
      </c>
      <c r="V2109" s="28">
        <f t="shared" si="206"/>
        <v>43.48825717407815</v>
      </c>
      <c r="W2109" s="89">
        <f t="shared" si="208"/>
        <v>0</v>
      </c>
      <c r="X2109" s="88" t="e">
        <f t="shared" si="209"/>
        <v>#VALUE!</v>
      </c>
      <c r="Y2109" s="89" t="e">
        <f t="shared" si="210"/>
        <v>#VALUE!</v>
      </c>
      <c r="Z2109" s="90"/>
      <c r="AA2109" s="91">
        <f t="shared" si="207"/>
        <v>34.466666666666669</v>
      </c>
    </row>
    <row r="2110" spans="19:27" x14ac:dyDescent="0.25">
      <c r="S2110" s="87"/>
      <c r="T2110" s="88">
        <f t="shared" si="205"/>
        <v>2069</v>
      </c>
      <c r="U2110" s="89">
        <f t="shared" si="204"/>
        <v>34.483333333333334</v>
      </c>
      <c r="V2110" s="28">
        <f t="shared" si="206"/>
        <v>43.491915513535119</v>
      </c>
      <c r="W2110" s="89">
        <f t="shared" si="208"/>
        <v>0</v>
      </c>
      <c r="X2110" s="88" t="e">
        <f t="shared" si="209"/>
        <v>#VALUE!</v>
      </c>
      <c r="Y2110" s="89" t="e">
        <f t="shared" si="210"/>
        <v>#VALUE!</v>
      </c>
      <c r="Z2110" s="90"/>
      <c r="AA2110" s="91">
        <f t="shared" si="207"/>
        <v>34.483333333333334</v>
      </c>
    </row>
    <row r="2111" spans="19:27" x14ac:dyDescent="0.25">
      <c r="S2111" s="87"/>
      <c r="T2111" s="88">
        <f t="shared" si="205"/>
        <v>2070</v>
      </c>
      <c r="U2111" s="89">
        <f t="shared" si="204"/>
        <v>34.5</v>
      </c>
      <c r="V2111" s="28">
        <f t="shared" si="206"/>
        <v>43.495572392776801</v>
      </c>
      <c r="W2111" s="89">
        <f t="shared" si="208"/>
        <v>0</v>
      </c>
      <c r="X2111" s="88" t="e">
        <f t="shared" si="209"/>
        <v>#VALUE!</v>
      </c>
      <c r="Y2111" s="89" t="e">
        <f t="shared" si="210"/>
        <v>#VALUE!</v>
      </c>
      <c r="Z2111" s="90"/>
      <c r="AA2111" s="91">
        <f t="shared" si="207"/>
        <v>34.5</v>
      </c>
    </row>
    <row r="2112" spans="19:27" x14ac:dyDescent="0.25">
      <c r="S2112" s="87"/>
      <c r="T2112" s="88">
        <f t="shared" si="205"/>
        <v>2071</v>
      </c>
      <c r="U2112" s="89">
        <f t="shared" si="204"/>
        <v>34.516666666666666</v>
      </c>
      <c r="V2112" s="28">
        <f t="shared" si="206"/>
        <v>43.499227813091004</v>
      </c>
      <c r="W2112" s="89">
        <f t="shared" si="208"/>
        <v>0</v>
      </c>
      <c r="X2112" s="88" t="e">
        <f t="shared" si="209"/>
        <v>#VALUE!</v>
      </c>
      <c r="Y2112" s="89" t="e">
        <f t="shared" si="210"/>
        <v>#VALUE!</v>
      </c>
      <c r="Z2112" s="90"/>
      <c r="AA2112" s="91">
        <f t="shared" si="207"/>
        <v>34.516666666666666</v>
      </c>
    </row>
    <row r="2113" spans="19:27" x14ac:dyDescent="0.25">
      <c r="S2113" s="87"/>
      <c r="T2113" s="88">
        <f t="shared" si="205"/>
        <v>2072</v>
      </c>
      <c r="U2113" s="89">
        <f t="shared" si="204"/>
        <v>34.533333333333331</v>
      </c>
      <c r="V2113" s="28">
        <f t="shared" si="206"/>
        <v>43.502881775763839</v>
      </c>
      <c r="W2113" s="89">
        <f t="shared" si="208"/>
        <v>0</v>
      </c>
      <c r="X2113" s="88" t="e">
        <f t="shared" si="209"/>
        <v>#VALUE!</v>
      </c>
      <c r="Y2113" s="89" t="e">
        <f t="shared" si="210"/>
        <v>#VALUE!</v>
      </c>
      <c r="Z2113" s="90"/>
      <c r="AA2113" s="91">
        <f t="shared" si="207"/>
        <v>34.533333333333331</v>
      </c>
    </row>
    <row r="2114" spans="19:27" x14ac:dyDescent="0.25">
      <c r="S2114" s="87"/>
      <c r="T2114" s="88">
        <f t="shared" si="205"/>
        <v>2073</v>
      </c>
      <c r="U2114" s="89">
        <f t="shared" si="204"/>
        <v>34.549999999999997</v>
      </c>
      <c r="V2114" s="28">
        <f t="shared" si="206"/>
        <v>43.50653428207962</v>
      </c>
      <c r="W2114" s="89">
        <f t="shared" si="208"/>
        <v>0</v>
      </c>
      <c r="X2114" s="88" t="e">
        <f t="shared" si="209"/>
        <v>#VALUE!</v>
      </c>
      <c r="Y2114" s="89" t="e">
        <f t="shared" si="210"/>
        <v>#VALUE!</v>
      </c>
      <c r="Z2114" s="90"/>
      <c r="AA2114" s="91">
        <f t="shared" si="207"/>
        <v>34.549999999999997</v>
      </c>
    </row>
    <row r="2115" spans="19:27" x14ac:dyDescent="0.25">
      <c r="S2115" s="87"/>
      <c r="T2115" s="88">
        <f t="shared" si="205"/>
        <v>2074</v>
      </c>
      <c r="U2115" s="89">
        <f t="shared" ref="U2115:U2178" si="211">T2115/60</f>
        <v>34.56666666666667</v>
      </c>
      <c r="V2115" s="28">
        <f t="shared" si="206"/>
        <v>43.510185333320919</v>
      </c>
      <c r="W2115" s="89">
        <f t="shared" si="208"/>
        <v>0</v>
      </c>
      <c r="X2115" s="88" t="e">
        <f t="shared" si="209"/>
        <v>#VALUE!</v>
      </c>
      <c r="Y2115" s="89" t="e">
        <f t="shared" si="210"/>
        <v>#VALUE!</v>
      </c>
      <c r="Z2115" s="90"/>
      <c r="AA2115" s="91">
        <f t="shared" si="207"/>
        <v>34.56666666666667</v>
      </c>
    </row>
    <row r="2116" spans="19:27" x14ac:dyDescent="0.25">
      <c r="S2116" s="87"/>
      <c r="T2116" s="88">
        <f t="shared" si="205"/>
        <v>2075</v>
      </c>
      <c r="U2116" s="89">
        <f t="shared" si="211"/>
        <v>34.583333333333336</v>
      </c>
      <c r="V2116" s="28">
        <f t="shared" si="206"/>
        <v>43.51383493076856</v>
      </c>
      <c r="W2116" s="89">
        <f t="shared" si="208"/>
        <v>0</v>
      </c>
      <c r="X2116" s="88" t="e">
        <f t="shared" si="209"/>
        <v>#VALUE!</v>
      </c>
      <c r="Y2116" s="89" t="e">
        <f t="shared" si="210"/>
        <v>#VALUE!</v>
      </c>
      <c r="Z2116" s="90"/>
      <c r="AA2116" s="91">
        <f t="shared" si="207"/>
        <v>34.583333333333336</v>
      </c>
    </row>
    <row r="2117" spans="19:27" x14ac:dyDescent="0.25">
      <c r="S2117" s="87"/>
      <c r="T2117" s="88">
        <f t="shared" si="205"/>
        <v>2076</v>
      </c>
      <c r="U2117" s="89">
        <f t="shared" si="211"/>
        <v>34.6</v>
      </c>
      <c r="V2117" s="28">
        <f t="shared" si="206"/>
        <v>43.517483075701641</v>
      </c>
      <c r="W2117" s="89">
        <f t="shared" si="208"/>
        <v>0</v>
      </c>
      <c r="X2117" s="88" t="e">
        <f t="shared" si="209"/>
        <v>#VALUE!</v>
      </c>
      <c r="Y2117" s="89" t="e">
        <f t="shared" si="210"/>
        <v>#VALUE!</v>
      </c>
      <c r="Z2117" s="90"/>
      <c r="AA2117" s="91">
        <f t="shared" si="207"/>
        <v>34.6</v>
      </c>
    </row>
    <row r="2118" spans="19:27" x14ac:dyDescent="0.25">
      <c r="S2118" s="87"/>
      <c r="T2118" s="88">
        <f t="shared" si="205"/>
        <v>2077</v>
      </c>
      <c r="U2118" s="89">
        <f t="shared" si="211"/>
        <v>34.616666666666667</v>
      </c>
      <c r="V2118" s="28">
        <f t="shared" si="206"/>
        <v>43.521129769397497</v>
      </c>
      <c r="W2118" s="89">
        <f t="shared" si="208"/>
        <v>0</v>
      </c>
      <c r="X2118" s="88" t="e">
        <f t="shared" si="209"/>
        <v>#VALUE!</v>
      </c>
      <c r="Y2118" s="89" t="e">
        <f t="shared" si="210"/>
        <v>#VALUE!</v>
      </c>
      <c r="Z2118" s="90"/>
      <c r="AA2118" s="91">
        <f t="shared" si="207"/>
        <v>34.616666666666667</v>
      </c>
    </row>
    <row r="2119" spans="19:27" x14ac:dyDescent="0.25">
      <c r="S2119" s="87"/>
      <c r="T2119" s="88">
        <f t="shared" si="205"/>
        <v>2078</v>
      </c>
      <c r="U2119" s="89">
        <f t="shared" si="211"/>
        <v>34.633333333333333</v>
      </c>
      <c r="V2119" s="28">
        <f t="shared" si="206"/>
        <v>43.52477501313173</v>
      </c>
      <c r="W2119" s="89">
        <f t="shared" si="208"/>
        <v>0</v>
      </c>
      <c r="X2119" s="88" t="e">
        <f t="shared" si="209"/>
        <v>#VALUE!</v>
      </c>
      <c r="Y2119" s="89" t="e">
        <f t="shared" si="210"/>
        <v>#VALUE!</v>
      </c>
      <c r="Z2119" s="90"/>
      <c r="AA2119" s="91">
        <f t="shared" si="207"/>
        <v>34.633333333333333</v>
      </c>
    </row>
    <row r="2120" spans="19:27" x14ac:dyDescent="0.25">
      <c r="S2120" s="87"/>
      <c r="T2120" s="88">
        <f t="shared" si="205"/>
        <v>2079</v>
      </c>
      <c r="U2120" s="89">
        <f t="shared" si="211"/>
        <v>34.65</v>
      </c>
      <c r="V2120" s="28">
        <f t="shared" si="206"/>
        <v>43.528418808178216</v>
      </c>
      <c r="W2120" s="89">
        <f t="shared" si="208"/>
        <v>0</v>
      </c>
      <c r="X2120" s="88" t="e">
        <f t="shared" si="209"/>
        <v>#VALUE!</v>
      </c>
      <c r="Y2120" s="89" t="e">
        <f t="shared" si="210"/>
        <v>#VALUE!</v>
      </c>
      <c r="Z2120" s="90"/>
      <c r="AA2120" s="91">
        <f t="shared" si="207"/>
        <v>34.65</v>
      </c>
    </row>
    <row r="2121" spans="19:27" x14ac:dyDescent="0.25">
      <c r="S2121" s="87"/>
      <c r="T2121" s="88">
        <f t="shared" si="205"/>
        <v>2080</v>
      </c>
      <c r="U2121" s="89">
        <f t="shared" si="211"/>
        <v>34.666666666666664</v>
      </c>
      <c r="V2121" s="28">
        <f t="shared" si="206"/>
        <v>43.532061155809096</v>
      </c>
      <c r="W2121" s="89">
        <f t="shared" si="208"/>
        <v>0</v>
      </c>
      <c r="X2121" s="88" t="e">
        <f t="shared" si="209"/>
        <v>#VALUE!</v>
      </c>
      <c r="Y2121" s="89" t="e">
        <f t="shared" si="210"/>
        <v>#VALUE!</v>
      </c>
      <c r="Z2121" s="90"/>
      <c r="AA2121" s="91">
        <f t="shared" si="207"/>
        <v>34.666666666666664</v>
      </c>
    </row>
    <row r="2122" spans="19:27" x14ac:dyDescent="0.25">
      <c r="S2122" s="87"/>
      <c r="T2122" s="88">
        <f t="shared" si="205"/>
        <v>2081</v>
      </c>
      <c r="U2122" s="89">
        <f t="shared" si="211"/>
        <v>34.68333333333333</v>
      </c>
      <c r="V2122" s="28">
        <f t="shared" si="206"/>
        <v>43.535702057294777</v>
      </c>
      <c r="W2122" s="89">
        <f t="shared" si="208"/>
        <v>0</v>
      </c>
      <c r="X2122" s="88" t="e">
        <f t="shared" si="209"/>
        <v>#VALUE!</v>
      </c>
      <c r="Y2122" s="89" t="e">
        <f t="shared" si="210"/>
        <v>#VALUE!</v>
      </c>
      <c r="Z2122" s="90"/>
      <c r="AA2122" s="91">
        <f t="shared" si="207"/>
        <v>34.68333333333333</v>
      </c>
    </row>
    <row r="2123" spans="19:27" x14ac:dyDescent="0.25">
      <c r="S2123" s="87"/>
      <c r="T2123" s="88">
        <f t="shared" ref="T2123:T2186" si="212">T2122+1</f>
        <v>2082</v>
      </c>
      <c r="U2123" s="89">
        <f t="shared" si="211"/>
        <v>34.700000000000003</v>
      </c>
      <c r="V2123" s="28">
        <f t="shared" si="206"/>
        <v>43.539341513903942</v>
      </c>
      <c r="W2123" s="89">
        <f t="shared" si="208"/>
        <v>0</v>
      </c>
      <c r="X2123" s="88" t="e">
        <f t="shared" si="209"/>
        <v>#VALUE!</v>
      </c>
      <c r="Y2123" s="89" t="e">
        <f t="shared" si="210"/>
        <v>#VALUE!</v>
      </c>
      <c r="Z2123" s="90"/>
      <c r="AA2123" s="91">
        <f t="shared" si="207"/>
        <v>34.700000000000003</v>
      </c>
    </row>
    <row r="2124" spans="19:27" x14ac:dyDescent="0.25">
      <c r="S2124" s="87"/>
      <c r="T2124" s="88">
        <f t="shared" si="212"/>
        <v>2083</v>
      </c>
      <c r="U2124" s="89">
        <f t="shared" si="211"/>
        <v>34.716666666666669</v>
      </c>
      <c r="V2124" s="28">
        <f t="shared" si="206"/>
        <v>43.542979526903572</v>
      </c>
      <c r="W2124" s="89">
        <f t="shared" si="208"/>
        <v>0</v>
      </c>
      <c r="X2124" s="88" t="e">
        <f t="shared" si="209"/>
        <v>#VALUE!</v>
      </c>
      <c r="Y2124" s="89" t="e">
        <f t="shared" si="210"/>
        <v>#VALUE!</v>
      </c>
      <c r="Z2124" s="90"/>
      <c r="AA2124" s="91">
        <f t="shared" si="207"/>
        <v>34.716666666666669</v>
      </c>
    </row>
    <row r="2125" spans="19:27" x14ac:dyDescent="0.25">
      <c r="S2125" s="87"/>
      <c r="T2125" s="88">
        <f t="shared" si="212"/>
        <v>2084</v>
      </c>
      <c r="U2125" s="89">
        <f t="shared" si="211"/>
        <v>34.733333333333334</v>
      </c>
      <c r="V2125" s="28">
        <f t="shared" si="206"/>
        <v>43.546616097558903</v>
      </c>
      <c r="W2125" s="89">
        <f t="shared" si="208"/>
        <v>0</v>
      </c>
      <c r="X2125" s="88" t="e">
        <f t="shared" si="209"/>
        <v>#VALUE!</v>
      </c>
      <c r="Y2125" s="89" t="e">
        <f t="shared" si="210"/>
        <v>#VALUE!</v>
      </c>
      <c r="Z2125" s="90"/>
      <c r="AA2125" s="91">
        <f t="shared" si="207"/>
        <v>34.733333333333334</v>
      </c>
    </row>
    <row r="2126" spans="19:27" x14ac:dyDescent="0.25">
      <c r="S2126" s="87"/>
      <c r="T2126" s="88">
        <f t="shared" si="212"/>
        <v>2085</v>
      </c>
      <c r="U2126" s="89">
        <f t="shared" si="211"/>
        <v>34.75</v>
      </c>
      <c r="V2126" s="28">
        <f t="shared" si="206"/>
        <v>43.550251227133465</v>
      </c>
      <c r="W2126" s="89">
        <f t="shared" si="208"/>
        <v>0</v>
      </c>
      <c r="X2126" s="88" t="e">
        <f t="shared" si="209"/>
        <v>#VALUE!</v>
      </c>
      <c r="Y2126" s="89" t="e">
        <f t="shared" si="210"/>
        <v>#VALUE!</v>
      </c>
      <c r="Z2126" s="90"/>
      <c r="AA2126" s="91">
        <f t="shared" si="207"/>
        <v>34.75</v>
      </c>
    </row>
    <row r="2127" spans="19:27" x14ac:dyDescent="0.25">
      <c r="S2127" s="87"/>
      <c r="T2127" s="88">
        <f t="shared" si="212"/>
        <v>2086</v>
      </c>
      <c r="U2127" s="89">
        <f t="shared" si="211"/>
        <v>34.766666666666666</v>
      </c>
      <c r="V2127" s="28">
        <f t="shared" si="206"/>
        <v>43.553884916889075</v>
      </c>
      <c r="W2127" s="89">
        <f t="shared" si="208"/>
        <v>0</v>
      </c>
      <c r="X2127" s="88" t="e">
        <f t="shared" si="209"/>
        <v>#VALUE!</v>
      </c>
      <c r="Y2127" s="89" t="e">
        <f t="shared" si="210"/>
        <v>#VALUE!</v>
      </c>
      <c r="Z2127" s="90"/>
      <c r="AA2127" s="91">
        <f t="shared" si="207"/>
        <v>34.766666666666666</v>
      </c>
    </row>
    <row r="2128" spans="19:27" x14ac:dyDescent="0.25">
      <c r="S2128" s="87"/>
      <c r="T2128" s="88">
        <f t="shared" si="212"/>
        <v>2087</v>
      </c>
      <c r="U2128" s="89">
        <f t="shared" si="211"/>
        <v>34.783333333333331</v>
      </c>
      <c r="V2128" s="28">
        <f t="shared" si="206"/>
        <v>43.557517168085852</v>
      </c>
      <c r="W2128" s="89">
        <f t="shared" si="208"/>
        <v>0</v>
      </c>
      <c r="X2128" s="88" t="e">
        <f t="shared" si="209"/>
        <v>#VALUE!</v>
      </c>
      <c r="Y2128" s="89" t="e">
        <f t="shared" si="210"/>
        <v>#VALUE!</v>
      </c>
      <c r="Z2128" s="90"/>
      <c r="AA2128" s="91">
        <f t="shared" si="207"/>
        <v>34.783333333333331</v>
      </c>
    </row>
    <row r="2129" spans="19:27" x14ac:dyDescent="0.25">
      <c r="S2129" s="87"/>
      <c r="T2129" s="88">
        <f t="shared" si="212"/>
        <v>2088</v>
      </c>
      <c r="U2129" s="89">
        <f t="shared" si="211"/>
        <v>34.799999999999997</v>
      </c>
      <c r="V2129" s="28">
        <f t="shared" si="206"/>
        <v>43.561147981982188</v>
      </c>
      <c r="W2129" s="89">
        <f t="shared" si="208"/>
        <v>0</v>
      </c>
      <c r="X2129" s="88" t="e">
        <f t="shared" si="209"/>
        <v>#VALUE!</v>
      </c>
      <c r="Y2129" s="89" t="e">
        <f t="shared" si="210"/>
        <v>#VALUE!</v>
      </c>
      <c r="Z2129" s="90"/>
      <c r="AA2129" s="91">
        <f t="shared" si="207"/>
        <v>34.799999999999997</v>
      </c>
    </row>
    <row r="2130" spans="19:27" x14ac:dyDescent="0.25">
      <c r="S2130" s="87"/>
      <c r="T2130" s="88">
        <f t="shared" si="212"/>
        <v>2089</v>
      </c>
      <c r="U2130" s="89">
        <f t="shared" si="211"/>
        <v>34.81666666666667</v>
      </c>
      <c r="V2130" s="28">
        <f t="shared" ref="V2130:V2193" si="213">$G$12*U2130^(1-$G$13)</f>
        <v>43.5647773598348</v>
      </c>
      <c r="W2130" s="89">
        <f t="shared" si="208"/>
        <v>0</v>
      </c>
      <c r="X2130" s="88" t="e">
        <f t="shared" si="209"/>
        <v>#VALUE!</v>
      </c>
      <c r="Y2130" s="89" t="e">
        <f t="shared" si="210"/>
        <v>#VALUE!</v>
      </c>
      <c r="Z2130" s="90"/>
      <c r="AA2130" s="91">
        <f t="shared" si="207"/>
        <v>34.81666666666667</v>
      </c>
    </row>
    <row r="2131" spans="19:27" x14ac:dyDescent="0.25">
      <c r="S2131" s="87"/>
      <c r="T2131" s="88">
        <f t="shared" si="212"/>
        <v>2090</v>
      </c>
      <c r="U2131" s="89">
        <f t="shared" si="211"/>
        <v>34.833333333333336</v>
      </c>
      <c r="V2131" s="28">
        <f t="shared" si="213"/>
        <v>43.568405302898675</v>
      </c>
      <c r="W2131" s="89">
        <f t="shared" si="208"/>
        <v>0</v>
      </c>
      <c r="X2131" s="88" t="e">
        <f t="shared" si="209"/>
        <v>#VALUE!</v>
      </c>
      <c r="Y2131" s="89" t="e">
        <f t="shared" si="210"/>
        <v>#VALUE!</v>
      </c>
      <c r="Z2131" s="90"/>
      <c r="AA2131" s="91">
        <f t="shared" si="207"/>
        <v>34.833333333333336</v>
      </c>
    </row>
    <row r="2132" spans="19:27" x14ac:dyDescent="0.25">
      <c r="S2132" s="87"/>
      <c r="T2132" s="88">
        <f t="shared" si="212"/>
        <v>2091</v>
      </c>
      <c r="U2132" s="89">
        <f t="shared" si="211"/>
        <v>34.85</v>
      </c>
      <c r="V2132" s="28">
        <f t="shared" si="213"/>
        <v>43.57203181242712</v>
      </c>
      <c r="W2132" s="89">
        <f t="shared" si="208"/>
        <v>0</v>
      </c>
      <c r="X2132" s="88" t="e">
        <f t="shared" si="209"/>
        <v>#VALUE!</v>
      </c>
      <c r="Y2132" s="89" t="e">
        <f t="shared" si="210"/>
        <v>#VALUE!</v>
      </c>
      <c r="Z2132" s="90"/>
      <c r="AA2132" s="91">
        <f t="shared" si="207"/>
        <v>34.85</v>
      </c>
    </row>
    <row r="2133" spans="19:27" x14ac:dyDescent="0.25">
      <c r="S2133" s="87"/>
      <c r="T2133" s="88">
        <f t="shared" si="212"/>
        <v>2092</v>
      </c>
      <c r="U2133" s="89">
        <f t="shared" si="211"/>
        <v>34.866666666666667</v>
      </c>
      <c r="V2133" s="28">
        <f t="shared" si="213"/>
        <v>43.575656889671748</v>
      </c>
      <c r="W2133" s="89">
        <f t="shared" si="208"/>
        <v>0</v>
      </c>
      <c r="X2133" s="88" t="e">
        <f t="shared" si="209"/>
        <v>#VALUE!</v>
      </c>
      <c r="Y2133" s="89" t="e">
        <f t="shared" si="210"/>
        <v>#VALUE!</v>
      </c>
      <c r="Z2133" s="90"/>
      <c r="AA2133" s="91">
        <f t="shared" si="207"/>
        <v>34.866666666666667</v>
      </c>
    </row>
    <row r="2134" spans="19:27" x14ac:dyDescent="0.25">
      <c r="S2134" s="87"/>
      <c r="T2134" s="88">
        <f t="shared" si="212"/>
        <v>2093</v>
      </c>
      <c r="U2134" s="89">
        <f t="shared" si="211"/>
        <v>34.883333333333333</v>
      </c>
      <c r="V2134" s="28">
        <f t="shared" si="213"/>
        <v>43.579280535882489</v>
      </c>
      <c r="W2134" s="89">
        <f t="shared" si="208"/>
        <v>0</v>
      </c>
      <c r="X2134" s="88" t="e">
        <f t="shared" si="209"/>
        <v>#VALUE!</v>
      </c>
      <c r="Y2134" s="89" t="e">
        <f t="shared" si="210"/>
        <v>#VALUE!</v>
      </c>
      <c r="Z2134" s="90"/>
      <c r="AA2134" s="91">
        <f t="shared" si="207"/>
        <v>34.883333333333333</v>
      </c>
    </row>
    <row r="2135" spans="19:27" x14ac:dyDescent="0.25">
      <c r="S2135" s="87"/>
      <c r="T2135" s="88">
        <f t="shared" si="212"/>
        <v>2094</v>
      </c>
      <c r="U2135" s="89">
        <f t="shared" si="211"/>
        <v>34.9</v>
      </c>
      <c r="V2135" s="28">
        <f t="shared" si="213"/>
        <v>43.582902752307561</v>
      </c>
      <c r="W2135" s="89">
        <f t="shared" si="208"/>
        <v>0</v>
      </c>
      <c r="X2135" s="88" t="e">
        <f t="shared" si="209"/>
        <v>#VALUE!</v>
      </c>
      <c r="Y2135" s="89" t="e">
        <f t="shared" si="210"/>
        <v>#VALUE!</v>
      </c>
      <c r="Z2135" s="90"/>
      <c r="AA2135" s="91">
        <f t="shared" si="207"/>
        <v>34.9</v>
      </c>
    </row>
    <row r="2136" spans="19:27" x14ac:dyDescent="0.25">
      <c r="S2136" s="87"/>
      <c r="T2136" s="88">
        <f t="shared" si="212"/>
        <v>2095</v>
      </c>
      <c r="U2136" s="89">
        <f t="shared" si="211"/>
        <v>34.916666666666664</v>
      </c>
      <c r="V2136" s="28">
        <f t="shared" si="213"/>
        <v>43.586523540193525</v>
      </c>
      <c r="W2136" s="89">
        <f t="shared" si="208"/>
        <v>0</v>
      </c>
      <c r="X2136" s="88" t="e">
        <f t="shared" si="209"/>
        <v>#VALUE!</v>
      </c>
      <c r="Y2136" s="89" t="e">
        <f t="shared" si="210"/>
        <v>#VALUE!</v>
      </c>
      <c r="Z2136" s="90"/>
      <c r="AA2136" s="91">
        <f t="shared" si="207"/>
        <v>34.916666666666664</v>
      </c>
    </row>
    <row r="2137" spans="19:27" x14ac:dyDescent="0.25">
      <c r="S2137" s="87"/>
      <c r="T2137" s="88">
        <f t="shared" si="212"/>
        <v>2096</v>
      </c>
      <c r="U2137" s="89">
        <f t="shared" si="211"/>
        <v>34.93333333333333</v>
      </c>
      <c r="V2137" s="28">
        <f t="shared" si="213"/>
        <v>43.590142900785231</v>
      </c>
      <c r="W2137" s="89">
        <f t="shared" si="208"/>
        <v>0</v>
      </c>
      <c r="X2137" s="88" t="e">
        <f t="shared" si="209"/>
        <v>#VALUE!</v>
      </c>
      <c r="Y2137" s="89" t="e">
        <f t="shared" si="210"/>
        <v>#VALUE!</v>
      </c>
      <c r="Z2137" s="90"/>
      <c r="AA2137" s="91">
        <f t="shared" si="207"/>
        <v>34.93333333333333</v>
      </c>
    </row>
    <row r="2138" spans="19:27" x14ac:dyDescent="0.25">
      <c r="S2138" s="87"/>
      <c r="T2138" s="88">
        <f t="shared" si="212"/>
        <v>2097</v>
      </c>
      <c r="U2138" s="89">
        <f t="shared" si="211"/>
        <v>34.950000000000003</v>
      </c>
      <c r="V2138" s="28">
        <f t="shared" si="213"/>
        <v>43.593760835325902</v>
      </c>
      <c r="W2138" s="89">
        <f t="shared" si="208"/>
        <v>0</v>
      </c>
      <c r="X2138" s="88" t="e">
        <f t="shared" si="209"/>
        <v>#VALUE!</v>
      </c>
      <c r="Y2138" s="89" t="e">
        <f t="shared" si="210"/>
        <v>#VALUE!</v>
      </c>
      <c r="Z2138" s="90"/>
      <c r="AA2138" s="91">
        <f t="shared" si="207"/>
        <v>34.950000000000003</v>
      </c>
    </row>
    <row r="2139" spans="19:27" x14ac:dyDescent="0.25">
      <c r="S2139" s="87"/>
      <c r="T2139" s="88">
        <f t="shared" si="212"/>
        <v>2098</v>
      </c>
      <c r="U2139" s="89">
        <f t="shared" si="211"/>
        <v>34.966666666666669</v>
      </c>
      <c r="V2139" s="28">
        <f t="shared" si="213"/>
        <v>43.597377345057019</v>
      </c>
      <c r="W2139" s="89">
        <f t="shared" si="208"/>
        <v>0</v>
      </c>
      <c r="X2139" s="88" t="e">
        <f t="shared" si="209"/>
        <v>#VALUE!</v>
      </c>
      <c r="Y2139" s="89" t="e">
        <f t="shared" si="210"/>
        <v>#VALUE!</v>
      </c>
      <c r="Z2139" s="90"/>
      <c r="AA2139" s="91">
        <f t="shared" si="207"/>
        <v>34.966666666666669</v>
      </c>
    </row>
    <row r="2140" spans="19:27" x14ac:dyDescent="0.25">
      <c r="S2140" s="87"/>
      <c r="T2140" s="88">
        <f t="shared" si="212"/>
        <v>2099</v>
      </c>
      <c r="U2140" s="89">
        <f t="shared" si="211"/>
        <v>34.983333333333334</v>
      </c>
      <c r="V2140" s="28">
        <f t="shared" si="213"/>
        <v>43.600992431218444</v>
      </c>
      <c r="W2140" s="89">
        <f t="shared" si="208"/>
        <v>0</v>
      </c>
      <c r="X2140" s="88" t="e">
        <f t="shared" si="209"/>
        <v>#VALUE!</v>
      </c>
      <c r="Y2140" s="89" t="e">
        <f t="shared" si="210"/>
        <v>#VALUE!</v>
      </c>
      <c r="Z2140" s="90"/>
      <c r="AA2140" s="91">
        <f t="shared" si="207"/>
        <v>34.983333333333334</v>
      </c>
    </row>
    <row r="2141" spans="19:27" x14ac:dyDescent="0.25">
      <c r="S2141" s="87"/>
      <c r="T2141" s="88">
        <f t="shared" si="212"/>
        <v>2100</v>
      </c>
      <c r="U2141" s="89">
        <f t="shared" si="211"/>
        <v>35</v>
      </c>
      <c r="V2141" s="28">
        <f t="shared" si="213"/>
        <v>43.604606095048339</v>
      </c>
      <c r="W2141" s="89">
        <f t="shared" si="208"/>
        <v>0</v>
      </c>
      <c r="X2141" s="88" t="e">
        <f t="shared" si="209"/>
        <v>#VALUE!</v>
      </c>
      <c r="Y2141" s="89" t="e">
        <f t="shared" si="210"/>
        <v>#VALUE!</v>
      </c>
      <c r="Z2141" s="90"/>
      <c r="AA2141" s="91">
        <f t="shared" si="207"/>
        <v>35</v>
      </c>
    </row>
    <row r="2142" spans="19:27" x14ac:dyDescent="0.25">
      <c r="S2142" s="87"/>
      <c r="T2142" s="88">
        <f t="shared" si="212"/>
        <v>2101</v>
      </c>
      <c r="U2142" s="89">
        <f t="shared" si="211"/>
        <v>35.016666666666666</v>
      </c>
      <c r="V2142" s="28">
        <f t="shared" si="213"/>
        <v>43.608218337783228</v>
      </c>
      <c r="W2142" s="89">
        <f t="shared" si="208"/>
        <v>0</v>
      </c>
      <c r="X2142" s="88" t="e">
        <f t="shared" si="209"/>
        <v>#VALUE!</v>
      </c>
      <c r="Y2142" s="89" t="e">
        <f t="shared" si="210"/>
        <v>#VALUE!</v>
      </c>
      <c r="Z2142" s="90"/>
      <c r="AA2142" s="91">
        <f t="shared" si="207"/>
        <v>35.016666666666666</v>
      </c>
    </row>
    <row r="2143" spans="19:27" x14ac:dyDescent="0.25">
      <c r="S2143" s="87"/>
      <c r="T2143" s="88">
        <f t="shared" si="212"/>
        <v>2102</v>
      </c>
      <c r="U2143" s="89">
        <f t="shared" si="211"/>
        <v>35.033333333333331</v>
      </c>
      <c r="V2143" s="28">
        <f t="shared" si="213"/>
        <v>43.611829160657948</v>
      </c>
      <c r="W2143" s="89">
        <f t="shared" si="208"/>
        <v>0</v>
      </c>
      <c r="X2143" s="88" t="e">
        <f t="shared" si="209"/>
        <v>#VALUE!</v>
      </c>
      <c r="Y2143" s="89" t="e">
        <f t="shared" si="210"/>
        <v>#VALUE!</v>
      </c>
      <c r="Z2143" s="90"/>
      <c r="AA2143" s="91">
        <f t="shared" si="207"/>
        <v>35.033333333333331</v>
      </c>
    </row>
    <row r="2144" spans="19:27" x14ac:dyDescent="0.25">
      <c r="S2144" s="87"/>
      <c r="T2144" s="88">
        <f t="shared" si="212"/>
        <v>2103</v>
      </c>
      <c r="U2144" s="89">
        <f t="shared" si="211"/>
        <v>35.049999999999997</v>
      </c>
      <c r="V2144" s="28">
        <f t="shared" si="213"/>
        <v>43.615438564905674</v>
      </c>
      <c r="W2144" s="89">
        <f t="shared" si="208"/>
        <v>0</v>
      </c>
      <c r="X2144" s="88" t="e">
        <f t="shared" si="209"/>
        <v>#VALUE!</v>
      </c>
      <c r="Y2144" s="89" t="e">
        <f t="shared" si="210"/>
        <v>#VALUE!</v>
      </c>
      <c r="Z2144" s="90"/>
      <c r="AA2144" s="91">
        <f t="shared" si="207"/>
        <v>35.049999999999997</v>
      </c>
    </row>
    <row r="2145" spans="19:27" x14ac:dyDescent="0.25">
      <c r="S2145" s="87"/>
      <c r="T2145" s="88">
        <f t="shared" si="212"/>
        <v>2104</v>
      </c>
      <c r="U2145" s="89">
        <f t="shared" si="211"/>
        <v>35.06666666666667</v>
      </c>
      <c r="V2145" s="28">
        <f t="shared" si="213"/>
        <v>43.619046551757947</v>
      </c>
      <c r="W2145" s="89">
        <f t="shared" si="208"/>
        <v>0</v>
      </c>
      <c r="X2145" s="88" t="e">
        <f t="shared" si="209"/>
        <v>#VALUE!</v>
      </c>
      <c r="Y2145" s="89" t="e">
        <f t="shared" si="210"/>
        <v>#VALUE!</v>
      </c>
      <c r="Z2145" s="90"/>
      <c r="AA2145" s="91">
        <f t="shared" si="207"/>
        <v>35.06666666666667</v>
      </c>
    </row>
    <row r="2146" spans="19:27" x14ac:dyDescent="0.25">
      <c r="S2146" s="87"/>
      <c r="T2146" s="88">
        <f t="shared" si="212"/>
        <v>2105</v>
      </c>
      <c r="U2146" s="89">
        <f t="shared" si="211"/>
        <v>35.083333333333336</v>
      </c>
      <c r="V2146" s="28">
        <f t="shared" si="213"/>
        <v>43.622653122444646</v>
      </c>
      <c r="W2146" s="89">
        <f t="shared" si="208"/>
        <v>0</v>
      </c>
      <c r="X2146" s="88" t="e">
        <f t="shared" si="209"/>
        <v>#VALUE!</v>
      </c>
      <c r="Y2146" s="89" t="e">
        <f t="shared" si="210"/>
        <v>#VALUE!</v>
      </c>
      <c r="Z2146" s="90"/>
      <c r="AA2146" s="91">
        <f t="shared" si="207"/>
        <v>35.083333333333336</v>
      </c>
    </row>
    <row r="2147" spans="19:27" x14ac:dyDescent="0.25">
      <c r="S2147" s="87"/>
      <c r="T2147" s="88">
        <f t="shared" si="212"/>
        <v>2106</v>
      </c>
      <c r="U2147" s="89">
        <f t="shared" si="211"/>
        <v>35.1</v>
      </c>
      <c r="V2147" s="28">
        <f t="shared" si="213"/>
        <v>43.626258278193973</v>
      </c>
      <c r="W2147" s="89">
        <f t="shared" si="208"/>
        <v>0</v>
      </c>
      <c r="X2147" s="88" t="e">
        <f t="shared" si="209"/>
        <v>#VALUE!</v>
      </c>
      <c r="Y2147" s="89" t="e">
        <f t="shared" si="210"/>
        <v>#VALUE!</v>
      </c>
      <c r="Z2147" s="90"/>
      <c r="AA2147" s="91">
        <f t="shared" si="207"/>
        <v>35.1</v>
      </c>
    </row>
    <row r="2148" spans="19:27" x14ac:dyDescent="0.25">
      <c r="S2148" s="87"/>
      <c r="T2148" s="88">
        <f t="shared" si="212"/>
        <v>2107</v>
      </c>
      <c r="U2148" s="89">
        <f t="shared" si="211"/>
        <v>35.116666666666667</v>
      </c>
      <c r="V2148" s="28">
        <f t="shared" si="213"/>
        <v>43.62986202023253</v>
      </c>
      <c r="W2148" s="89">
        <f t="shared" si="208"/>
        <v>0</v>
      </c>
      <c r="X2148" s="88" t="e">
        <f t="shared" si="209"/>
        <v>#VALUE!</v>
      </c>
      <c r="Y2148" s="89" t="e">
        <f t="shared" si="210"/>
        <v>#VALUE!</v>
      </c>
      <c r="Z2148" s="90"/>
      <c r="AA2148" s="91">
        <f t="shared" si="207"/>
        <v>35.116666666666667</v>
      </c>
    </row>
    <row r="2149" spans="19:27" x14ac:dyDescent="0.25">
      <c r="S2149" s="87"/>
      <c r="T2149" s="88">
        <f t="shared" si="212"/>
        <v>2108</v>
      </c>
      <c r="U2149" s="89">
        <f t="shared" si="211"/>
        <v>35.133333333333333</v>
      </c>
      <c r="V2149" s="28">
        <f t="shared" si="213"/>
        <v>43.633464349785235</v>
      </c>
      <c r="W2149" s="89">
        <f t="shared" si="208"/>
        <v>0</v>
      </c>
      <c r="X2149" s="88" t="e">
        <f t="shared" si="209"/>
        <v>#VALUE!</v>
      </c>
      <c r="Y2149" s="89" t="e">
        <f t="shared" si="210"/>
        <v>#VALUE!</v>
      </c>
      <c r="Z2149" s="90"/>
      <c r="AA2149" s="91">
        <f t="shared" si="207"/>
        <v>35.133333333333333</v>
      </c>
    </row>
    <row r="2150" spans="19:27" x14ac:dyDescent="0.25">
      <c r="S2150" s="87"/>
      <c r="T2150" s="88">
        <f t="shared" si="212"/>
        <v>2109</v>
      </c>
      <c r="U2150" s="89">
        <f t="shared" si="211"/>
        <v>35.15</v>
      </c>
      <c r="V2150" s="28">
        <f t="shared" si="213"/>
        <v>43.637065268075368</v>
      </c>
      <c r="W2150" s="89">
        <f t="shared" si="208"/>
        <v>0</v>
      </c>
      <c r="X2150" s="88" t="e">
        <f t="shared" si="209"/>
        <v>#VALUE!</v>
      </c>
      <c r="Y2150" s="89" t="e">
        <f t="shared" si="210"/>
        <v>#VALUE!</v>
      </c>
      <c r="Z2150" s="90"/>
      <c r="AA2150" s="91">
        <f t="shared" si="207"/>
        <v>35.15</v>
      </c>
    </row>
    <row r="2151" spans="19:27" x14ac:dyDescent="0.25">
      <c r="S2151" s="87"/>
      <c r="T2151" s="88">
        <f t="shared" si="212"/>
        <v>2110</v>
      </c>
      <c r="U2151" s="89">
        <f t="shared" si="211"/>
        <v>35.166666666666664</v>
      </c>
      <c r="V2151" s="28">
        <f t="shared" si="213"/>
        <v>43.640664776324599</v>
      </c>
      <c r="W2151" s="89">
        <f t="shared" si="208"/>
        <v>0</v>
      </c>
      <c r="X2151" s="88" t="e">
        <f t="shared" si="209"/>
        <v>#VALUE!</v>
      </c>
      <c r="Y2151" s="89" t="e">
        <f t="shared" si="210"/>
        <v>#VALUE!</v>
      </c>
      <c r="Z2151" s="90"/>
      <c r="AA2151" s="91">
        <f t="shared" si="207"/>
        <v>35.166666666666664</v>
      </c>
    </row>
    <row r="2152" spans="19:27" x14ac:dyDescent="0.25">
      <c r="S2152" s="87"/>
      <c r="T2152" s="88">
        <f t="shared" si="212"/>
        <v>2111</v>
      </c>
      <c r="U2152" s="89">
        <f t="shared" si="211"/>
        <v>35.18333333333333</v>
      </c>
      <c r="V2152" s="28">
        <f t="shared" si="213"/>
        <v>43.644262875752936</v>
      </c>
      <c r="W2152" s="89">
        <f t="shared" si="208"/>
        <v>0</v>
      </c>
      <c r="X2152" s="88" t="e">
        <f t="shared" si="209"/>
        <v>#VALUE!</v>
      </c>
      <c r="Y2152" s="89" t="e">
        <f t="shared" si="210"/>
        <v>#VALUE!</v>
      </c>
      <c r="Z2152" s="90"/>
      <c r="AA2152" s="91">
        <f t="shared" si="207"/>
        <v>35.18333333333333</v>
      </c>
    </row>
    <row r="2153" spans="19:27" x14ac:dyDescent="0.25">
      <c r="S2153" s="87"/>
      <c r="T2153" s="88">
        <f t="shared" si="212"/>
        <v>2112</v>
      </c>
      <c r="U2153" s="89">
        <f t="shared" si="211"/>
        <v>35.200000000000003</v>
      </c>
      <c r="V2153" s="28">
        <f t="shared" si="213"/>
        <v>43.647859567578756</v>
      </c>
      <c r="W2153" s="89">
        <f t="shared" si="208"/>
        <v>0</v>
      </c>
      <c r="X2153" s="88" t="e">
        <f t="shared" si="209"/>
        <v>#VALUE!</v>
      </c>
      <c r="Y2153" s="89" t="e">
        <f t="shared" si="210"/>
        <v>#VALUE!</v>
      </c>
      <c r="Z2153" s="90"/>
      <c r="AA2153" s="91">
        <f t="shared" ref="AA2153:AA2216" si="214">U2153</f>
        <v>35.200000000000003</v>
      </c>
    </row>
    <row r="2154" spans="19:27" x14ac:dyDescent="0.25">
      <c r="S2154" s="87"/>
      <c r="T2154" s="88">
        <f t="shared" si="212"/>
        <v>2113</v>
      </c>
      <c r="U2154" s="89">
        <f t="shared" si="211"/>
        <v>35.216666666666669</v>
      </c>
      <c r="V2154" s="28">
        <f t="shared" si="213"/>
        <v>43.651454853018812</v>
      </c>
      <c r="W2154" s="89">
        <f t="shared" ref="W2154:W2217" si="215">V2154*0.001*$G$4</f>
        <v>0</v>
      </c>
      <c r="X2154" s="88" t="e">
        <f t="shared" ref="X2154:X2217" si="216">($G$5/1000)*U2154*3600</f>
        <v>#VALUE!</v>
      </c>
      <c r="Y2154" s="89" t="e">
        <f t="shared" si="210"/>
        <v>#VALUE!</v>
      </c>
      <c r="Z2154" s="90"/>
      <c r="AA2154" s="91">
        <f t="shared" si="214"/>
        <v>35.216666666666669</v>
      </c>
    </row>
    <row r="2155" spans="19:27" x14ac:dyDescent="0.25">
      <c r="S2155" s="87"/>
      <c r="T2155" s="88">
        <f t="shared" si="212"/>
        <v>2114</v>
      </c>
      <c r="U2155" s="89">
        <f t="shared" si="211"/>
        <v>35.233333333333334</v>
      </c>
      <c r="V2155" s="28">
        <f t="shared" si="213"/>
        <v>43.655048733288233</v>
      </c>
      <c r="W2155" s="89">
        <f t="shared" si="215"/>
        <v>0</v>
      </c>
      <c r="X2155" s="88" t="e">
        <f t="shared" si="216"/>
        <v>#VALUE!</v>
      </c>
      <c r="Y2155" s="89" t="e">
        <f t="shared" ref="Y2155:Y2218" si="217">MAX(0,W2155-X2155)</f>
        <v>#VALUE!</v>
      </c>
      <c r="Z2155" s="90"/>
      <c r="AA2155" s="91">
        <f t="shared" si="214"/>
        <v>35.233333333333334</v>
      </c>
    </row>
    <row r="2156" spans="19:27" x14ac:dyDescent="0.25">
      <c r="S2156" s="87"/>
      <c r="T2156" s="88">
        <f t="shared" si="212"/>
        <v>2115</v>
      </c>
      <c r="U2156" s="89">
        <f t="shared" si="211"/>
        <v>35.25</v>
      </c>
      <c r="V2156" s="28">
        <f t="shared" si="213"/>
        <v>43.658641209600518</v>
      </c>
      <c r="W2156" s="89">
        <f t="shared" si="215"/>
        <v>0</v>
      </c>
      <c r="X2156" s="88" t="e">
        <f t="shared" si="216"/>
        <v>#VALUE!</v>
      </c>
      <c r="Y2156" s="89" t="e">
        <f t="shared" si="217"/>
        <v>#VALUE!</v>
      </c>
      <c r="Z2156" s="90"/>
      <c r="AA2156" s="91">
        <f t="shared" si="214"/>
        <v>35.25</v>
      </c>
    </row>
    <row r="2157" spans="19:27" x14ac:dyDescent="0.25">
      <c r="S2157" s="87"/>
      <c r="T2157" s="88">
        <f t="shared" si="212"/>
        <v>2116</v>
      </c>
      <c r="U2157" s="89">
        <f t="shared" si="211"/>
        <v>35.266666666666666</v>
      </c>
      <c r="V2157" s="28">
        <f t="shared" si="213"/>
        <v>43.662232283167548</v>
      </c>
      <c r="W2157" s="89">
        <f t="shared" si="215"/>
        <v>0</v>
      </c>
      <c r="X2157" s="88" t="e">
        <f t="shared" si="216"/>
        <v>#VALUE!</v>
      </c>
      <c r="Y2157" s="89" t="e">
        <f t="shared" si="217"/>
        <v>#VALUE!</v>
      </c>
      <c r="Z2157" s="90"/>
      <c r="AA2157" s="91">
        <f t="shared" si="214"/>
        <v>35.266666666666666</v>
      </c>
    </row>
    <row r="2158" spans="19:27" x14ac:dyDescent="0.25">
      <c r="S2158" s="87"/>
      <c r="T2158" s="88">
        <f t="shared" si="212"/>
        <v>2117</v>
      </c>
      <c r="U2158" s="89">
        <f t="shared" si="211"/>
        <v>35.283333333333331</v>
      </c>
      <c r="V2158" s="28">
        <f t="shared" si="213"/>
        <v>43.665821955199583</v>
      </c>
      <c r="W2158" s="89">
        <f t="shared" si="215"/>
        <v>0</v>
      </c>
      <c r="X2158" s="88" t="e">
        <f t="shared" si="216"/>
        <v>#VALUE!</v>
      </c>
      <c r="Y2158" s="89" t="e">
        <f t="shared" si="217"/>
        <v>#VALUE!</v>
      </c>
      <c r="Z2158" s="90"/>
      <c r="AA2158" s="91">
        <f t="shared" si="214"/>
        <v>35.283333333333331</v>
      </c>
    </row>
    <row r="2159" spans="19:27" x14ac:dyDescent="0.25">
      <c r="S2159" s="87"/>
      <c r="T2159" s="88">
        <f t="shared" si="212"/>
        <v>2118</v>
      </c>
      <c r="U2159" s="89">
        <f t="shared" si="211"/>
        <v>35.299999999999997</v>
      </c>
      <c r="V2159" s="28">
        <f t="shared" si="213"/>
        <v>43.669410226905264</v>
      </c>
      <c r="W2159" s="89">
        <f t="shared" si="215"/>
        <v>0</v>
      </c>
      <c r="X2159" s="88" t="e">
        <f t="shared" si="216"/>
        <v>#VALUE!</v>
      </c>
      <c r="Y2159" s="89" t="e">
        <f t="shared" si="217"/>
        <v>#VALUE!</v>
      </c>
      <c r="Z2159" s="90"/>
      <c r="AA2159" s="91">
        <f t="shared" si="214"/>
        <v>35.299999999999997</v>
      </c>
    </row>
    <row r="2160" spans="19:27" x14ac:dyDescent="0.25">
      <c r="S2160" s="87"/>
      <c r="T2160" s="88">
        <f t="shared" si="212"/>
        <v>2119</v>
      </c>
      <c r="U2160" s="89">
        <f t="shared" si="211"/>
        <v>35.31666666666667</v>
      </c>
      <c r="V2160" s="28">
        <f t="shared" si="213"/>
        <v>43.672997099491631</v>
      </c>
      <c r="W2160" s="89">
        <f t="shared" si="215"/>
        <v>0</v>
      </c>
      <c r="X2160" s="88" t="e">
        <f t="shared" si="216"/>
        <v>#VALUE!</v>
      </c>
      <c r="Y2160" s="89" t="e">
        <f t="shared" si="217"/>
        <v>#VALUE!</v>
      </c>
      <c r="Z2160" s="90"/>
      <c r="AA2160" s="91">
        <f t="shared" si="214"/>
        <v>35.31666666666667</v>
      </c>
    </row>
    <row r="2161" spans="19:27" x14ac:dyDescent="0.25">
      <c r="S2161" s="87"/>
      <c r="T2161" s="88">
        <f t="shared" si="212"/>
        <v>2120</v>
      </c>
      <c r="U2161" s="89">
        <f t="shared" si="211"/>
        <v>35.333333333333336</v>
      </c>
      <c r="V2161" s="28">
        <f t="shared" si="213"/>
        <v>43.676582574164108</v>
      </c>
      <c r="W2161" s="89">
        <f t="shared" si="215"/>
        <v>0</v>
      </c>
      <c r="X2161" s="88" t="e">
        <f t="shared" si="216"/>
        <v>#VALUE!</v>
      </c>
      <c r="Y2161" s="89" t="e">
        <f t="shared" si="217"/>
        <v>#VALUE!</v>
      </c>
      <c r="Z2161" s="90"/>
      <c r="AA2161" s="91">
        <f t="shared" si="214"/>
        <v>35.333333333333336</v>
      </c>
    </row>
    <row r="2162" spans="19:27" x14ac:dyDescent="0.25">
      <c r="S2162" s="87"/>
      <c r="T2162" s="88">
        <f t="shared" si="212"/>
        <v>2121</v>
      </c>
      <c r="U2162" s="89">
        <f t="shared" si="211"/>
        <v>35.35</v>
      </c>
      <c r="V2162" s="28">
        <f t="shared" si="213"/>
        <v>43.680166652126509</v>
      </c>
      <c r="W2162" s="89">
        <f t="shared" si="215"/>
        <v>0</v>
      </c>
      <c r="X2162" s="88" t="e">
        <f t="shared" si="216"/>
        <v>#VALUE!</v>
      </c>
      <c r="Y2162" s="89" t="e">
        <f t="shared" si="217"/>
        <v>#VALUE!</v>
      </c>
      <c r="Z2162" s="90"/>
      <c r="AA2162" s="91">
        <f t="shared" si="214"/>
        <v>35.35</v>
      </c>
    </row>
    <row r="2163" spans="19:27" x14ac:dyDescent="0.25">
      <c r="S2163" s="87"/>
      <c r="T2163" s="88">
        <f t="shared" si="212"/>
        <v>2122</v>
      </c>
      <c r="U2163" s="89">
        <f t="shared" si="211"/>
        <v>35.366666666666667</v>
      </c>
      <c r="V2163" s="28">
        <f t="shared" si="213"/>
        <v>43.683749334581051</v>
      </c>
      <c r="W2163" s="89">
        <f t="shared" si="215"/>
        <v>0</v>
      </c>
      <c r="X2163" s="88" t="e">
        <f t="shared" si="216"/>
        <v>#VALUE!</v>
      </c>
      <c r="Y2163" s="89" t="e">
        <f t="shared" si="217"/>
        <v>#VALUE!</v>
      </c>
      <c r="Z2163" s="90"/>
      <c r="AA2163" s="91">
        <f t="shared" si="214"/>
        <v>35.366666666666667</v>
      </c>
    </row>
    <row r="2164" spans="19:27" x14ac:dyDescent="0.25">
      <c r="S2164" s="87"/>
      <c r="T2164" s="88">
        <f t="shared" si="212"/>
        <v>2123</v>
      </c>
      <c r="U2164" s="89">
        <f t="shared" si="211"/>
        <v>35.383333333333333</v>
      </c>
      <c r="V2164" s="28">
        <f t="shared" si="213"/>
        <v>43.687330622728346</v>
      </c>
      <c r="W2164" s="89">
        <f t="shared" si="215"/>
        <v>0</v>
      </c>
      <c r="X2164" s="88" t="e">
        <f t="shared" si="216"/>
        <v>#VALUE!</v>
      </c>
      <c r="Y2164" s="89" t="e">
        <f t="shared" si="217"/>
        <v>#VALUE!</v>
      </c>
      <c r="Z2164" s="90"/>
      <c r="AA2164" s="91">
        <f t="shared" si="214"/>
        <v>35.383333333333333</v>
      </c>
    </row>
    <row r="2165" spans="19:27" x14ac:dyDescent="0.25">
      <c r="S2165" s="87"/>
      <c r="T2165" s="88">
        <f t="shared" si="212"/>
        <v>2124</v>
      </c>
      <c r="U2165" s="89">
        <f t="shared" si="211"/>
        <v>35.4</v>
      </c>
      <c r="V2165" s="28">
        <f t="shared" si="213"/>
        <v>43.690910517767414</v>
      </c>
      <c r="W2165" s="89">
        <f t="shared" si="215"/>
        <v>0</v>
      </c>
      <c r="X2165" s="88" t="e">
        <f t="shared" si="216"/>
        <v>#VALUE!</v>
      </c>
      <c r="Y2165" s="89" t="e">
        <f t="shared" si="217"/>
        <v>#VALUE!</v>
      </c>
      <c r="Z2165" s="90"/>
      <c r="AA2165" s="91">
        <f t="shared" si="214"/>
        <v>35.4</v>
      </c>
    </row>
    <row r="2166" spans="19:27" x14ac:dyDescent="0.25">
      <c r="S2166" s="87"/>
      <c r="T2166" s="88">
        <f t="shared" si="212"/>
        <v>2125</v>
      </c>
      <c r="U2166" s="89">
        <f t="shared" si="211"/>
        <v>35.416666666666664</v>
      </c>
      <c r="V2166" s="28">
        <f t="shared" si="213"/>
        <v>43.694489020895666</v>
      </c>
      <c r="W2166" s="89">
        <f t="shared" si="215"/>
        <v>0</v>
      </c>
      <c r="X2166" s="88" t="e">
        <f t="shared" si="216"/>
        <v>#VALUE!</v>
      </c>
      <c r="Y2166" s="89" t="e">
        <f t="shared" si="217"/>
        <v>#VALUE!</v>
      </c>
      <c r="Z2166" s="90"/>
      <c r="AA2166" s="91">
        <f t="shared" si="214"/>
        <v>35.416666666666664</v>
      </c>
    </row>
    <row r="2167" spans="19:27" x14ac:dyDescent="0.25">
      <c r="S2167" s="87"/>
      <c r="T2167" s="88">
        <f t="shared" si="212"/>
        <v>2126</v>
      </c>
      <c r="U2167" s="89">
        <f t="shared" si="211"/>
        <v>35.43333333333333</v>
      </c>
      <c r="V2167" s="28">
        <f t="shared" si="213"/>
        <v>43.698066133308942</v>
      </c>
      <c r="W2167" s="89">
        <f t="shared" si="215"/>
        <v>0</v>
      </c>
      <c r="X2167" s="88" t="e">
        <f t="shared" si="216"/>
        <v>#VALUE!</v>
      </c>
      <c r="Y2167" s="89" t="e">
        <f t="shared" si="217"/>
        <v>#VALUE!</v>
      </c>
      <c r="Z2167" s="90"/>
      <c r="AA2167" s="91">
        <f t="shared" si="214"/>
        <v>35.43333333333333</v>
      </c>
    </row>
    <row r="2168" spans="19:27" x14ac:dyDescent="0.25">
      <c r="S2168" s="87"/>
      <c r="T2168" s="88">
        <f t="shared" si="212"/>
        <v>2127</v>
      </c>
      <c r="U2168" s="89">
        <f t="shared" si="211"/>
        <v>35.450000000000003</v>
      </c>
      <c r="V2168" s="28">
        <f t="shared" si="213"/>
        <v>43.701641856201476</v>
      </c>
      <c r="W2168" s="89">
        <f t="shared" si="215"/>
        <v>0</v>
      </c>
      <c r="X2168" s="88" t="e">
        <f t="shared" si="216"/>
        <v>#VALUE!</v>
      </c>
      <c r="Y2168" s="89" t="e">
        <f t="shared" si="217"/>
        <v>#VALUE!</v>
      </c>
      <c r="Z2168" s="90"/>
      <c r="AA2168" s="91">
        <f t="shared" si="214"/>
        <v>35.450000000000003</v>
      </c>
    </row>
    <row r="2169" spans="19:27" x14ac:dyDescent="0.25">
      <c r="S2169" s="87"/>
      <c r="T2169" s="88">
        <f t="shared" si="212"/>
        <v>2128</v>
      </c>
      <c r="U2169" s="89">
        <f t="shared" si="211"/>
        <v>35.466666666666669</v>
      </c>
      <c r="V2169" s="28">
        <f t="shared" si="213"/>
        <v>43.705216190765917</v>
      </c>
      <c r="W2169" s="89">
        <f t="shared" si="215"/>
        <v>0</v>
      </c>
      <c r="X2169" s="88" t="e">
        <f t="shared" si="216"/>
        <v>#VALUE!</v>
      </c>
      <c r="Y2169" s="89" t="e">
        <f t="shared" si="217"/>
        <v>#VALUE!</v>
      </c>
      <c r="Z2169" s="90"/>
      <c r="AA2169" s="91">
        <f t="shared" si="214"/>
        <v>35.466666666666669</v>
      </c>
    </row>
    <row r="2170" spans="19:27" x14ac:dyDescent="0.25">
      <c r="S2170" s="87"/>
      <c r="T2170" s="88">
        <f t="shared" si="212"/>
        <v>2129</v>
      </c>
      <c r="U2170" s="89">
        <f t="shared" si="211"/>
        <v>35.483333333333334</v>
      </c>
      <c r="V2170" s="28">
        <f t="shared" si="213"/>
        <v>43.708789138193346</v>
      </c>
      <c r="W2170" s="89">
        <f t="shared" si="215"/>
        <v>0</v>
      </c>
      <c r="X2170" s="88" t="e">
        <f t="shared" si="216"/>
        <v>#VALUE!</v>
      </c>
      <c r="Y2170" s="89" t="e">
        <f t="shared" si="217"/>
        <v>#VALUE!</v>
      </c>
      <c r="Z2170" s="90"/>
      <c r="AA2170" s="91">
        <f t="shared" si="214"/>
        <v>35.483333333333334</v>
      </c>
    </row>
    <row r="2171" spans="19:27" x14ac:dyDescent="0.25">
      <c r="S2171" s="87"/>
      <c r="T2171" s="88">
        <f t="shared" si="212"/>
        <v>2130</v>
      </c>
      <c r="U2171" s="89">
        <f t="shared" si="211"/>
        <v>35.5</v>
      </c>
      <c r="V2171" s="28">
        <f t="shared" si="213"/>
        <v>43.712360699673233</v>
      </c>
      <c r="W2171" s="89">
        <f t="shared" si="215"/>
        <v>0</v>
      </c>
      <c r="X2171" s="88" t="e">
        <f t="shared" si="216"/>
        <v>#VALUE!</v>
      </c>
      <c r="Y2171" s="89" t="e">
        <f t="shared" si="217"/>
        <v>#VALUE!</v>
      </c>
      <c r="Z2171" s="90"/>
      <c r="AA2171" s="91">
        <f t="shared" si="214"/>
        <v>35.5</v>
      </c>
    </row>
    <row r="2172" spans="19:27" x14ac:dyDescent="0.25">
      <c r="S2172" s="87"/>
      <c r="T2172" s="88">
        <f t="shared" si="212"/>
        <v>2131</v>
      </c>
      <c r="U2172" s="89">
        <f t="shared" si="211"/>
        <v>35.516666666666666</v>
      </c>
      <c r="V2172" s="28">
        <f t="shared" si="213"/>
        <v>43.7159308763935</v>
      </c>
      <c r="W2172" s="89">
        <f t="shared" si="215"/>
        <v>0</v>
      </c>
      <c r="X2172" s="88" t="e">
        <f t="shared" si="216"/>
        <v>#VALUE!</v>
      </c>
      <c r="Y2172" s="89" t="e">
        <f t="shared" si="217"/>
        <v>#VALUE!</v>
      </c>
      <c r="Z2172" s="90"/>
      <c r="AA2172" s="91">
        <f t="shared" si="214"/>
        <v>35.516666666666666</v>
      </c>
    </row>
    <row r="2173" spans="19:27" x14ac:dyDescent="0.25">
      <c r="S2173" s="87"/>
      <c r="T2173" s="88">
        <f t="shared" si="212"/>
        <v>2132</v>
      </c>
      <c r="U2173" s="89">
        <f t="shared" si="211"/>
        <v>35.533333333333331</v>
      </c>
      <c r="V2173" s="28">
        <f t="shared" si="213"/>
        <v>43.71949966954049</v>
      </c>
      <c r="W2173" s="89">
        <f t="shared" si="215"/>
        <v>0</v>
      </c>
      <c r="X2173" s="88" t="e">
        <f t="shared" si="216"/>
        <v>#VALUE!</v>
      </c>
      <c r="Y2173" s="89" t="e">
        <f t="shared" si="217"/>
        <v>#VALUE!</v>
      </c>
      <c r="Z2173" s="90"/>
      <c r="AA2173" s="91">
        <f t="shared" si="214"/>
        <v>35.533333333333331</v>
      </c>
    </row>
    <row r="2174" spans="19:27" x14ac:dyDescent="0.25">
      <c r="S2174" s="87"/>
      <c r="T2174" s="88">
        <f t="shared" si="212"/>
        <v>2133</v>
      </c>
      <c r="U2174" s="89">
        <f t="shared" si="211"/>
        <v>35.549999999999997</v>
      </c>
      <c r="V2174" s="28">
        <f t="shared" si="213"/>
        <v>43.723067080298947</v>
      </c>
      <c r="W2174" s="89">
        <f t="shared" si="215"/>
        <v>0</v>
      </c>
      <c r="X2174" s="88" t="e">
        <f t="shared" si="216"/>
        <v>#VALUE!</v>
      </c>
      <c r="Y2174" s="89" t="e">
        <f t="shared" si="217"/>
        <v>#VALUE!</v>
      </c>
      <c r="Z2174" s="90"/>
      <c r="AA2174" s="91">
        <f t="shared" si="214"/>
        <v>35.549999999999997</v>
      </c>
    </row>
    <row r="2175" spans="19:27" x14ac:dyDescent="0.25">
      <c r="S2175" s="87"/>
      <c r="T2175" s="88">
        <f t="shared" si="212"/>
        <v>2134</v>
      </c>
      <c r="U2175" s="89">
        <f t="shared" si="211"/>
        <v>35.56666666666667</v>
      </c>
      <c r="V2175" s="28">
        <f t="shared" si="213"/>
        <v>43.726633109852088</v>
      </c>
      <c r="W2175" s="89">
        <f t="shared" si="215"/>
        <v>0</v>
      </c>
      <c r="X2175" s="88" t="e">
        <f t="shared" si="216"/>
        <v>#VALUE!</v>
      </c>
      <c r="Y2175" s="89" t="e">
        <f t="shared" si="217"/>
        <v>#VALUE!</v>
      </c>
      <c r="Z2175" s="90"/>
      <c r="AA2175" s="91">
        <f t="shared" si="214"/>
        <v>35.56666666666667</v>
      </c>
    </row>
    <row r="2176" spans="19:27" x14ac:dyDescent="0.25">
      <c r="S2176" s="87"/>
      <c r="T2176" s="88">
        <f t="shared" si="212"/>
        <v>2135</v>
      </c>
      <c r="U2176" s="89">
        <f t="shared" si="211"/>
        <v>35.583333333333336</v>
      </c>
      <c r="V2176" s="28">
        <f t="shared" si="213"/>
        <v>43.730197759381518</v>
      </c>
      <c r="W2176" s="89">
        <f t="shared" si="215"/>
        <v>0</v>
      </c>
      <c r="X2176" s="88" t="e">
        <f t="shared" si="216"/>
        <v>#VALUE!</v>
      </c>
      <c r="Y2176" s="89" t="e">
        <f t="shared" si="217"/>
        <v>#VALUE!</v>
      </c>
      <c r="Z2176" s="90"/>
      <c r="AA2176" s="91">
        <f t="shared" si="214"/>
        <v>35.583333333333336</v>
      </c>
    </row>
    <row r="2177" spans="19:27" x14ac:dyDescent="0.25">
      <c r="S2177" s="87"/>
      <c r="T2177" s="88">
        <f t="shared" si="212"/>
        <v>2136</v>
      </c>
      <c r="U2177" s="89">
        <f t="shared" si="211"/>
        <v>35.6</v>
      </c>
      <c r="V2177" s="28">
        <f t="shared" si="213"/>
        <v>43.733761030067321</v>
      </c>
      <c r="W2177" s="89">
        <f t="shared" si="215"/>
        <v>0</v>
      </c>
      <c r="X2177" s="88" t="e">
        <f t="shared" si="216"/>
        <v>#VALUE!</v>
      </c>
      <c r="Y2177" s="89" t="e">
        <f t="shared" si="217"/>
        <v>#VALUE!</v>
      </c>
      <c r="Z2177" s="90"/>
      <c r="AA2177" s="91">
        <f t="shared" si="214"/>
        <v>35.6</v>
      </c>
    </row>
    <row r="2178" spans="19:27" x14ac:dyDescent="0.25">
      <c r="S2178" s="87"/>
      <c r="T2178" s="88">
        <f t="shared" si="212"/>
        <v>2137</v>
      </c>
      <c r="U2178" s="89">
        <f t="shared" si="211"/>
        <v>35.616666666666667</v>
      </c>
      <c r="V2178" s="28">
        <f t="shared" si="213"/>
        <v>43.73732292308798</v>
      </c>
      <c r="W2178" s="89">
        <f t="shared" si="215"/>
        <v>0</v>
      </c>
      <c r="X2178" s="88" t="e">
        <f t="shared" si="216"/>
        <v>#VALUE!</v>
      </c>
      <c r="Y2178" s="89" t="e">
        <f t="shared" si="217"/>
        <v>#VALUE!</v>
      </c>
      <c r="Z2178" s="90"/>
      <c r="AA2178" s="91">
        <f t="shared" si="214"/>
        <v>35.616666666666667</v>
      </c>
    </row>
    <row r="2179" spans="19:27" x14ac:dyDescent="0.25">
      <c r="S2179" s="87"/>
      <c r="T2179" s="88">
        <f t="shared" si="212"/>
        <v>2138</v>
      </c>
      <c r="U2179" s="89">
        <f t="shared" ref="U2179:U2242" si="218">T2179/60</f>
        <v>35.633333333333333</v>
      </c>
      <c r="V2179" s="28">
        <f t="shared" si="213"/>
        <v>43.740883439620454</v>
      </c>
      <c r="W2179" s="89">
        <f t="shared" si="215"/>
        <v>0</v>
      </c>
      <c r="X2179" s="88" t="e">
        <f t="shared" si="216"/>
        <v>#VALUE!</v>
      </c>
      <c r="Y2179" s="89" t="e">
        <f t="shared" si="217"/>
        <v>#VALUE!</v>
      </c>
      <c r="Z2179" s="90"/>
      <c r="AA2179" s="91">
        <f t="shared" si="214"/>
        <v>35.633333333333333</v>
      </c>
    </row>
    <row r="2180" spans="19:27" x14ac:dyDescent="0.25">
      <c r="S2180" s="87"/>
      <c r="T2180" s="88">
        <f t="shared" si="212"/>
        <v>2139</v>
      </c>
      <c r="U2180" s="89">
        <f t="shared" si="218"/>
        <v>35.65</v>
      </c>
      <c r="V2180" s="28">
        <f t="shared" si="213"/>
        <v>43.744442580840129</v>
      </c>
      <c r="W2180" s="89">
        <f t="shared" si="215"/>
        <v>0</v>
      </c>
      <c r="X2180" s="88" t="e">
        <f t="shared" si="216"/>
        <v>#VALUE!</v>
      </c>
      <c r="Y2180" s="89" t="e">
        <f t="shared" si="217"/>
        <v>#VALUE!</v>
      </c>
      <c r="Z2180" s="90"/>
      <c r="AA2180" s="91">
        <f t="shared" si="214"/>
        <v>35.65</v>
      </c>
    </row>
    <row r="2181" spans="19:27" x14ac:dyDescent="0.25">
      <c r="S2181" s="87"/>
      <c r="T2181" s="88">
        <f t="shared" si="212"/>
        <v>2140</v>
      </c>
      <c r="U2181" s="89">
        <f t="shared" si="218"/>
        <v>35.666666666666664</v>
      </c>
      <c r="V2181" s="28">
        <f t="shared" si="213"/>
        <v>43.748000347920836</v>
      </c>
      <c r="W2181" s="89">
        <f t="shared" si="215"/>
        <v>0</v>
      </c>
      <c r="X2181" s="88" t="e">
        <f t="shared" si="216"/>
        <v>#VALUE!</v>
      </c>
      <c r="Y2181" s="89" t="e">
        <f t="shared" si="217"/>
        <v>#VALUE!</v>
      </c>
      <c r="Z2181" s="90"/>
      <c r="AA2181" s="91">
        <f t="shared" si="214"/>
        <v>35.666666666666664</v>
      </c>
    </row>
    <row r="2182" spans="19:27" x14ac:dyDescent="0.25">
      <c r="S2182" s="87"/>
      <c r="T2182" s="88">
        <f t="shared" si="212"/>
        <v>2141</v>
      </c>
      <c r="U2182" s="89">
        <f t="shared" si="218"/>
        <v>35.68333333333333</v>
      </c>
      <c r="V2182" s="28">
        <f t="shared" si="213"/>
        <v>43.751556742034872</v>
      </c>
      <c r="W2182" s="89">
        <f t="shared" si="215"/>
        <v>0</v>
      </c>
      <c r="X2182" s="88" t="e">
        <f t="shared" si="216"/>
        <v>#VALUE!</v>
      </c>
      <c r="Y2182" s="89" t="e">
        <f t="shared" si="217"/>
        <v>#VALUE!</v>
      </c>
      <c r="Z2182" s="90"/>
      <c r="AA2182" s="91">
        <f t="shared" si="214"/>
        <v>35.68333333333333</v>
      </c>
    </row>
    <row r="2183" spans="19:27" x14ac:dyDescent="0.25">
      <c r="S2183" s="87"/>
      <c r="T2183" s="88">
        <f t="shared" si="212"/>
        <v>2142</v>
      </c>
      <c r="U2183" s="89">
        <f t="shared" si="218"/>
        <v>35.700000000000003</v>
      </c>
      <c r="V2183" s="28">
        <f t="shared" si="213"/>
        <v>43.755111764352975</v>
      </c>
      <c r="W2183" s="89">
        <f t="shared" si="215"/>
        <v>0</v>
      </c>
      <c r="X2183" s="88" t="e">
        <f t="shared" si="216"/>
        <v>#VALUE!</v>
      </c>
      <c r="Y2183" s="89" t="e">
        <f t="shared" si="217"/>
        <v>#VALUE!</v>
      </c>
      <c r="Z2183" s="90"/>
      <c r="AA2183" s="91">
        <f t="shared" si="214"/>
        <v>35.700000000000003</v>
      </c>
    </row>
    <row r="2184" spans="19:27" x14ac:dyDescent="0.25">
      <c r="S2184" s="87"/>
      <c r="T2184" s="88">
        <f t="shared" si="212"/>
        <v>2143</v>
      </c>
      <c r="U2184" s="89">
        <f t="shared" si="218"/>
        <v>35.716666666666669</v>
      </c>
      <c r="V2184" s="28">
        <f t="shared" si="213"/>
        <v>43.75866541604433</v>
      </c>
      <c r="W2184" s="89">
        <f t="shared" si="215"/>
        <v>0</v>
      </c>
      <c r="X2184" s="88" t="e">
        <f t="shared" si="216"/>
        <v>#VALUE!</v>
      </c>
      <c r="Y2184" s="89" t="e">
        <f t="shared" si="217"/>
        <v>#VALUE!</v>
      </c>
      <c r="Z2184" s="90"/>
      <c r="AA2184" s="91">
        <f t="shared" si="214"/>
        <v>35.716666666666669</v>
      </c>
    </row>
    <row r="2185" spans="19:27" x14ac:dyDescent="0.25">
      <c r="S2185" s="87"/>
      <c r="T2185" s="88">
        <f t="shared" si="212"/>
        <v>2144</v>
      </c>
      <c r="U2185" s="89">
        <f t="shared" si="218"/>
        <v>35.733333333333334</v>
      </c>
      <c r="V2185" s="28">
        <f t="shared" si="213"/>
        <v>43.762217698276594</v>
      </c>
      <c r="W2185" s="89">
        <f t="shared" si="215"/>
        <v>0</v>
      </c>
      <c r="X2185" s="88" t="e">
        <f t="shared" si="216"/>
        <v>#VALUE!</v>
      </c>
      <c r="Y2185" s="89" t="e">
        <f t="shared" si="217"/>
        <v>#VALUE!</v>
      </c>
      <c r="Z2185" s="90"/>
      <c r="AA2185" s="91">
        <f t="shared" si="214"/>
        <v>35.733333333333334</v>
      </c>
    </row>
    <row r="2186" spans="19:27" x14ac:dyDescent="0.25">
      <c r="S2186" s="87"/>
      <c r="T2186" s="88">
        <f t="shared" si="212"/>
        <v>2145</v>
      </c>
      <c r="U2186" s="89">
        <f t="shared" si="218"/>
        <v>35.75</v>
      </c>
      <c r="V2186" s="28">
        <f t="shared" si="213"/>
        <v>43.765768612215894</v>
      </c>
      <c r="W2186" s="89">
        <f t="shared" si="215"/>
        <v>0</v>
      </c>
      <c r="X2186" s="88" t="e">
        <f t="shared" si="216"/>
        <v>#VALUE!</v>
      </c>
      <c r="Y2186" s="89" t="e">
        <f t="shared" si="217"/>
        <v>#VALUE!</v>
      </c>
      <c r="Z2186" s="90"/>
      <c r="AA2186" s="91">
        <f t="shared" si="214"/>
        <v>35.75</v>
      </c>
    </row>
    <row r="2187" spans="19:27" x14ac:dyDescent="0.25">
      <c r="S2187" s="87"/>
      <c r="T2187" s="88">
        <f t="shared" ref="T2187:T2250" si="219">T2186+1</f>
        <v>2146</v>
      </c>
      <c r="U2187" s="89">
        <f t="shared" si="218"/>
        <v>35.766666666666666</v>
      </c>
      <c r="V2187" s="28">
        <f t="shared" si="213"/>
        <v>43.769318159026803</v>
      </c>
      <c r="W2187" s="89">
        <f t="shared" si="215"/>
        <v>0</v>
      </c>
      <c r="X2187" s="88" t="e">
        <f t="shared" si="216"/>
        <v>#VALUE!</v>
      </c>
      <c r="Y2187" s="89" t="e">
        <f t="shared" si="217"/>
        <v>#VALUE!</v>
      </c>
      <c r="Z2187" s="90"/>
      <c r="AA2187" s="91">
        <f t="shared" si="214"/>
        <v>35.766666666666666</v>
      </c>
    </row>
    <row r="2188" spans="19:27" x14ac:dyDescent="0.25">
      <c r="S2188" s="87"/>
      <c r="T2188" s="88">
        <f t="shared" si="219"/>
        <v>2147</v>
      </c>
      <c r="U2188" s="89">
        <f t="shared" si="218"/>
        <v>35.783333333333331</v>
      </c>
      <c r="V2188" s="28">
        <f t="shared" si="213"/>
        <v>43.772866339872351</v>
      </c>
      <c r="W2188" s="89">
        <f t="shared" si="215"/>
        <v>0</v>
      </c>
      <c r="X2188" s="88" t="e">
        <f t="shared" si="216"/>
        <v>#VALUE!</v>
      </c>
      <c r="Y2188" s="89" t="e">
        <f t="shared" si="217"/>
        <v>#VALUE!</v>
      </c>
      <c r="Z2188" s="90"/>
      <c r="AA2188" s="91">
        <f t="shared" si="214"/>
        <v>35.783333333333331</v>
      </c>
    </row>
    <row r="2189" spans="19:27" x14ac:dyDescent="0.25">
      <c r="S2189" s="87"/>
      <c r="T2189" s="88">
        <f t="shared" si="219"/>
        <v>2148</v>
      </c>
      <c r="U2189" s="89">
        <f t="shared" si="218"/>
        <v>35.799999999999997</v>
      </c>
      <c r="V2189" s="28">
        <f t="shared" si="213"/>
        <v>43.776413155914078</v>
      </c>
      <c r="W2189" s="89">
        <f t="shared" si="215"/>
        <v>0</v>
      </c>
      <c r="X2189" s="88" t="e">
        <f t="shared" si="216"/>
        <v>#VALUE!</v>
      </c>
      <c r="Y2189" s="89" t="e">
        <f t="shared" si="217"/>
        <v>#VALUE!</v>
      </c>
      <c r="Z2189" s="90"/>
      <c r="AA2189" s="91">
        <f t="shared" si="214"/>
        <v>35.799999999999997</v>
      </c>
    </row>
    <row r="2190" spans="19:27" x14ac:dyDescent="0.25">
      <c r="S2190" s="87"/>
      <c r="T2190" s="88">
        <f t="shared" si="219"/>
        <v>2149</v>
      </c>
      <c r="U2190" s="89">
        <f t="shared" si="218"/>
        <v>35.81666666666667</v>
      </c>
      <c r="V2190" s="28">
        <f t="shared" si="213"/>
        <v>43.779958608311958</v>
      </c>
      <c r="W2190" s="89">
        <f t="shared" si="215"/>
        <v>0</v>
      </c>
      <c r="X2190" s="88" t="e">
        <f t="shared" si="216"/>
        <v>#VALUE!</v>
      </c>
      <c r="Y2190" s="89" t="e">
        <f t="shared" si="217"/>
        <v>#VALUE!</v>
      </c>
      <c r="Z2190" s="90"/>
      <c r="AA2190" s="91">
        <f t="shared" si="214"/>
        <v>35.81666666666667</v>
      </c>
    </row>
    <row r="2191" spans="19:27" x14ac:dyDescent="0.25">
      <c r="S2191" s="87"/>
      <c r="T2191" s="88">
        <f t="shared" si="219"/>
        <v>2150</v>
      </c>
      <c r="U2191" s="89">
        <f t="shared" si="218"/>
        <v>35.833333333333336</v>
      </c>
      <c r="V2191" s="28">
        <f t="shared" si="213"/>
        <v>43.783502698224453</v>
      </c>
      <c r="W2191" s="89">
        <f t="shared" si="215"/>
        <v>0</v>
      </c>
      <c r="X2191" s="88" t="e">
        <f t="shared" si="216"/>
        <v>#VALUE!</v>
      </c>
      <c r="Y2191" s="89" t="e">
        <f t="shared" si="217"/>
        <v>#VALUE!</v>
      </c>
      <c r="Z2191" s="90"/>
      <c r="AA2191" s="91">
        <f t="shared" si="214"/>
        <v>35.833333333333336</v>
      </c>
    </row>
    <row r="2192" spans="19:27" x14ac:dyDescent="0.25">
      <c r="S2192" s="87"/>
      <c r="T2192" s="88">
        <f t="shared" si="219"/>
        <v>2151</v>
      </c>
      <c r="U2192" s="89">
        <f t="shared" si="218"/>
        <v>35.85</v>
      </c>
      <c r="V2192" s="28">
        <f t="shared" si="213"/>
        <v>43.787045426808497</v>
      </c>
      <c r="W2192" s="89">
        <f t="shared" si="215"/>
        <v>0</v>
      </c>
      <c r="X2192" s="88" t="e">
        <f t="shared" si="216"/>
        <v>#VALUE!</v>
      </c>
      <c r="Y2192" s="89" t="e">
        <f t="shared" si="217"/>
        <v>#VALUE!</v>
      </c>
      <c r="Z2192" s="90"/>
      <c r="AA2192" s="91">
        <f t="shared" si="214"/>
        <v>35.85</v>
      </c>
    </row>
    <row r="2193" spans="19:27" x14ac:dyDescent="0.25">
      <c r="S2193" s="87"/>
      <c r="T2193" s="88">
        <f t="shared" si="219"/>
        <v>2152</v>
      </c>
      <c r="U2193" s="89">
        <f t="shared" si="218"/>
        <v>35.866666666666667</v>
      </c>
      <c r="V2193" s="28">
        <f t="shared" si="213"/>
        <v>43.790586795219532</v>
      </c>
      <c r="W2193" s="89">
        <f t="shared" si="215"/>
        <v>0</v>
      </c>
      <c r="X2193" s="88" t="e">
        <f t="shared" si="216"/>
        <v>#VALUE!</v>
      </c>
      <c r="Y2193" s="89" t="e">
        <f t="shared" si="217"/>
        <v>#VALUE!</v>
      </c>
      <c r="Z2193" s="90"/>
      <c r="AA2193" s="91">
        <f t="shared" si="214"/>
        <v>35.866666666666667</v>
      </c>
    </row>
    <row r="2194" spans="19:27" x14ac:dyDescent="0.25">
      <c r="S2194" s="87"/>
      <c r="T2194" s="88">
        <f t="shared" si="219"/>
        <v>2153</v>
      </c>
      <c r="U2194" s="89">
        <f t="shared" si="218"/>
        <v>35.883333333333333</v>
      </c>
      <c r="V2194" s="28">
        <f t="shared" ref="V2194:V2257" si="220">$G$12*U2194^(1-$G$13)</f>
        <v>43.794126804611437</v>
      </c>
      <c r="W2194" s="89">
        <f t="shared" si="215"/>
        <v>0</v>
      </c>
      <c r="X2194" s="88" t="e">
        <f t="shared" si="216"/>
        <v>#VALUE!</v>
      </c>
      <c r="Y2194" s="89" t="e">
        <f t="shared" si="217"/>
        <v>#VALUE!</v>
      </c>
      <c r="Z2194" s="90"/>
      <c r="AA2194" s="91">
        <f t="shared" si="214"/>
        <v>35.883333333333333</v>
      </c>
    </row>
    <row r="2195" spans="19:27" x14ac:dyDescent="0.25">
      <c r="S2195" s="87"/>
      <c r="T2195" s="88">
        <f t="shared" si="219"/>
        <v>2154</v>
      </c>
      <c r="U2195" s="89">
        <f t="shared" si="218"/>
        <v>35.9</v>
      </c>
      <c r="V2195" s="28">
        <f t="shared" si="220"/>
        <v>43.79766545613662</v>
      </c>
      <c r="W2195" s="89">
        <f t="shared" si="215"/>
        <v>0</v>
      </c>
      <c r="X2195" s="88" t="e">
        <f t="shared" si="216"/>
        <v>#VALUE!</v>
      </c>
      <c r="Y2195" s="89" t="e">
        <f t="shared" si="217"/>
        <v>#VALUE!</v>
      </c>
      <c r="Z2195" s="90"/>
      <c r="AA2195" s="91">
        <f t="shared" si="214"/>
        <v>35.9</v>
      </c>
    </row>
    <row r="2196" spans="19:27" x14ac:dyDescent="0.25">
      <c r="S2196" s="87"/>
      <c r="T2196" s="88">
        <f t="shared" si="219"/>
        <v>2155</v>
      </c>
      <c r="U2196" s="89">
        <f t="shared" si="218"/>
        <v>35.916666666666664</v>
      </c>
      <c r="V2196" s="28">
        <f t="shared" si="220"/>
        <v>43.801202750945947</v>
      </c>
      <c r="W2196" s="89">
        <f t="shared" si="215"/>
        <v>0</v>
      </c>
      <c r="X2196" s="88" t="e">
        <f t="shared" si="216"/>
        <v>#VALUE!</v>
      </c>
      <c r="Y2196" s="89" t="e">
        <f t="shared" si="217"/>
        <v>#VALUE!</v>
      </c>
      <c r="Z2196" s="90"/>
      <c r="AA2196" s="91">
        <f t="shared" si="214"/>
        <v>35.916666666666664</v>
      </c>
    </row>
    <row r="2197" spans="19:27" x14ac:dyDescent="0.25">
      <c r="S2197" s="87"/>
      <c r="T2197" s="88">
        <f t="shared" si="219"/>
        <v>2156</v>
      </c>
      <c r="U2197" s="89">
        <f t="shared" si="218"/>
        <v>35.93333333333333</v>
      </c>
      <c r="V2197" s="28">
        <f t="shared" si="220"/>
        <v>43.804738690188785</v>
      </c>
      <c r="W2197" s="89">
        <f t="shared" si="215"/>
        <v>0</v>
      </c>
      <c r="X2197" s="88" t="e">
        <f t="shared" si="216"/>
        <v>#VALUE!</v>
      </c>
      <c r="Y2197" s="89" t="e">
        <f t="shared" si="217"/>
        <v>#VALUE!</v>
      </c>
      <c r="Z2197" s="90"/>
      <c r="AA2197" s="91">
        <f t="shared" si="214"/>
        <v>35.93333333333333</v>
      </c>
    </row>
    <row r="2198" spans="19:27" x14ac:dyDescent="0.25">
      <c r="S2198" s="87"/>
      <c r="T2198" s="88">
        <f t="shared" si="219"/>
        <v>2157</v>
      </c>
      <c r="U2198" s="89">
        <f t="shared" si="218"/>
        <v>35.950000000000003</v>
      </c>
      <c r="V2198" s="28">
        <f t="shared" si="220"/>
        <v>43.808273275013001</v>
      </c>
      <c r="W2198" s="89">
        <f t="shared" si="215"/>
        <v>0</v>
      </c>
      <c r="X2198" s="88" t="e">
        <f t="shared" si="216"/>
        <v>#VALUE!</v>
      </c>
      <c r="Y2198" s="89" t="e">
        <f t="shared" si="217"/>
        <v>#VALUE!</v>
      </c>
      <c r="Z2198" s="90"/>
      <c r="AA2198" s="91">
        <f t="shared" si="214"/>
        <v>35.950000000000003</v>
      </c>
    </row>
    <row r="2199" spans="19:27" x14ac:dyDescent="0.25">
      <c r="S2199" s="87"/>
      <c r="T2199" s="88">
        <f t="shared" si="219"/>
        <v>2158</v>
      </c>
      <c r="U2199" s="89">
        <f t="shared" si="218"/>
        <v>35.966666666666669</v>
      </c>
      <c r="V2199" s="28">
        <f t="shared" si="220"/>
        <v>43.811806506564956</v>
      </c>
      <c r="W2199" s="89">
        <f t="shared" si="215"/>
        <v>0</v>
      </c>
      <c r="X2199" s="88" t="e">
        <f t="shared" si="216"/>
        <v>#VALUE!</v>
      </c>
      <c r="Y2199" s="89" t="e">
        <f t="shared" si="217"/>
        <v>#VALUE!</v>
      </c>
      <c r="Z2199" s="90"/>
      <c r="AA2199" s="91">
        <f t="shared" si="214"/>
        <v>35.966666666666669</v>
      </c>
    </row>
    <row r="2200" spans="19:27" x14ac:dyDescent="0.25">
      <c r="S2200" s="87"/>
      <c r="T2200" s="88">
        <f t="shared" si="219"/>
        <v>2159</v>
      </c>
      <c r="U2200" s="89">
        <f t="shared" si="218"/>
        <v>35.983333333333334</v>
      </c>
      <c r="V2200" s="28">
        <f t="shared" si="220"/>
        <v>43.815338385989499</v>
      </c>
      <c r="W2200" s="89">
        <f t="shared" si="215"/>
        <v>0</v>
      </c>
      <c r="X2200" s="88" t="e">
        <f t="shared" si="216"/>
        <v>#VALUE!</v>
      </c>
      <c r="Y2200" s="89" t="e">
        <f t="shared" si="217"/>
        <v>#VALUE!</v>
      </c>
      <c r="Z2200" s="90"/>
      <c r="AA2200" s="91">
        <f t="shared" si="214"/>
        <v>35.983333333333334</v>
      </c>
    </row>
    <row r="2201" spans="19:27" x14ac:dyDescent="0.25">
      <c r="S2201" s="87"/>
      <c r="T2201" s="88">
        <f t="shared" si="219"/>
        <v>2160</v>
      </c>
      <c r="U2201" s="89">
        <f t="shared" si="218"/>
        <v>36</v>
      </c>
      <c r="V2201" s="28">
        <f t="shared" si="220"/>
        <v>43.818868914429999</v>
      </c>
      <c r="W2201" s="89">
        <f t="shared" si="215"/>
        <v>0</v>
      </c>
      <c r="X2201" s="88" t="e">
        <f t="shared" si="216"/>
        <v>#VALUE!</v>
      </c>
      <c r="Y2201" s="89" t="e">
        <f t="shared" si="217"/>
        <v>#VALUE!</v>
      </c>
      <c r="Z2201" s="90"/>
      <c r="AA2201" s="91">
        <f t="shared" si="214"/>
        <v>36</v>
      </c>
    </row>
    <row r="2202" spans="19:27" x14ac:dyDescent="0.25">
      <c r="S2202" s="87"/>
      <c r="T2202" s="88">
        <f t="shared" si="219"/>
        <v>2161</v>
      </c>
      <c r="U2202" s="89">
        <f t="shared" si="218"/>
        <v>36.016666666666666</v>
      </c>
      <c r="V2202" s="28">
        <f t="shared" si="220"/>
        <v>43.822398093028305</v>
      </c>
      <c r="W2202" s="89">
        <f t="shared" si="215"/>
        <v>0</v>
      </c>
      <c r="X2202" s="88" t="e">
        <f t="shared" si="216"/>
        <v>#VALUE!</v>
      </c>
      <c r="Y2202" s="89" t="e">
        <f t="shared" si="217"/>
        <v>#VALUE!</v>
      </c>
      <c r="Z2202" s="90"/>
      <c r="AA2202" s="91">
        <f t="shared" si="214"/>
        <v>36.016666666666666</v>
      </c>
    </row>
    <row r="2203" spans="19:27" x14ac:dyDescent="0.25">
      <c r="S2203" s="87"/>
      <c r="T2203" s="88">
        <f t="shared" si="219"/>
        <v>2162</v>
      </c>
      <c r="U2203" s="89">
        <f t="shared" si="218"/>
        <v>36.033333333333331</v>
      </c>
      <c r="V2203" s="28">
        <f t="shared" si="220"/>
        <v>43.825925922924803</v>
      </c>
      <c r="W2203" s="89">
        <f t="shared" si="215"/>
        <v>0</v>
      </c>
      <c r="X2203" s="88" t="e">
        <f t="shared" si="216"/>
        <v>#VALUE!</v>
      </c>
      <c r="Y2203" s="89" t="e">
        <f t="shared" si="217"/>
        <v>#VALUE!</v>
      </c>
      <c r="Z2203" s="90"/>
      <c r="AA2203" s="91">
        <f t="shared" si="214"/>
        <v>36.033333333333331</v>
      </c>
    </row>
    <row r="2204" spans="19:27" x14ac:dyDescent="0.25">
      <c r="S2204" s="87"/>
      <c r="T2204" s="88">
        <f t="shared" si="219"/>
        <v>2163</v>
      </c>
      <c r="U2204" s="89">
        <f t="shared" si="218"/>
        <v>36.049999999999997</v>
      </c>
      <c r="V2204" s="28">
        <f t="shared" si="220"/>
        <v>43.829452405258372</v>
      </c>
      <c r="W2204" s="89">
        <f t="shared" si="215"/>
        <v>0</v>
      </c>
      <c r="X2204" s="88" t="e">
        <f t="shared" si="216"/>
        <v>#VALUE!</v>
      </c>
      <c r="Y2204" s="89" t="e">
        <f t="shared" si="217"/>
        <v>#VALUE!</v>
      </c>
      <c r="Z2204" s="90"/>
      <c r="AA2204" s="91">
        <f t="shared" si="214"/>
        <v>36.049999999999997</v>
      </c>
    </row>
    <row r="2205" spans="19:27" x14ac:dyDescent="0.25">
      <c r="S2205" s="87"/>
      <c r="T2205" s="88">
        <f t="shared" si="219"/>
        <v>2164</v>
      </c>
      <c r="U2205" s="89">
        <f t="shared" si="218"/>
        <v>36.06666666666667</v>
      </c>
      <c r="V2205" s="28">
        <f t="shared" si="220"/>
        <v>43.8329775411664</v>
      </c>
      <c r="W2205" s="89">
        <f t="shared" si="215"/>
        <v>0</v>
      </c>
      <c r="X2205" s="88" t="e">
        <f t="shared" si="216"/>
        <v>#VALUE!</v>
      </c>
      <c r="Y2205" s="89" t="e">
        <f t="shared" si="217"/>
        <v>#VALUE!</v>
      </c>
      <c r="Z2205" s="90"/>
      <c r="AA2205" s="91">
        <f t="shared" si="214"/>
        <v>36.06666666666667</v>
      </c>
    </row>
    <row r="2206" spans="19:27" x14ac:dyDescent="0.25">
      <c r="S2206" s="87"/>
      <c r="T2206" s="88">
        <f t="shared" si="219"/>
        <v>2165</v>
      </c>
      <c r="U2206" s="89">
        <f t="shared" si="218"/>
        <v>36.083333333333336</v>
      </c>
      <c r="V2206" s="28">
        <f t="shared" si="220"/>
        <v>43.836501331784788</v>
      </c>
      <c r="W2206" s="89">
        <f t="shared" si="215"/>
        <v>0</v>
      </c>
      <c r="X2206" s="88" t="e">
        <f t="shared" si="216"/>
        <v>#VALUE!</v>
      </c>
      <c r="Y2206" s="89" t="e">
        <f t="shared" si="217"/>
        <v>#VALUE!</v>
      </c>
      <c r="Z2206" s="90"/>
      <c r="AA2206" s="91">
        <f t="shared" si="214"/>
        <v>36.083333333333336</v>
      </c>
    </row>
    <row r="2207" spans="19:27" x14ac:dyDescent="0.25">
      <c r="S2207" s="87"/>
      <c r="T2207" s="88">
        <f t="shared" si="219"/>
        <v>2166</v>
      </c>
      <c r="U2207" s="89">
        <f t="shared" si="218"/>
        <v>36.1</v>
      </c>
      <c r="V2207" s="28">
        <f t="shared" si="220"/>
        <v>43.840023778247968</v>
      </c>
      <c r="W2207" s="89">
        <f t="shared" si="215"/>
        <v>0</v>
      </c>
      <c r="X2207" s="88" t="e">
        <f t="shared" si="216"/>
        <v>#VALUE!</v>
      </c>
      <c r="Y2207" s="89" t="e">
        <f t="shared" si="217"/>
        <v>#VALUE!</v>
      </c>
      <c r="Z2207" s="90"/>
      <c r="AA2207" s="91">
        <f t="shared" si="214"/>
        <v>36.1</v>
      </c>
    </row>
    <row r="2208" spans="19:27" x14ac:dyDescent="0.25">
      <c r="S2208" s="87"/>
      <c r="T2208" s="88">
        <f t="shared" si="219"/>
        <v>2167</v>
      </c>
      <c r="U2208" s="89">
        <f t="shared" si="218"/>
        <v>36.116666666666667</v>
      </c>
      <c r="V2208" s="28">
        <f t="shared" si="220"/>
        <v>43.843544881688885</v>
      </c>
      <c r="W2208" s="89">
        <f t="shared" si="215"/>
        <v>0</v>
      </c>
      <c r="X2208" s="88" t="e">
        <f t="shared" si="216"/>
        <v>#VALUE!</v>
      </c>
      <c r="Y2208" s="89" t="e">
        <f t="shared" si="217"/>
        <v>#VALUE!</v>
      </c>
      <c r="Z2208" s="90"/>
      <c r="AA2208" s="91">
        <f t="shared" si="214"/>
        <v>36.116666666666667</v>
      </c>
    </row>
    <row r="2209" spans="19:27" x14ac:dyDescent="0.25">
      <c r="S2209" s="87"/>
      <c r="T2209" s="88">
        <f t="shared" si="219"/>
        <v>2168</v>
      </c>
      <c r="U2209" s="89">
        <f t="shared" si="218"/>
        <v>36.133333333333333</v>
      </c>
      <c r="V2209" s="28">
        <f t="shared" si="220"/>
        <v>43.847064643239008</v>
      </c>
      <c r="W2209" s="89">
        <f t="shared" si="215"/>
        <v>0</v>
      </c>
      <c r="X2209" s="88" t="e">
        <f t="shared" si="216"/>
        <v>#VALUE!</v>
      </c>
      <c r="Y2209" s="89" t="e">
        <f t="shared" si="217"/>
        <v>#VALUE!</v>
      </c>
      <c r="Z2209" s="90"/>
      <c r="AA2209" s="91">
        <f t="shared" si="214"/>
        <v>36.133333333333333</v>
      </c>
    </row>
    <row r="2210" spans="19:27" x14ac:dyDescent="0.25">
      <c r="S2210" s="87"/>
      <c r="T2210" s="88">
        <f t="shared" si="219"/>
        <v>2169</v>
      </c>
      <c r="U2210" s="89">
        <f t="shared" si="218"/>
        <v>36.15</v>
      </c>
      <c r="V2210" s="28">
        <f t="shared" si="220"/>
        <v>43.850583064028335</v>
      </c>
      <c r="W2210" s="89">
        <f t="shared" si="215"/>
        <v>0</v>
      </c>
      <c r="X2210" s="88" t="e">
        <f t="shared" si="216"/>
        <v>#VALUE!</v>
      </c>
      <c r="Y2210" s="89" t="e">
        <f t="shared" si="217"/>
        <v>#VALUE!</v>
      </c>
      <c r="Z2210" s="90"/>
      <c r="AA2210" s="91">
        <f t="shared" si="214"/>
        <v>36.15</v>
      </c>
    </row>
    <row r="2211" spans="19:27" x14ac:dyDescent="0.25">
      <c r="S2211" s="87"/>
      <c r="T2211" s="88">
        <f t="shared" si="219"/>
        <v>2170</v>
      </c>
      <c r="U2211" s="89">
        <f t="shared" si="218"/>
        <v>36.166666666666664</v>
      </c>
      <c r="V2211" s="28">
        <f t="shared" si="220"/>
        <v>43.854100145185377</v>
      </c>
      <c r="W2211" s="89">
        <f t="shared" si="215"/>
        <v>0</v>
      </c>
      <c r="X2211" s="88" t="e">
        <f t="shared" si="216"/>
        <v>#VALUE!</v>
      </c>
      <c r="Y2211" s="89" t="e">
        <f t="shared" si="217"/>
        <v>#VALUE!</v>
      </c>
      <c r="Z2211" s="90"/>
      <c r="AA2211" s="91">
        <f t="shared" si="214"/>
        <v>36.166666666666664</v>
      </c>
    </row>
    <row r="2212" spans="19:27" x14ac:dyDescent="0.25">
      <c r="S2212" s="87"/>
      <c r="T2212" s="88">
        <f t="shared" si="219"/>
        <v>2171</v>
      </c>
      <c r="U2212" s="89">
        <f t="shared" si="218"/>
        <v>36.18333333333333</v>
      </c>
      <c r="V2212" s="28">
        <f t="shared" si="220"/>
        <v>43.857615887837198</v>
      </c>
      <c r="W2212" s="89">
        <f t="shared" si="215"/>
        <v>0</v>
      </c>
      <c r="X2212" s="88" t="e">
        <f t="shared" si="216"/>
        <v>#VALUE!</v>
      </c>
      <c r="Y2212" s="89" t="e">
        <f t="shared" si="217"/>
        <v>#VALUE!</v>
      </c>
      <c r="Z2212" s="90"/>
      <c r="AA2212" s="91">
        <f t="shared" si="214"/>
        <v>36.18333333333333</v>
      </c>
    </row>
    <row r="2213" spans="19:27" x14ac:dyDescent="0.25">
      <c r="S2213" s="87"/>
      <c r="T2213" s="88">
        <f t="shared" si="219"/>
        <v>2172</v>
      </c>
      <c r="U2213" s="89">
        <f t="shared" si="218"/>
        <v>36.200000000000003</v>
      </c>
      <c r="V2213" s="28">
        <f t="shared" si="220"/>
        <v>43.861130293109369</v>
      </c>
      <c r="W2213" s="89">
        <f t="shared" si="215"/>
        <v>0</v>
      </c>
      <c r="X2213" s="88" t="e">
        <f t="shared" si="216"/>
        <v>#VALUE!</v>
      </c>
      <c r="Y2213" s="89" t="e">
        <f t="shared" si="217"/>
        <v>#VALUE!</v>
      </c>
      <c r="Z2213" s="90"/>
      <c r="AA2213" s="91">
        <f t="shared" si="214"/>
        <v>36.200000000000003</v>
      </c>
    </row>
    <row r="2214" spans="19:27" x14ac:dyDescent="0.25">
      <c r="S2214" s="87"/>
      <c r="T2214" s="88">
        <f t="shared" si="219"/>
        <v>2173</v>
      </c>
      <c r="U2214" s="89">
        <f t="shared" si="218"/>
        <v>36.216666666666669</v>
      </c>
      <c r="V2214" s="28">
        <f t="shared" si="220"/>
        <v>43.864643362126024</v>
      </c>
      <c r="W2214" s="89">
        <f t="shared" si="215"/>
        <v>0</v>
      </c>
      <c r="X2214" s="88" t="e">
        <f t="shared" si="216"/>
        <v>#VALUE!</v>
      </c>
      <c r="Y2214" s="89" t="e">
        <f t="shared" si="217"/>
        <v>#VALUE!</v>
      </c>
      <c r="Z2214" s="90"/>
      <c r="AA2214" s="91">
        <f t="shared" si="214"/>
        <v>36.216666666666669</v>
      </c>
    </row>
    <row r="2215" spans="19:27" x14ac:dyDescent="0.25">
      <c r="S2215" s="87"/>
      <c r="T2215" s="88">
        <f t="shared" si="219"/>
        <v>2174</v>
      </c>
      <c r="U2215" s="89">
        <f t="shared" si="218"/>
        <v>36.233333333333334</v>
      </c>
      <c r="V2215" s="28">
        <f t="shared" si="220"/>
        <v>43.868155096009815</v>
      </c>
      <c r="W2215" s="89">
        <f t="shared" si="215"/>
        <v>0</v>
      </c>
      <c r="X2215" s="88" t="e">
        <f t="shared" si="216"/>
        <v>#VALUE!</v>
      </c>
      <c r="Y2215" s="89" t="e">
        <f t="shared" si="217"/>
        <v>#VALUE!</v>
      </c>
      <c r="Z2215" s="90"/>
      <c r="AA2215" s="91">
        <f t="shared" si="214"/>
        <v>36.233333333333334</v>
      </c>
    </row>
    <row r="2216" spans="19:27" x14ac:dyDescent="0.25">
      <c r="S2216" s="87"/>
      <c r="T2216" s="88">
        <f t="shared" si="219"/>
        <v>2175</v>
      </c>
      <c r="U2216" s="89">
        <f t="shared" si="218"/>
        <v>36.25</v>
      </c>
      <c r="V2216" s="28">
        <f t="shared" si="220"/>
        <v>43.871665495881949</v>
      </c>
      <c r="W2216" s="89">
        <f t="shared" si="215"/>
        <v>0</v>
      </c>
      <c r="X2216" s="88" t="e">
        <f t="shared" si="216"/>
        <v>#VALUE!</v>
      </c>
      <c r="Y2216" s="89" t="e">
        <f t="shared" si="217"/>
        <v>#VALUE!</v>
      </c>
      <c r="Z2216" s="90"/>
      <c r="AA2216" s="91">
        <f t="shared" si="214"/>
        <v>36.25</v>
      </c>
    </row>
    <row r="2217" spans="19:27" x14ac:dyDescent="0.25">
      <c r="S2217" s="87"/>
      <c r="T2217" s="88">
        <f t="shared" si="219"/>
        <v>2176</v>
      </c>
      <c r="U2217" s="89">
        <f t="shared" si="218"/>
        <v>36.266666666666666</v>
      </c>
      <c r="V2217" s="28">
        <f t="shared" si="220"/>
        <v>43.875174562862156</v>
      </c>
      <c r="W2217" s="89">
        <f t="shared" si="215"/>
        <v>0</v>
      </c>
      <c r="X2217" s="88" t="e">
        <f t="shared" si="216"/>
        <v>#VALUE!</v>
      </c>
      <c r="Y2217" s="89" t="e">
        <f t="shared" si="217"/>
        <v>#VALUE!</v>
      </c>
      <c r="Z2217" s="90"/>
      <c r="AA2217" s="91">
        <f t="shared" ref="AA2217:AA2280" si="221">U2217</f>
        <v>36.266666666666666</v>
      </c>
    </row>
    <row r="2218" spans="19:27" x14ac:dyDescent="0.25">
      <c r="S2218" s="87"/>
      <c r="T2218" s="88">
        <f t="shared" si="219"/>
        <v>2177</v>
      </c>
      <c r="U2218" s="89">
        <f t="shared" si="218"/>
        <v>36.283333333333331</v>
      </c>
      <c r="V2218" s="28">
        <f t="shared" si="220"/>
        <v>43.878682298068746</v>
      </c>
      <c r="W2218" s="89">
        <f t="shared" ref="W2218:W2281" si="222">V2218*0.001*$G$4</f>
        <v>0</v>
      </c>
      <c r="X2218" s="88" t="e">
        <f t="shared" ref="X2218:X2281" si="223">($G$5/1000)*U2218*3600</f>
        <v>#VALUE!</v>
      </c>
      <c r="Y2218" s="89" t="e">
        <f t="shared" si="217"/>
        <v>#VALUE!</v>
      </c>
      <c r="Z2218" s="90"/>
      <c r="AA2218" s="91">
        <f t="shared" si="221"/>
        <v>36.283333333333331</v>
      </c>
    </row>
    <row r="2219" spans="19:27" x14ac:dyDescent="0.25">
      <c r="S2219" s="87"/>
      <c r="T2219" s="88">
        <f t="shared" si="219"/>
        <v>2178</v>
      </c>
      <c r="U2219" s="89">
        <f t="shared" si="218"/>
        <v>36.299999999999997</v>
      </c>
      <c r="V2219" s="28">
        <f t="shared" si="220"/>
        <v>43.882188702618549</v>
      </c>
      <c r="W2219" s="89">
        <f t="shared" si="222"/>
        <v>0</v>
      </c>
      <c r="X2219" s="88" t="e">
        <f t="shared" si="223"/>
        <v>#VALUE!</v>
      </c>
      <c r="Y2219" s="89" t="e">
        <f t="shared" ref="Y2219:Y2282" si="224">MAX(0,W2219-X2219)</f>
        <v>#VALUE!</v>
      </c>
      <c r="Z2219" s="90"/>
      <c r="AA2219" s="91">
        <f t="shared" si="221"/>
        <v>36.299999999999997</v>
      </c>
    </row>
    <row r="2220" spans="19:27" x14ac:dyDescent="0.25">
      <c r="S2220" s="87"/>
      <c r="T2220" s="88">
        <f t="shared" si="219"/>
        <v>2179</v>
      </c>
      <c r="U2220" s="89">
        <f t="shared" si="218"/>
        <v>36.31666666666667</v>
      </c>
      <c r="V2220" s="28">
        <f t="shared" si="220"/>
        <v>43.885693777626948</v>
      </c>
      <c r="W2220" s="89">
        <f t="shared" si="222"/>
        <v>0</v>
      </c>
      <c r="X2220" s="88" t="e">
        <f t="shared" si="223"/>
        <v>#VALUE!</v>
      </c>
      <c r="Y2220" s="89" t="e">
        <f t="shared" si="224"/>
        <v>#VALUE!</v>
      </c>
      <c r="Z2220" s="90"/>
      <c r="AA2220" s="91">
        <f t="shared" si="221"/>
        <v>36.31666666666667</v>
      </c>
    </row>
    <row r="2221" spans="19:27" x14ac:dyDescent="0.25">
      <c r="S2221" s="87"/>
      <c r="T2221" s="88">
        <f t="shared" si="219"/>
        <v>2180</v>
      </c>
      <c r="U2221" s="89">
        <f t="shared" si="218"/>
        <v>36.333333333333336</v>
      </c>
      <c r="V2221" s="28">
        <f t="shared" si="220"/>
        <v>43.889197524207894</v>
      </c>
      <c r="W2221" s="89">
        <f t="shared" si="222"/>
        <v>0</v>
      </c>
      <c r="X2221" s="88" t="e">
        <f t="shared" si="223"/>
        <v>#VALUE!</v>
      </c>
      <c r="Y2221" s="89" t="e">
        <f t="shared" si="224"/>
        <v>#VALUE!</v>
      </c>
      <c r="Z2221" s="90"/>
      <c r="AA2221" s="91">
        <f t="shared" si="221"/>
        <v>36.333333333333336</v>
      </c>
    </row>
    <row r="2222" spans="19:27" x14ac:dyDescent="0.25">
      <c r="S2222" s="87"/>
      <c r="T2222" s="88">
        <f t="shared" si="219"/>
        <v>2181</v>
      </c>
      <c r="U2222" s="89">
        <f t="shared" si="218"/>
        <v>36.35</v>
      </c>
      <c r="V2222" s="28">
        <f t="shared" si="220"/>
        <v>43.892699943473886</v>
      </c>
      <c r="W2222" s="89">
        <f t="shared" si="222"/>
        <v>0</v>
      </c>
      <c r="X2222" s="88" t="e">
        <f t="shared" si="223"/>
        <v>#VALUE!</v>
      </c>
      <c r="Y2222" s="89" t="e">
        <f t="shared" si="224"/>
        <v>#VALUE!</v>
      </c>
      <c r="Z2222" s="90"/>
      <c r="AA2222" s="91">
        <f t="shared" si="221"/>
        <v>36.35</v>
      </c>
    </row>
    <row r="2223" spans="19:27" x14ac:dyDescent="0.25">
      <c r="S2223" s="87"/>
      <c r="T2223" s="88">
        <f t="shared" si="219"/>
        <v>2182</v>
      </c>
      <c r="U2223" s="89">
        <f t="shared" si="218"/>
        <v>36.366666666666667</v>
      </c>
      <c r="V2223" s="28">
        <f t="shared" si="220"/>
        <v>43.896201036535977</v>
      </c>
      <c r="W2223" s="89">
        <f t="shared" si="222"/>
        <v>0</v>
      </c>
      <c r="X2223" s="88" t="e">
        <f t="shared" si="223"/>
        <v>#VALUE!</v>
      </c>
      <c r="Y2223" s="89" t="e">
        <f t="shared" si="224"/>
        <v>#VALUE!</v>
      </c>
      <c r="Z2223" s="90"/>
      <c r="AA2223" s="91">
        <f t="shared" si="221"/>
        <v>36.366666666666667</v>
      </c>
    </row>
    <row r="2224" spans="19:27" x14ac:dyDescent="0.25">
      <c r="S2224" s="87"/>
      <c r="T2224" s="88">
        <f t="shared" si="219"/>
        <v>2183</v>
      </c>
      <c r="U2224" s="89">
        <f t="shared" si="218"/>
        <v>36.383333333333333</v>
      </c>
      <c r="V2224" s="28">
        <f t="shared" si="220"/>
        <v>43.899700804503787</v>
      </c>
      <c r="W2224" s="89">
        <f t="shared" si="222"/>
        <v>0</v>
      </c>
      <c r="X2224" s="88" t="e">
        <f t="shared" si="223"/>
        <v>#VALUE!</v>
      </c>
      <c r="Y2224" s="89" t="e">
        <f t="shared" si="224"/>
        <v>#VALUE!</v>
      </c>
      <c r="Z2224" s="90"/>
      <c r="AA2224" s="91">
        <f t="shared" si="221"/>
        <v>36.383333333333333</v>
      </c>
    </row>
    <row r="2225" spans="19:27" x14ac:dyDescent="0.25">
      <c r="S2225" s="87"/>
      <c r="T2225" s="88">
        <f t="shared" si="219"/>
        <v>2184</v>
      </c>
      <c r="U2225" s="89">
        <f t="shared" si="218"/>
        <v>36.4</v>
      </c>
      <c r="V2225" s="28">
        <f t="shared" si="220"/>
        <v>43.903199248485514</v>
      </c>
      <c r="W2225" s="89">
        <f t="shared" si="222"/>
        <v>0</v>
      </c>
      <c r="X2225" s="88" t="e">
        <f t="shared" si="223"/>
        <v>#VALUE!</v>
      </c>
      <c r="Y2225" s="89" t="e">
        <f t="shared" si="224"/>
        <v>#VALUE!</v>
      </c>
      <c r="Z2225" s="90"/>
      <c r="AA2225" s="91">
        <f t="shared" si="221"/>
        <v>36.4</v>
      </c>
    </row>
    <row r="2226" spans="19:27" x14ac:dyDescent="0.25">
      <c r="S2226" s="87"/>
      <c r="T2226" s="88">
        <f t="shared" si="219"/>
        <v>2185</v>
      </c>
      <c r="U2226" s="89">
        <f t="shared" si="218"/>
        <v>36.416666666666664</v>
      </c>
      <c r="V2226" s="28">
        <f t="shared" si="220"/>
        <v>43.906696369587891</v>
      </c>
      <c r="W2226" s="89">
        <f t="shared" si="222"/>
        <v>0</v>
      </c>
      <c r="X2226" s="88" t="e">
        <f t="shared" si="223"/>
        <v>#VALUE!</v>
      </c>
      <c r="Y2226" s="89" t="e">
        <f t="shared" si="224"/>
        <v>#VALUE!</v>
      </c>
      <c r="Z2226" s="90"/>
      <c r="AA2226" s="91">
        <f t="shared" si="221"/>
        <v>36.416666666666664</v>
      </c>
    </row>
    <row r="2227" spans="19:27" x14ac:dyDescent="0.25">
      <c r="S2227" s="87"/>
      <c r="T2227" s="88">
        <f t="shared" si="219"/>
        <v>2186</v>
      </c>
      <c r="U2227" s="89">
        <f t="shared" si="218"/>
        <v>36.43333333333333</v>
      </c>
      <c r="V2227" s="28">
        <f t="shared" si="220"/>
        <v>43.910192168916232</v>
      </c>
      <c r="W2227" s="89">
        <f t="shared" si="222"/>
        <v>0</v>
      </c>
      <c r="X2227" s="88" t="e">
        <f t="shared" si="223"/>
        <v>#VALUE!</v>
      </c>
      <c r="Y2227" s="89" t="e">
        <f t="shared" si="224"/>
        <v>#VALUE!</v>
      </c>
      <c r="Z2227" s="90"/>
      <c r="AA2227" s="91">
        <f t="shared" si="221"/>
        <v>36.43333333333333</v>
      </c>
    </row>
    <row r="2228" spans="19:27" x14ac:dyDescent="0.25">
      <c r="S2228" s="87"/>
      <c r="T2228" s="88">
        <f t="shared" si="219"/>
        <v>2187</v>
      </c>
      <c r="U2228" s="89">
        <f t="shared" si="218"/>
        <v>36.450000000000003</v>
      </c>
      <c r="V2228" s="28">
        <f t="shared" si="220"/>
        <v>43.913686647574451</v>
      </c>
      <c r="W2228" s="89">
        <f t="shared" si="222"/>
        <v>0</v>
      </c>
      <c r="X2228" s="88" t="e">
        <f t="shared" si="223"/>
        <v>#VALUE!</v>
      </c>
      <c r="Y2228" s="89" t="e">
        <f t="shared" si="224"/>
        <v>#VALUE!</v>
      </c>
      <c r="Z2228" s="90"/>
      <c r="AA2228" s="91">
        <f t="shared" si="221"/>
        <v>36.450000000000003</v>
      </c>
    </row>
    <row r="2229" spans="19:27" x14ac:dyDescent="0.25">
      <c r="S2229" s="87"/>
      <c r="T2229" s="88">
        <f t="shared" si="219"/>
        <v>2188</v>
      </c>
      <c r="U2229" s="89">
        <f t="shared" si="218"/>
        <v>36.466666666666669</v>
      </c>
      <c r="V2229" s="28">
        <f t="shared" si="220"/>
        <v>43.917179806664997</v>
      </c>
      <c r="W2229" s="89">
        <f t="shared" si="222"/>
        <v>0</v>
      </c>
      <c r="X2229" s="88" t="e">
        <f t="shared" si="223"/>
        <v>#VALUE!</v>
      </c>
      <c r="Y2229" s="89" t="e">
        <f t="shared" si="224"/>
        <v>#VALUE!</v>
      </c>
      <c r="Z2229" s="90"/>
      <c r="AA2229" s="91">
        <f t="shared" si="221"/>
        <v>36.466666666666669</v>
      </c>
    </row>
    <row r="2230" spans="19:27" x14ac:dyDescent="0.25">
      <c r="S2230" s="87"/>
      <c r="T2230" s="88">
        <f t="shared" si="219"/>
        <v>2189</v>
      </c>
      <c r="U2230" s="89">
        <f t="shared" si="218"/>
        <v>36.483333333333334</v>
      </c>
      <c r="V2230" s="28">
        <f t="shared" si="220"/>
        <v>43.920671647288906</v>
      </c>
      <c r="W2230" s="89">
        <f t="shared" si="222"/>
        <v>0</v>
      </c>
      <c r="X2230" s="88" t="e">
        <f t="shared" si="223"/>
        <v>#VALUE!</v>
      </c>
      <c r="Y2230" s="89" t="e">
        <f t="shared" si="224"/>
        <v>#VALUE!</v>
      </c>
      <c r="Z2230" s="90"/>
      <c r="AA2230" s="91">
        <f t="shared" si="221"/>
        <v>36.483333333333334</v>
      </c>
    </row>
    <row r="2231" spans="19:27" x14ac:dyDescent="0.25">
      <c r="S2231" s="87"/>
      <c r="T2231" s="88">
        <f t="shared" si="219"/>
        <v>2190</v>
      </c>
      <c r="U2231" s="89">
        <f t="shared" si="218"/>
        <v>36.5</v>
      </c>
      <c r="V2231" s="28">
        <f t="shared" si="220"/>
        <v>43.924162170545806</v>
      </c>
      <c r="W2231" s="89">
        <f t="shared" si="222"/>
        <v>0</v>
      </c>
      <c r="X2231" s="88" t="e">
        <f t="shared" si="223"/>
        <v>#VALUE!</v>
      </c>
      <c r="Y2231" s="89" t="e">
        <f t="shared" si="224"/>
        <v>#VALUE!</v>
      </c>
      <c r="Z2231" s="90"/>
      <c r="AA2231" s="91">
        <f t="shared" si="221"/>
        <v>36.5</v>
      </c>
    </row>
    <row r="2232" spans="19:27" x14ac:dyDescent="0.25">
      <c r="S2232" s="87"/>
      <c r="T2232" s="88">
        <f t="shared" si="219"/>
        <v>2191</v>
      </c>
      <c r="U2232" s="89">
        <f t="shared" si="218"/>
        <v>36.516666666666666</v>
      </c>
      <c r="V2232" s="28">
        <f t="shared" si="220"/>
        <v>43.927651377533891</v>
      </c>
      <c r="W2232" s="89">
        <f t="shared" si="222"/>
        <v>0</v>
      </c>
      <c r="X2232" s="88" t="e">
        <f t="shared" si="223"/>
        <v>#VALUE!</v>
      </c>
      <c r="Y2232" s="89" t="e">
        <f t="shared" si="224"/>
        <v>#VALUE!</v>
      </c>
      <c r="Z2232" s="90"/>
      <c r="AA2232" s="91">
        <f t="shared" si="221"/>
        <v>36.516666666666666</v>
      </c>
    </row>
    <row r="2233" spans="19:27" x14ac:dyDescent="0.25">
      <c r="S2233" s="87"/>
      <c r="T2233" s="88">
        <f t="shared" si="219"/>
        <v>2192</v>
      </c>
      <c r="U2233" s="89">
        <f t="shared" si="218"/>
        <v>36.533333333333331</v>
      </c>
      <c r="V2233" s="28">
        <f t="shared" si="220"/>
        <v>43.931139269349949</v>
      </c>
      <c r="W2233" s="89">
        <f t="shared" si="222"/>
        <v>0</v>
      </c>
      <c r="X2233" s="88" t="e">
        <f t="shared" si="223"/>
        <v>#VALUE!</v>
      </c>
      <c r="Y2233" s="89" t="e">
        <f t="shared" si="224"/>
        <v>#VALUE!</v>
      </c>
      <c r="Z2233" s="90"/>
      <c r="AA2233" s="91">
        <f t="shared" si="221"/>
        <v>36.533333333333331</v>
      </c>
    </row>
    <row r="2234" spans="19:27" x14ac:dyDescent="0.25">
      <c r="S2234" s="87"/>
      <c r="T2234" s="88">
        <f t="shared" si="219"/>
        <v>2193</v>
      </c>
      <c r="U2234" s="89">
        <f t="shared" si="218"/>
        <v>36.549999999999997</v>
      </c>
      <c r="V2234" s="28">
        <f t="shared" si="220"/>
        <v>43.93462584708935</v>
      </c>
      <c r="W2234" s="89">
        <f t="shared" si="222"/>
        <v>0</v>
      </c>
      <c r="X2234" s="88" t="e">
        <f t="shared" si="223"/>
        <v>#VALUE!</v>
      </c>
      <c r="Y2234" s="89" t="e">
        <f t="shared" si="224"/>
        <v>#VALUE!</v>
      </c>
      <c r="Z2234" s="90"/>
      <c r="AA2234" s="91">
        <f t="shared" si="221"/>
        <v>36.549999999999997</v>
      </c>
    </row>
    <row r="2235" spans="19:27" x14ac:dyDescent="0.25">
      <c r="S2235" s="87"/>
      <c r="T2235" s="88">
        <f t="shared" si="219"/>
        <v>2194</v>
      </c>
      <c r="U2235" s="89">
        <f t="shared" si="218"/>
        <v>36.56666666666667</v>
      </c>
      <c r="V2235" s="28">
        <f t="shared" si="220"/>
        <v>43.938111111846055</v>
      </c>
      <c r="W2235" s="89">
        <f t="shared" si="222"/>
        <v>0</v>
      </c>
      <c r="X2235" s="88" t="e">
        <f t="shared" si="223"/>
        <v>#VALUE!</v>
      </c>
      <c r="Y2235" s="89" t="e">
        <f t="shared" si="224"/>
        <v>#VALUE!</v>
      </c>
      <c r="Z2235" s="90"/>
      <c r="AA2235" s="91">
        <f t="shared" si="221"/>
        <v>36.56666666666667</v>
      </c>
    </row>
    <row r="2236" spans="19:27" x14ac:dyDescent="0.25">
      <c r="S2236" s="87"/>
      <c r="T2236" s="88">
        <f t="shared" si="219"/>
        <v>2195</v>
      </c>
      <c r="U2236" s="89">
        <f t="shared" si="218"/>
        <v>36.583333333333336</v>
      </c>
      <c r="V2236" s="28">
        <f t="shared" si="220"/>
        <v>43.941595064712608</v>
      </c>
      <c r="W2236" s="89">
        <f t="shared" si="222"/>
        <v>0</v>
      </c>
      <c r="X2236" s="88" t="e">
        <f t="shared" si="223"/>
        <v>#VALUE!</v>
      </c>
      <c r="Y2236" s="89" t="e">
        <f t="shared" si="224"/>
        <v>#VALUE!</v>
      </c>
      <c r="Z2236" s="90"/>
      <c r="AA2236" s="91">
        <f t="shared" si="221"/>
        <v>36.583333333333336</v>
      </c>
    </row>
    <row r="2237" spans="19:27" x14ac:dyDescent="0.25">
      <c r="S2237" s="87"/>
      <c r="T2237" s="88">
        <f t="shared" si="219"/>
        <v>2196</v>
      </c>
      <c r="U2237" s="89">
        <f t="shared" si="218"/>
        <v>36.6</v>
      </c>
      <c r="V2237" s="28">
        <f t="shared" si="220"/>
        <v>43.945077706780154</v>
      </c>
      <c r="W2237" s="89">
        <f t="shared" si="222"/>
        <v>0</v>
      </c>
      <c r="X2237" s="88" t="e">
        <f t="shared" si="223"/>
        <v>#VALUE!</v>
      </c>
      <c r="Y2237" s="89" t="e">
        <f t="shared" si="224"/>
        <v>#VALUE!</v>
      </c>
      <c r="Z2237" s="90"/>
      <c r="AA2237" s="91">
        <f t="shared" si="221"/>
        <v>36.6</v>
      </c>
    </row>
    <row r="2238" spans="19:27" x14ac:dyDescent="0.25">
      <c r="S2238" s="87"/>
      <c r="T2238" s="88">
        <f t="shared" si="219"/>
        <v>2197</v>
      </c>
      <c r="U2238" s="89">
        <f t="shared" si="218"/>
        <v>36.616666666666667</v>
      </c>
      <c r="V2238" s="28">
        <f t="shared" si="220"/>
        <v>43.948559039138445</v>
      </c>
      <c r="W2238" s="89">
        <f t="shared" si="222"/>
        <v>0</v>
      </c>
      <c r="X2238" s="88" t="e">
        <f t="shared" si="223"/>
        <v>#VALUE!</v>
      </c>
      <c r="Y2238" s="89" t="e">
        <f t="shared" si="224"/>
        <v>#VALUE!</v>
      </c>
      <c r="Z2238" s="90"/>
      <c r="AA2238" s="91">
        <f t="shared" si="221"/>
        <v>36.616666666666667</v>
      </c>
    </row>
    <row r="2239" spans="19:27" x14ac:dyDescent="0.25">
      <c r="S2239" s="87"/>
      <c r="T2239" s="88">
        <f t="shared" si="219"/>
        <v>2198</v>
      </c>
      <c r="U2239" s="89">
        <f t="shared" si="218"/>
        <v>36.633333333333333</v>
      </c>
      <c r="V2239" s="28">
        <f t="shared" si="220"/>
        <v>43.952039062875805</v>
      </c>
      <c r="W2239" s="89">
        <f t="shared" si="222"/>
        <v>0</v>
      </c>
      <c r="X2239" s="88" t="e">
        <f t="shared" si="223"/>
        <v>#VALUE!</v>
      </c>
      <c r="Y2239" s="89" t="e">
        <f t="shared" si="224"/>
        <v>#VALUE!</v>
      </c>
      <c r="Z2239" s="90"/>
      <c r="AA2239" s="91">
        <f t="shared" si="221"/>
        <v>36.633333333333333</v>
      </c>
    </row>
    <row r="2240" spans="19:27" x14ac:dyDescent="0.25">
      <c r="S2240" s="87"/>
      <c r="T2240" s="88">
        <f t="shared" si="219"/>
        <v>2199</v>
      </c>
      <c r="U2240" s="89">
        <f t="shared" si="218"/>
        <v>36.65</v>
      </c>
      <c r="V2240" s="28">
        <f t="shared" si="220"/>
        <v>43.95551777907918</v>
      </c>
      <c r="W2240" s="89">
        <f t="shared" si="222"/>
        <v>0</v>
      </c>
      <c r="X2240" s="88" t="e">
        <f t="shared" si="223"/>
        <v>#VALUE!</v>
      </c>
      <c r="Y2240" s="89" t="e">
        <f t="shared" si="224"/>
        <v>#VALUE!</v>
      </c>
      <c r="Z2240" s="90"/>
      <c r="AA2240" s="91">
        <f t="shared" si="221"/>
        <v>36.65</v>
      </c>
    </row>
    <row r="2241" spans="19:27" x14ac:dyDescent="0.25">
      <c r="S2241" s="87"/>
      <c r="T2241" s="88">
        <f t="shared" si="219"/>
        <v>2200</v>
      </c>
      <c r="U2241" s="89">
        <f t="shared" si="218"/>
        <v>36.666666666666664</v>
      </c>
      <c r="V2241" s="28">
        <f t="shared" si="220"/>
        <v>43.958995188834109</v>
      </c>
      <c r="W2241" s="89">
        <f t="shared" si="222"/>
        <v>0</v>
      </c>
      <c r="X2241" s="88" t="e">
        <f t="shared" si="223"/>
        <v>#VALUE!</v>
      </c>
      <c r="Y2241" s="89" t="e">
        <f t="shared" si="224"/>
        <v>#VALUE!</v>
      </c>
      <c r="Z2241" s="90"/>
      <c r="AA2241" s="91">
        <f t="shared" si="221"/>
        <v>36.666666666666664</v>
      </c>
    </row>
    <row r="2242" spans="19:27" x14ac:dyDescent="0.25">
      <c r="S2242" s="87"/>
      <c r="T2242" s="88">
        <f t="shared" si="219"/>
        <v>2201</v>
      </c>
      <c r="U2242" s="89">
        <f t="shared" si="218"/>
        <v>36.68333333333333</v>
      </c>
      <c r="V2242" s="28">
        <f t="shared" si="220"/>
        <v>43.962471293224745</v>
      </c>
      <c r="W2242" s="89">
        <f t="shared" si="222"/>
        <v>0</v>
      </c>
      <c r="X2242" s="88" t="e">
        <f t="shared" si="223"/>
        <v>#VALUE!</v>
      </c>
      <c r="Y2242" s="89" t="e">
        <f t="shared" si="224"/>
        <v>#VALUE!</v>
      </c>
      <c r="Z2242" s="90"/>
      <c r="AA2242" s="91">
        <f t="shared" si="221"/>
        <v>36.68333333333333</v>
      </c>
    </row>
    <row r="2243" spans="19:27" x14ac:dyDescent="0.25">
      <c r="S2243" s="87"/>
      <c r="T2243" s="88">
        <f t="shared" si="219"/>
        <v>2202</v>
      </c>
      <c r="U2243" s="89">
        <f t="shared" ref="U2243:U2306" si="225">T2243/60</f>
        <v>36.700000000000003</v>
      </c>
      <c r="V2243" s="28">
        <f t="shared" si="220"/>
        <v>43.965946093333841</v>
      </c>
      <c r="W2243" s="89">
        <f t="shared" si="222"/>
        <v>0</v>
      </c>
      <c r="X2243" s="88" t="e">
        <f t="shared" si="223"/>
        <v>#VALUE!</v>
      </c>
      <c r="Y2243" s="89" t="e">
        <f t="shared" si="224"/>
        <v>#VALUE!</v>
      </c>
      <c r="Z2243" s="90"/>
      <c r="AA2243" s="91">
        <f t="shared" si="221"/>
        <v>36.700000000000003</v>
      </c>
    </row>
    <row r="2244" spans="19:27" x14ac:dyDescent="0.25">
      <c r="S2244" s="87"/>
      <c r="T2244" s="88">
        <f t="shared" si="219"/>
        <v>2203</v>
      </c>
      <c r="U2244" s="89">
        <f t="shared" si="225"/>
        <v>36.716666666666669</v>
      </c>
      <c r="V2244" s="28">
        <f t="shared" si="220"/>
        <v>43.969419590242765</v>
      </c>
      <c r="W2244" s="89">
        <f t="shared" si="222"/>
        <v>0</v>
      </c>
      <c r="X2244" s="88" t="e">
        <f t="shared" si="223"/>
        <v>#VALUE!</v>
      </c>
      <c r="Y2244" s="89" t="e">
        <f t="shared" si="224"/>
        <v>#VALUE!</v>
      </c>
      <c r="Z2244" s="90"/>
      <c r="AA2244" s="91">
        <f t="shared" si="221"/>
        <v>36.716666666666669</v>
      </c>
    </row>
    <row r="2245" spans="19:27" x14ac:dyDescent="0.25">
      <c r="S2245" s="87"/>
      <c r="T2245" s="88">
        <f t="shared" si="219"/>
        <v>2204</v>
      </c>
      <c r="U2245" s="89">
        <f t="shared" si="225"/>
        <v>36.733333333333334</v>
      </c>
      <c r="V2245" s="28">
        <f t="shared" si="220"/>
        <v>43.972891785031507</v>
      </c>
      <c r="W2245" s="89">
        <f t="shared" si="222"/>
        <v>0</v>
      </c>
      <c r="X2245" s="88" t="e">
        <f t="shared" si="223"/>
        <v>#VALUE!</v>
      </c>
      <c r="Y2245" s="89" t="e">
        <f t="shared" si="224"/>
        <v>#VALUE!</v>
      </c>
      <c r="Z2245" s="90"/>
      <c r="AA2245" s="91">
        <f t="shared" si="221"/>
        <v>36.733333333333334</v>
      </c>
    </row>
    <row r="2246" spans="19:27" x14ac:dyDescent="0.25">
      <c r="S2246" s="87"/>
      <c r="T2246" s="88">
        <f t="shared" si="219"/>
        <v>2205</v>
      </c>
      <c r="U2246" s="89">
        <f t="shared" si="225"/>
        <v>36.75</v>
      </c>
      <c r="V2246" s="28">
        <f t="shared" si="220"/>
        <v>43.976362678778656</v>
      </c>
      <c r="W2246" s="89">
        <f t="shared" si="222"/>
        <v>0</v>
      </c>
      <c r="X2246" s="88" t="e">
        <f t="shared" si="223"/>
        <v>#VALUE!</v>
      </c>
      <c r="Y2246" s="89" t="e">
        <f t="shared" si="224"/>
        <v>#VALUE!</v>
      </c>
      <c r="Z2246" s="90"/>
      <c r="AA2246" s="91">
        <f t="shared" si="221"/>
        <v>36.75</v>
      </c>
    </row>
    <row r="2247" spans="19:27" x14ac:dyDescent="0.25">
      <c r="S2247" s="87"/>
      <c r="T2247" s="88">
        <f t="shared" si="219"/>
        <v>2206</v>
      </c>
      <c r="U2247" s="89">
        <f t="shared" si="225"/>
        <v>36.766666666666666</v>
      </c>
      <c r="V2247" s="28">
        <f t="shared" si="220"/>
        <v>43.979832272561424</v>
      </c>
      <c r="W2247" s="89">
        <f t="shared" si="222"/>
        <v>0</v>
      </c>
      <c r="X2247" s="88" t="e">
        <f t="shared" si="223"/>
        <v>#VALUE!</v>
      </c>
      <c r="Y2247" s="89" t="e">
        <f t="shared" si="224"/>
        <v>#VALUE!</v>
      </c>
      <c r="Z2247" s="90"/>
      <c r="AA2247" s="91">
        <f t="shared" si="221"/>
        <v>36.766666666666666</v>
      </c>
    </row>
    <row r="2248" spans="19:27" x14ac:dyDescent="0.25">
      <c r="S2248" s="87"/>
      <c r="T2248" s="88">
        <f t="shared" si="219"/>
        <v>2207</v>
      </c>
      <c r="U2248" s="89">
        <f t="shared" si="225"/>
        <v>36.783333333333331</v>
      </c>
      <c r="V2248" s="28">
        <f t="shared" si="220"/>
        <v>43.98330056745565</v>
      </c>
      <c r="W2248" s="89">
        <f t="shared" si="222"/>
        <v>0</v>
      </c>
      <c r="X2248" s="88" t="e">
        <f t="shared" si="223"/>
        <v>#VALUE!</v>
      </c>
      <c r="Y2248" s="89" t="e">
        <f t="shared" si="224"/>
        <v>#VALUE!</v>
      </c>
      <c r="Z2248" s="90"/>
      <c r="AA2248" s="91">
        <f t="shared" si="221"/>
        <v>36.783333333333331</v>
      </c>
    </row>
    <row r="2249" spans="19:27" x14ac:dyDescent="0.25">
      <c r="S2249" s="87"/>
      <c r="T2249" s="88">
        <f t="shared" si="219"/>
        <v>2208</v>
      </c>
      <c r="U2249" s="89">
        <f t="shared" si="225"/>
        <v>36.799999999999997</v>
      </c>
      <c r="V2249" s="28">
        <f t="shared" si="220"/>
        <v>43.986767564535782</v>
      </c>
      <c r="W2249" s="89">
        <f t="shared" si="222"/>
        <v>0</v>
      </c>
      <c r="X2249" s="88" t="e">
        <f t="shared" si="223"/>
        <v>#VALUE!</v>
      </c>
      <c r="Y2249" s="89" t="e">
        <f t="shared" si="224"/>
        <v>#VALUE!</v>
      </c>
      <c r="Z2249" s="90"/>
      <c r="AA2249" s="91">
        <f t="shared" si="221"/>
        <v>36.799999999999997</v>
      </c>
    </row>
    <row r="2250" spans="19:27" x14ac:dyDescent="0.25">
      <c r="S2250" s="87"/>
      <c r="T2250" s="88">
        <f t="shared" si="219"/>
        <v>2209</v>
      </c>
      <c r="U2250" s="89">
        <f t="shared" si="225"/>
        <v>36.81666666666667</v>
      </c>
      <c r="V2250" s="28">
        <f t="shared" si="220"/>
        <v>43.990233264874917</v>
      </c>
      <c r="W2250" s="89">
        <f t="shared" si="222"/>
        <v>0</v>
      </c>
      <c r="X2250" s="88" t="e">
        <f t="shared" si="223"/>
        <v>#VALUE!</v>
      </c>
      <c r="Y2250" s="89" t="e">
        <f t="shared" si="224"/>
        <v>#VALUE!</v>
      </c>
      <c r="Z2250" s="90"/>
      <c r="AA2250" s="91">
        <f t="shared" si="221"/>
        <v>36.81666666666667</v>
      </c>
    </row>
    <row r="2251" spans="19:27" x14ac:dyDescent="0.25">
      <c r="S2251" s="87"/>
      <c r="T2251" s="88">
        <f t="shared" ref="T2251:T2314" si="226">T2250+1</f>
        <v>2210</v>
      </c>
      <c r="U2251" s="89">
        <f t="shared" si="225"/>
        <v>36.833333333333336</v>
      </c>
      <c r="V2251" s="28">
        <f t="shared" si="220"/>
        <v>43.993697669544751</v>
      </c>
      <c r="W2251" s="89">
        <f t="shared" si="222"/>
        <v>0</v>
      </c>
      <c r="X2251" s="88" t="e">
        <f t="shared" si="223"/>
        <v>#VALUE!</v>
      </c>
      <c r="Y2251" s="89" t="e">
        <f t="shared" si="224"/>
        <v>#VALUE!</v>
      </c>
      <c r="Z2251" s="90"/>
      <c r="AA2251" s="91">
        <f t="shared" si="221"/>
        <v>36.833333333333336</v>
      </c>
    </row>
    <row r="2252" spans="19:27" x14ac:dyDescent="0.25">
      <c r="S2252" s="87"/>
      <c r="T2252" s="88">
        <f t="shared" si="226"/>
        <v>2211</v>
      </c>
      <c r="U2252" s="89">
        <f t="shared" si="225"/>
        <v>36.85</v>
      </c>
      <c r="V2252" s="28">
        <f t="shared" si="220"/>
        <v>43.997160779615626</v>
      </c>
      <c r="W2252" s="89">
        <f t="shared" si="222"/>
        <v>0</v>
      </c>
      <c r="X2252" s="88" t="e">
        <f t="shared" si="223"/>
        <v>#VALUE!</v>
      </c>
      <c r="Y2252" s="89" t="e">
        <f t="shared" si="224"/>
        <v>#VALUE!</v>
      </c>
      <c r="Z2252" s="90"/>
      <c r="AA2252" s="91">
        <f t="shared" si="221"/>
        <v>36.85</v>
      </c>
    </row>
    <row r="2253" spans="19:27" x14ac:dyDescent="0.25">
      <c r="S2253" s="87"/>
      <c r="T2253" s="88">
        <f t="shared" si="226"/>
        <v>2212</v>
      </c>
      <c r="U2253" s="89">
        <f t="shared" si="225"/>
        <v>36.866666666666667</v>
      </c>
      <c r="V2253" s="28">
        <f t="shared" si="220"/>
        <v>44.000622596156525</v>
      </c>
      <c r="W2253" s="89">
        <f t="shared" si="222"/>
        <v>0</v>
      </c>
      <c r="X2253" s="88" t="e">
        <f t="shared" si="223"/>
        <v>#VALUE!</v>
      </c>
      <c r="Y2253" s="89" t="e">
        <f t="shared" si="224"/>
        <v>#VALUE!</v>
      </c>
      <c r="Z2253" s="90"/>
      <c r="AA2253" s="91">
        <f t="shared" si="221"/>
        <v>36.866666666666667</v>
      </c>
    </row>
    <row r="2254" spans="19:27" x14ac:dyDescent="0.25">
      <c r="S2254" s="87"/>
      <c r="T2254" s="88">
        <f t="shared" si="226"/>
        <v>2213</v>
      </c>
      <c r="U2254" s="89">
        <f t="shared" si="225"/>
        <v>36.883333333333333</v>
      </c>
      <c r="V2254" s="28">
        <f t="shared" si="220"/>
        <v>44.004083120235045</v>
      </c>
      <c r="W2254" s="89">
        <f t="shared" si="222"/>
        <v>0</v>
      </c>
      <c r="X2254" s="88" t="e">
        <f t="shared" si="223"/>
        <v>#VALUE!</v>
      </c>
      <c r="Y2254" s="89" t="e">
        <f t="shared" si="224"/>
        <v>#VALUE!</v>
      </c>
      <c r="Z2254" s="90"/>
      <c r="AA2254" s="91">
        <f t="shared" si="221"/>
        <v>36.883333333333333</v>
      </c>
    </row>
    <row r="2255" spans="19:27" x14ac:dyDescent="0.25">
      <c r="S2255" s="87"/>
      <c r="T2255" s="88">
        <f t="shared" si="226"/>
        <v>2214</v>
      </c>
      <c r="U2255" s="89">
        <f t="shared" si="225"/>
        <v>36.9</v>
      </c>
      <c r="V2255" s="28">
        <f t="shared" si="220"/>
        <v>44.007542352917426</v>
      </c>
      <c r="W2255" s="89">
        <f t="shared" si="222"/>
        <v>0</v>
      </c>
      <c r="X2255" s="88" t="e">
        <f t="shared" si="223"/>
        <v>#VALUE!</v>
      </c>
      <c r="Y2255" s="89" t="e">
        <f t="shared" si="224"/>
        <v>#VALUE!</v>
      </c>
      <c r="Z2255" s="90"/>
      <c r="AA2255" s="91">
        <f t="shared" si="221"/>
        <v>36.9</v>
      </c>
    </row>
    <row r="2256" spans="19:27" x14ac:dyDescent="0.25">
      <c r="S2256" s="87"/>
      <c r="T2256" s="88">
        <f t="shared" si="226"/>
        <v>2215</v>
      </c>
      <c r="U2256" s="89">
        <f t="shared" si="225"/>
        <v>36.916666666666664</v>
      </c>
      <c r="V2256" s="28">
        <f t="shared" si="220"/>
        <v>44.011000295268559</v>
      </c>
      <c r="W2256" s="89">
        <f t="shared" si="222"/>
        <v>0</v>
      </c>
      <c r="X2256" s="88" t="e">
        <f t="shared" si="223"/>
        <v>#VALUE!</v>
      </c>
      <c r="Y2256" s="89" t="e">
        <f t="shared" si="224"/>
        <v>#VALUE!</v>
      </c>
      <c r="Z2256" s="90"/>
      <c r="AA2256" s="91">
        <f t="shared" si="221"/>
        <v>36.916666666666664</v>
      </c>
    </row>
    <row r="2257" spans="19:27" x14ac:dyDescent="0.25">
      <c r="S2257" s="87"/>
      <c r="T2257" s="88">
        <f t="shared" si="226"/>
        <v>2216</v>
      </c>
      <c r="U2257" s="89">
        <f t="shared" si="225"/>
        <v>36.93333333333333</v>
      </c>
      <c r="V2257" s="28">
        <f t="shared" si="220"/>
        <v>44.014456948351956</v>
      </c>
      <c r="W2257" s="89">
        <f t="shared" si="222"/>
        <v>0</v>
      </c>
      <c r="X2257" s="88" t="e">
        <f t="shared" si="223"/>
        <v>#VALUE!</v>
      </c>
      <c r="Y2257" s="89" t="e">
        <f t="shared" si="224"/>
        <v>#VALUE!</v>
      </c>
      <c r="Z2257" s="90"/>
      <c r="AA2257" s="91">
        <f t="shared" si="221"/>
        <v>36.93333333333333</v>
      </c>
    </row>
    <row r="2258" spans="19:27" x14ac:dyDescent="0.25">
      <c r="S2258" s="87"/>
      <c r="T2258" s="88">
        <f t="shared" si="226"/>
        <v>2217</v>
      </c>
      <c r="U2258" s="89">
        <f t="shared" si="225"/>
        <v>36.950000000000003</v>
      </c>
      <c r="V2258" s="28">
        <f t="shared" ref="V2258:V2321" si="227">$G$12*U2258^(1-$G$13)</f>
        <v>44.0179123132298</v>
      </c>
      <c r="W2258" s="89">
        <f t="shared" si="222"/>
        <v>0</v>
      </c>
      <c r="X2258" s="88" t="e">
        <f t="shared" si="223"/>
        <v>#VALUE!</v>
      </c>
      <c r="Y2258" s="89" t="e">
        <f t="shared" si="224"/>
        <v>#VALUE!</v>
      </c>
      <c r="Z2258" s="90"/>
      <c r="AA2258" s="91">
        <f t="shared" si="221"/>
        <v>36.950000000000003</v>
      </c>
    </row>
    <row r="2259" spans="19:27" x14ac:dyDescent="0.25">
      <c r="S2259" s="87"/>
      <c r="T2259" s="88">
        <f t="shared" si="226"/>
        <v>2218</v>
      </c>
      <c r="U2259" s="89">
        <f t="shared" si="225"/>
        <v>36.966666666666669</v>
      </c>
      <c r="V2259" s="28">
        <f t="shared" si="227"/>
        <v>44.021366390962896</v>
      </c>
      <c r="W2259" s="89">
        <f t="shared" si="222"/>
        <v>0</v>
      </c>
      <c r="X2259" s="88" t="e">
        <f t="shared" si="223"/>
        <v>#VALUE!</v>
      </c>
      <c r="Y2259" s="89" t="e">
        <f t="shared" si="224"/>
        <v>#VALUE!</v>
      </c>
      <c r="Z2259" s="90"/>
      <c r="AA2259" s="91">
        <f t="shared" si="221"/>
        <v>36.966666666666669</v>
      </c>
    </row>
    <row r="2260" spans="19:27" x14ac:dyDescent="0.25">
      <c r="S2260" s="87"/>
      <c r="T2260" s="88">
        <f t="shared" si="226"/>
        <v>2219</v>
      </c>
      <c r="U2260" s="89">
        <f t="shared" si="225"/>
        <v>36.983333333333334</v>
      </c>
      <c r="V2260" s="28">
        <f t="shared" si="227"/>
        <v>44.024819182610706</v>
      </c>
      <c r="W2260" s="89">
        <f t="shared" si="222"/>
        <v>0</v>
      </c>
      <c r="X2260" s="88" t="e">
        <f t="shared" si="223"/>
        <v>#VALUE!</v>
      </c>
      <c r="Y2260" s="89" t="e">
        <f t="shared" si="224"/>
        <v>#VALUE!</v>
      </c>
      <c r="Z2260" s="90"/>
      <c r="AA2260" s="91">
        <f t="shared" si="221"/>
        <v>36.983333333333334</v>
      </c>
    </row>
    <row r="2261" spans="19:27" x14ac:dyDescent="0.25">
      <c r="S2261" s="87"/>
      <c r="T2261" s="88">
        <f t="shared" si="226"/>
        <v>2220</v>
      </c>
      <c r="U2261" s="89">
        <f t="shared" si="225"/>
        <v>37</v>
      </c>
      <c r="V2261" s="28">
        <f t="shared" si="227"/>
        <v>44.028270689231348</v>
      </c>
      <c r="W2261" s="89">
        <f t="shared" si="222"/>
        <v>0</v>
      </c>
      <c r="X2261" s="88" t="e">
        <f t="shared" si="223"/>
        <v>#VALUE!</v>
      </c>
      <c r="Y2261" s="89" t="e">
        <f t="shared" si="224"/>
        <v>#VALUE!</v>
      </c>
      <c r="Z2261" s="90"/>
      <c r="AA2261" s="91">
        <f t="shared" si="221"/>
        <v>37</v>
      </c>
    </row>
    <row r="2262" spans="19:27" x14ac:dyDescent="0.25">
      <c r="S2262" s="87"/>
      <c r="T2262" s="88">
        <f t="shared" si="226"/>
        <v>2221</v>
      </c>
      <c r="U2262" s="89">
        <f t="shared" si="225"/>
        <v>37.016666666666666</v>
      </c>
      <c r="V2262" s="28">
        <f t="shared" si="227"/>
        <v>44.031720911881585</v>
      </c>
      <c r="W2262" s="89">
        <f t="shared" si="222"/>
        <v>0</v>
      </c>
      <c r="X2262" s="88" t="e">
        <f t="shared" si="223"/>
        <v>#VALUE!</v>
      </c>
      <c r="Y2262" s="89" t="e">
        <f t="shared" si="224"/>
        <v>#VALUE!</v>
      </c>
      <c r="Z2262" s="90"/>
      <c r="AA2262" s="91">
        <f t="shared" si="221"/>
        <v>37.016666666666666</v>
      </c>
    </row>
    <row r="2263" spans="19:27" x14ac:dyDescent="0.25">
      <c r="S2263" s="87"/>
      <c r="T2263" s="88">
        <f t="shared" si="226"/>
        <v>2222</v>
      </c>
      <c r="U2263" s="89">
        <f t="shared" si="225"/>
        <v>37.033333333333331</v>
      </c>
      <c r="V2263" s="28">
        <f t="shared" si="227"/>
        <v>44.03516985161685</v>
      </c>
      <c r="W2263" s="89">
        <f t="shared" si="222"/>
        <v>0</v>
      </c>
      <c r="X2263" s="88" t="e">
        <f t="shared" si="223"/>
        <v>#VALUE!</v>
      </c>
      <c r="Y2263" s="89" t="e">
        <f t="shared" si="224"/>
        <v>#VALUE!</v>
      </c>
      <c r="Z2263" s="90"/>
      <c r="AA2263" s="91">
        <f t="shared" si="221"/>
        <v>37.033333333333331</v>
      </c>
    </row>
    <row r="2264" spans="19:27" x14ac:dyDescent="0.25">
      <c r="S2264" s="87"/>
      <c r="T2264" s="88">
        <f t="shared" si="226"/>
        <v>2223</v>
      </c>
      <c r="U2264" s="89">
        <f t="shared" si="225"/>
        <v>37.049999999999997</v>
      </c>
      <c r="V2264" s="28">
        <f t="shared" si="227"/>
        <v>44.038617509491218</v>
      </c>
      <c r="W2264" s="89">
        <f t="shared" si="222"/>
        <v>0</v>
      </c>
      <c r="X2264" s="88" t="e">
        <f t="shared" si="223"/>
        <v>#VALUE!</v>
      </c>
      <c r="Y2264" s="89" t="e">
        <f t="shared" si="224"/>
        <v>#VALUE!</v>
      </c>
      <c r="Z2264" s="90"/>
      <c r="AA2264" s="91">
        <f t="shared" si="221"/>
        <v>37.049999999999997</v>
      </c>
    </row>
    <row r="2265" spans="19:27" x14ac:dyDescent="0.25">
      <c r="S2265" s="87"/>
      <c r="T2265" s="88">
        <f t="shared" si="226"/>
        <v>2224</v>
      </c>
      <c r="U2265" s="89">
        <f t="shared" si="225"/>
        <v>37.06666666666667</v>
      </c>
      <c r="V2265" s="28">
        <f t="shared" si="227"/>
        <v>44.042063886557422</v>
      </c>
      <c r="W2265" s="89">
        <f t="shared" si="222"/>
        <v>0</v>
      </c>
      <c r="X2265" s="88" t="e">
        <f t="shared" si="223"/>
        <v>#VALUE!</v>
      </c>
      <c r="Y2265" s="89" t="e">
        <f t="shared" si="224"/>
        <v>#VALUE!</v>
      </c>
      <c r="Z2265" s="90"/>
      <c r="AA2265" s="91">
        <f t="shared" si="221"/>
        <v>37.06666666666667</v>
      </c>
    </row>
    <row r="2266" spans="19:27" x14ac:dyDescent="0.25">
      <c r="S2266" s="87"/>
      <c r="T2266" s="88">
        <f t="shared" si="226"/>
        <v>2225</v>
      </c>
      <c r="U2266" s="89">
        <f t="shared" si="225"/>
        <v>37.083333333333336</v>
      </c>
      <c r="V2266" s="28">
        <f t="shared" si="227"/>
        <v>44.045508983866874</v>
      </c>
      <c r="W2266" s="89">
        <f t="shared" si="222"/>
        <v>0</v>
      </c>
      <c r="X2266" s="88" t="e">
        <f t="shared" si="223"/>
        <v>#VALUE!</v>
      </c>
      <c r="Y2266" s="89" t="e">
        <f t="shared" si="224"/>
        <v>#VALUE!</v>
      </c>
      <c r="Z2266" s="90"/>
      <c r="AA2266" s="91">
        <f t="shared" si="221"/>
        <v>37.083333333333336</v>
      </c>
    </row>
    <row r="2267" spans="19:27" x14ac:dyDescent="0.25">
      <c r="S2267" s="87"/>
      <c r="T2267" s="88">
        <f t="shared" si="226"/>
        <v>2226</v>
      </c>
      <c r="U2267" s="89">
        <f t="shared" si="225"/>
        <v>37.1</v>
      </c>
      <c r="V2267" s="28">
        <f t="shared" si="227"/>
        <v>44.048952802469643</v>
      </c>
      <c r="W2267" s="89">
        <f t="shared" si="222"/>
        <v>0</v>
      </c>
      <c r="X2267" s="88" t="e">
        <f t="shared" si="223"/>
        <v>#VALUE!</v>
      </c>
      <c r="Y2267" s="89" t="e">
        <f t="shared" si="224"/>
        <v>#VALUE!</v>
      </c>
      <c r="Z2267" s="90"/>
      <c r="AA2267" s="91">
        <f t="shared" si="221"/>
        <v>37.1</v>
      </c>
    </row>
    <row r="2268" spans="19:27" x14ac:dyDescent="0.25">
      <c r="S2268" s="87"/>
      <c r="T2268" s="88">
        <f t="shared" si="226"/>
        <v>2227</v>
      </c>
      <c r="U2268" s="89">
        <f t="shared" si="225"/>
        <v>37.116666666666667</v>
      </c>
      <c r="V2268" s="28">
        <f t="shared" si="227"/>
        <v>44.05239534341446</v>
      </c>
      <c r="W2268" s="89">
        <f t="shared" si="222"/>
        <v>0</v>
      </c>
      <c r="X2268" s="88" t="e">
        <f t="shared" si="223"/>
        <v>#VALUE!</v>
      </c>
      <c r="Y2268" s="89" t="e">
        <f t="shared" si="224"/>
        <v>#VALUE!</v>
      </c>
      <c r="Z2268" s="90"/>
      <c r="AA2268" s="91">
        <f t="shared" si="221"/>
        <v>37.116666666666667</v>
      </c>
    </row>
    <row r="2269" spans="19:27" x14ac:dyDescent="0.25">
      <c r="S2269" s="87"/>
      <c r="T2269" s="88">
        <f t="shared" si="226"/>
        <v>2228</v>
      </c>
      <c r="U2269" s="89">
        <f t="shared" si="225"/>
        <v>37.133333333333333</v>
      </c>
      <c r="V2269" s="28">
        <f t="shared" si="227"/>
        <v>44.055836607748738</v>
      </c>
      <c r="W2269" s="89">
        <f t="shared" si="222"/>
        <v>0</v>
      </c>
      <c r="X2269" s="88" t="e">
        <f t="shared" si="223"/>
        <v>#VALUE!</v>
      </c>
      <c r="Y2269" s="89" t="e">
        <f t="shared" si="224"/>
        <v>#VALUE!</v>
      </c>
      <c r="Z2269" s="90"/>
      <c r="AA2269" s="91">
        <f t="shared" si="221"/>
        <v>37.133333333333333</v>
      </c>
    </row>
    <row r="2270" spans="19:27" x14ac:dyDescent="0.25">
      <c r="S2270" s="87"/>
      <c r="T2270" s="88">
        <f t="shared" si="226"/>
        <v>2229</v>
      </c>
      <c r="U2270" s="89">
        <f t="shared" si="225"/>
        <v>37.15</v>
      </c>
      <c r="V2270" s="28">
        <f t="shared" si="227"/>
        <v>44.059276596518544</v>
      </c>
      <c r="W2270" s="89">
        <f t="shared" si="222"/>
        <v>0</v>
      </c>
      <c r="X2270" s="88" t="e">
        <f t="shared" si="223"/>
        <v>#VALUE!</v>
      </c>
      <c r="Y2270" s="89" t="e">
        <f t="shared" si="224"/>
        <v>#VALUE!</v>
      </c>
      <c r="Z2270" s="90"/>
      <c r="AA2270" s="91">
        <f t="shared" si="221"/>
        <v>37.15</v>
      </c>
    </row>
    <row r="2271" spans="19:27" x14ac:dyDescent="0.25">
      <c r="S2271" s="87"/>
      <c r="T2271" s="88">
        <f t="shared" si="226"/>
        <v>2230</v>
      </c>
      <c r="U2271" s="89">
        <f t="shared" si="225"/>
        <v>37.166666666666664</v>
      </c>
      <c r="V2271" s="28">
        <f t="shared" si="227"/>
        <v>44.062715310768631</v>
      </c>
      <c r="W2271" s="89">
        <f t="shared" si="222"/>
        <v>0</v>
      </c>
      <c r="X2271" s="88" t="e">
        <f t="shared" si="223"/>
        <v>#VALUE!</v>
      </c>
      <c r="Y2271" s="89" t="e">
        <f t="shared" si="224"/>
        <v>#VALUE!</v>
      </c>
      <c r="Z2271" s="90"/>
      <c r="AA2271" s="91">
        <f t="shared" si="221"/>
        <v>37.166666666666664</v>
      </c>
    </row>
    <row r="2272" spans="19:27" x14ac:dyDescent="0.25">
      <c r="S2272" s="87"/>
      <c r="T2272" s="88">
        <f t="shared" si="226"/>
        <v>2231</v>
      </c>
      <c r="U2272" s="89">
        <f t="shared" si="225"/>
        <v>37.18333333333333</v>
      </c>
      <c r="V2272" s="28">
        <f t="shared" si="227"/>
        <v>44.066152751542425</v>
      </c>
      <c r="W2272" s="89">
        <f t="shared" si="222"/>
        <v>0</v>
      </c>
      <c r="X2272" s="88" t="e">
        <f t="shared" si="223"/>
        <v>#VALUE!</v>
      </c>
      <c r="Y2272" s="89" t="e">
        <f t="shared" si="224"/>
        <v>#VALUE!</v>
      </c>
      <c r="Z2272" s="90"/>
      <c r="AA2272" s="91">
        <f t="shared" si="221"/>
        <v>37.18333333333333</v>
      </c>
    </row>
    <row r="2273" spans="19:27" x14ac:dyDescent="0.25">
      <c r="S2273" s="87"/>
      <c r="T2273" s="88">
        <f t="shared" si="226"/>
        <v>2232</v>
      </c>
      <c r="U2273" s="89">
        <f t="shared" si="225"/>
        <v>37.200000000000003</v>
      </c>
      <c r="V2273" s="28">
        <f t="shared" si="227"/>
        <v>44.069588919882044</v>
      </c>
      <c r="W2273" s="89">
        <f t="shared" si="222"/>
        <v>0</v>
      </c>
      <c r="X2273" s="88" t="e">
        <f t="shared" si="223"/>
        <v>#VALUE!</v>
      </c>
      <c r="Y2273" s="89" t="e">
        <f t="shared" si="224"/>
        <v>#VALUE!</v>
      </c>
      <c r="Z2273" s="90"/>
      <c r="AA2273" s="91">
        <f t="shared" si="221"/>
        <v>37.200000000000003</v>
      </c>
    </row>
    <row r="2274" spans="19:27" x14ac:dyDescent="0.25">
      <c r="S2274" s="87"/>
      <c r="T2274" s="88">
        <f t="shared" si="226"/>
        <v>2233</v>
      </c>
      <c r="U2274" s="89">
        <f t="shared" si="225"/>
        <v>37.216666666666669</v>
      </c>
      <c r="V2274" s="28">
        <f t="shared" si="227"/>
        <v>44.073023816828261</v>
      </c>
      <c r="W2274" s="89">
        <f t="shared" si="222"/>
        <v>0</v>
      </c>
      <c r="X2274" s="88" t="e">
        <f t="shared" si="223"/>
        <v>#VALUE!</v>
      </c>
      <c r="Y2274" s="89" t="e">
        <f t="shared" si="224"/>
        <v>#VALUE!</v>
      </c>
      <c r="Z2274" s="90"/>
      <c r="AA2274" s="91">
        <f t="shared" si="221"/>
        <v>37.216666666666669</v>
      </c>
    </row>
    <row r="2275" spans="19:27" x14ac:dyDescent="0.25">
      <c r="S2275" s="87"/>
      <c r="T2275" s="88">
        <f t="shared" si="226"/>
        <v>2234</v>
      </c>
      <c r="U2275" s="89">
        <f t="shared" si="225"/>
        <v>37.233333333333334</v>
      </c>
      <c r="V2275" s="28">
        <f t="shared" si="227"/>
        <v>44.076457443420551</v>
      </c>
      <c r="W2275" s="89">
        <f t="shared" si="222"/>
        <v>0</v>
      </c>
      <c r="X2275" s="88" t="e">
        <f t="shared" si="223"/>
        <v>#VALUE!</v>
      </c>
      <c r="Y2275" s="89" t="e">
        <f t="shared" si="224"/>
        <v>#VALUE!</v>
      </c>
      <c r="Z2275" s="90"/>
      <c r="AA2275" s="91">
        <f t="shared" si="221"/>
        <v>37.233333333333334</v>
      </c>
    </row>
    <row r="2276" spans="19:27" x14ac:dyDescent="0.25">
      <c r="S2276" s="87"/>
      <c r="T2276" s="88">
        <f t="shared" si="226"/>
        <v>2235</v>
      </c>
      <c r="U2276" s="89">
        <f t="shared" si="225"/>
        <v>37.25</v>
      </c>
      <c r="V2276" s="28">
        <f t="shared" si="227"/>
        <v>44.07988980069706</v>
      </c>
      <c r="W2276" s="89">
        <f t="shared" si="222"/>
        <v>0</v>
      </c>
      <c r="X2276" s="88" t="e">
        <f t="shared" si="223"/>
        <v>#VALUE!</v>
      </c>
      <c r="Y2276" s="89" t="e">
        <f t="shared" si="224"/>
        <v>#VALUE!</v>
      </c>
      <c r="Z2276" s="90"/>
      <c r="AA2276" s="91">
        <f t="shared" si="221"/>
        <v>37.25</v>
      </c>
    </row>
    <row r="2277" spans="19:27" x14ac:dyDescent="0.25">
      <c r="S2277" s="87"/>
      <c r="T2277" s="88">
        <f t="shared" si="226"/>
        <v>2236</v>
      </c>
      <c r="U2277" s="89">
        <f t="shared" si="225"/>
        <v>37.266666666666666</v>
      </c>
      <c r="V2277" s="28">
        <f t="shared" si="227"/>
        <v>44.08332088969464</v>
      </c>
      <c r="W2277" s="89">
        <f t="shared" si="222"/>
        <v>0</v>
      </c>
      <c r="X2277" s="88" t="e">
        <f t="shared" si="223"/>
        <v>#VALUE!</v>
      </c>
      <c r="Y2277" s="89" t="e">
        <f t="shared" si="224"/>
        <v>#VALUE!</v>
      </c>
      <c r="Z2277" s="90"/>
      <c r="AA2277" s="91">
        <f t="shared" si="221"/>
        <v>37.266666666666666</v>
      </c>
    </row>
    <row r="2278" spans="19:27" x14ac:dyDescent="0.25">
      <c r="S2278" s="87"/>
      <c r="T2278" s="88">
        <f t="shared" si="226"/>
        <v>2237</v>
      </c>
      <c r="U2278" s="89">
        <f t="shared" si="225"/>
        <v>37.283333333333331</v>
      </c>
      <c r="V2278" s="28">
        <f t="shared" si="227"/>
        <v>44.086750711448822</v>
      </c>
      <c r="W2278" s="89">
        <f t="shared" si="222"/>
        <v>0</v>
      </c>
      <c r="X2278" s="88" t="e">
        <f t="shared" si="223"/>
        <v>#VALUE!</v>
      </c>
      <c r="Y2278" s="89" t="e">
        <f t="shared" si="224"/>
        <v>#VALUE!</v>
      </c>
      <c r="Z2278" s="90"/>
      <c r="AA2278" s="91">
        <f t="shared" si="221"/>
        <v>37.283333333333331</v>
      </c>
    </row>
    <row r="2279" spans="19:27" x14ac:dyDescent="0.25">
      <c r="S2279" s="87"/>
      <c r="T2279" s="88">
        <f t="shared" si="226"/>
        <v>2238</v>
      </c>
      <c r="U2279" s="89">
        <f t="shared" si="225"/>
        <v>37.299999999999997</v>
      </c>
      <c r="V2279" s="28">
        <f t="shared" si="227"/>
        <v>44.090179266993829</v>
      </c>
      <c r="W2279" s="89">
        <f t="shared" si="222"/>
        <v>0</v>
      </c>
      <c r="X2279" s="88" t="e">
        <f t="shared" si="223"/>
        <v>#VALUE!</v>
      </c>
      <c r="Y2279" s="89" t="e">
        <f t="shared" si="224"/>
        <v>#VALUE!</v>
      </c>
      <c r="Z2279" s="90"/>
      <c r="AA2279" s="91">
        <f t="shared" si="221"/>
        <v>37.299999999999997</v>
      </c>
    </row>
    <row r="2280" spans="19:27" x14ac:dyDescent="0.25">
      <c r="S2280" s="87"/>
      <c r="T2280" s="88">
        <f t="shared" si="226"/>
        <v>2239</v>
      </c>
      <c r="U2280" s="89">
        <f t="shared" si="225"/>
        <v>37.31666666666667</v>
      </c>
      <c r="V2280" s="28">
        <f t="shared" si="227"/>
        <v>44.093606557362577</v>
      </c>
      <c r="W2280" s="89">
        <f t="shared" si="222"/>
        <v>0</v>
      </c>
      <c r="X2280" s="88" t="e">
        <f t="shared" si="223"/>
        <v>#VALUE!</v>
      </c>
      <c r="Y2280" s="89" t="e">
        <f t="shared" si="224"/>
        <v>#VALUE!</v>
      </c>
      <c r="Z2280" s="90"/>
      <c r="AA2280" s="91">
        <f t="shared" si="221"/>
        <v>37.31666666666667</v>
      </c>
    </row>
    <row r="2281" spans="19:27" x14ac:dyDescent="0.25">
      <c r="S2281" s="87"/>
      <c r="T2281" s="88">
        <f t="shared" si="226"/>
        <v>2240</v>
      </c>
      <c r="U2281" s="89">
        <f t="shared" si="225"/>
        <v>37.333333333333336</v>
      </c>
      <c r="V2281" s="28">
        <f t="shared" si="227"/>
        <v>44.097032583586689</v>
      </c>
      <c r="W2281" s="89">
        <f t="shared" si="222"/>
        <v>0</v>
      </c>
      <c r="X2281" s="88" t="e">
        <f t="shared" si="223"/>
        <v>#VALUE!</v>
      </c>
      <c r="Y2281" s="89" t="e">
        <f t="shared" si="224"/>
        <v>#VALUE!</v>
      </c>
      <c r="Z2281" s="90"/>
      <c r="AA2281" s="91">
        <f t="shared" ref="AA2281:AA2344" si="228">U2281</f>
        <v>37.333333333333336</v>
      </c>
    </row>
    <row r="2282" spans="19:27" x14ac:dyDescent="0.25">
      <c r="S2282" s="87"/>
      <c r="T2282" s="88">
        <f t="shared" si="226"/>
        <v>2241</v>
      </c>
      <c r="U2282" s="89">
        <f t="shared" si="225"/>
        <v>37.35</v>
      </c>
      <c r="V2282" s="28">
        <f t="shared" si="227"/>
        <v>44.100457346696466</v>
      </c>
      <c r="W2282" s="89">
        <f t="shared" ref="W2282:W2345" si="229">V2282*0.001*$G$4</f>
        <v>0</v>
      </c>
      <c r="X2282" s="88" t="e">
        <f t="shared" ref="X2282:X2345" si="230">($G$5/1000)*U2282*3600</f>
        <v>#VALUE!</v>
      </c>
      <c r="Y2282" s="89" t="e">
        <f t="shared" si="224"/>
        <v>#VALUE!</v>
      </c>
      <c r="Z2282" s="90"/>
      <c r="AA2282" s="91">
        <f t="shared" si="228"/>
        <v>37.35</v>
      </c>
    </row>
    <row r="2283" spans="19:27" x14ac:dyDescent="0.25">
      <c r="S2283" s="87"/>
      <c r="T2283" s="88">
        <f t="shared" si="226"/>
        <v>2242</v>
      </c>
      <c r="U2283" s="89">
        <f t="shared" si="225"/>
        <v>37.366666666666667</v>
      </c>
      <c r="V2283" s="28">
        <f t="shared" si="227"/>
        <v>44.10388084772093</v>
      </c>
      <c r="W2283" s="89">
        <f t="shared" si="229"/>
        <v>0</v>
      </c>
      <c r="X2283" s="88" t="e">
        <f t="shared" si="230"/>
        <v>#VALUE!</v>
      </c>
      <c r="Y2283" s="89" t="e">
        <f t="shared" ref="Y2283:Y2346" si="231">MAX(0,W2283-X2283)</f>
        <v>#VALUE!</v>
      </c>
      <c r="Z2283" s="90"/>
      <c r="AA2283" s="91">
        <f t="shared" si="228"/>
        <v>37.366666666666667</v>
      </c>
    </row>
    <row r="2284" spans="19:27" x14ac:dyDescent="0.25">
      <c r="S2284" s="87"/>
      <c r="T2284" s="88">
        <f t="shared" si="226"/>
        <v>2243</v>
      </c>
      <c r="U2284" s="89">
        <f t="shared" si="225"/>
        <v>37.383333333333333</v>
      </c>
      <c r="V2284" s="28">
        <f t="shared" si="227"/>
        <v>44.107303087687797</v>
      </c>
      <c r="W2284" s="89">
        <f t="shared" si="229"/>
        <v>0</v>
      </c>
      <c r="X2284" s="88" t="e">
        <f t="shared" si="230"/>
        <v>#VALUE!</v>
      </c>
      <c r="Y2284" s="89" t="e">
        <f t="shared" si="231"/>
        <v>#VALUE!</v>
      </c>
      <c r="Z2284" s="90"/>
      <c r="AA2284" s="91">
        <f t="shared" si="228"/>
        <v>37.383333333333333</v>
      </c>
    </row>
    <row r="2285" spans="19:27" x14ac:dyDescent="0.25">
      <c r="S2285" s="87"/>
      <c r="T2285" s="88">
        <f t="shared" si="226"/>
        <v>2244</v>
      </c>
      <c r="U2285" s="89">
        <f t="shared" si="225"/>
        <v>37.4</v>
      </c>
      <c r="V2285" s="28">
        <f t="shared" si="227"/>
        <v>44.110724067623494</v>
      </c>
      <c r="W2285" s="89">
        <f t="shared" si="229"/>
        <v>0</v>
      </c>
      <c r="X2285" s="88" t="e">
        <f t="shared" si="230"/>
        <v>#VALUE!</v>
      </c>
      <c r="Y2285" s="89" t="e">
        <f t="shared" si="231"/>
        <v>#VALUE!</v>
      </c>
      <c r="Z2285" s="90"/>
      <c r="AA2285" s="91">
        <f t="shared" si="228"/>
        <v>37.4</v>
      </c>
    </row>
    <row r="2286" spans="19:27" x14ac:dyDescent="0.25">
      <c r="S2286" s="87"/>
      <c r="T2286" s="88">
        <f t="shared" si="226"/>
        <v>2245</v>
      </c>
      <c r="U2286" s="89">
        <f t="shared" si="225"/>
        <v>37.416666666666664</v>
      </c>
      <c r="V2286" s="28">
        <f t="shared" si="227"/>
        <v>44.11414378855315</v>
      </c>
      <c r="W2286" s="89">
        <f t="shared" si="229"/>
        <v>0</v>
      </c>
      <c r="X2286" s="88" t="e">
        <f t="shared" si="230"/>
        <v>#VALUE!</v>
      </c>
      <c r="Y2286" s="89" t="e">
        <f t="shared" si="231"/>
        <v>#VALUE!</v>
      </c>
      <c r="Z2286" s="90"/>
      <c r="AA2286" s="91">
        <f t="shared" si="228"/>
        <v>37.416666666666664</v>
      </c>
    </row>
    <row r="2287" spans="19:27" x14ac:dyDescent="0.25">
      <c r="S2287" s="87"/>
      <c r="T2287" s="88">
        <f t="shared" si="226"/>
        <v>2246</v>
      </c>
      <c r="U2287" s="89">
        <f t="shared" si="225"/>
        <v>37.43333333333333</v>
      </c>
      <c r="V2287" s="28">
        <f t="shared" si="227"/>
        <v>44.117562251500601</v>
      </c>
      <c r="W2287" s="89">
        <f t="shared" si="229"/>
        <v>0</v>
      </c>
      <c r="X2287" s="88" t="e">
        <f t="shared" si="230"/>
        <v>#VALUE!</v>
      </c>
      <c r="Y2287" s="89" t="e">
        <f t="shared" si="231"/>
        <v>#VALUE!</v>
      </c>
      <c r="Z2287" s="90"/>
      <c r="AA2287" s="91">
        <f t="shared" si="228"/>
        <v>37.43333333333333</v>
      </c>
    </row>
    <row r="2288" spans="19:27" x14ac:dyDescent="0.25">
      <c r="S2288" s="87"/>
      <c r="T2288" s="88">
        <f t="shared" si="226"/>
        <v>2247</v>
      </c>
      <c r="U2288" s="89">
        <f t="shared" si="225"/>
        <v>37.450000000000003</v>
      </c>
      <c r="V2288" s="28">
        <f t="shared" si="227"/>
        <v>44.12097945748841</v>
      </c>
      <c r="W2288" s="89">
        <f t="shared" si="229"/>
        <v>0</v>
      </c>
      <c r="X2288" s="88" t="e">
        <f t="shared" si="230"/>
        <v>#VALUE!</v>
      </c>
      <c r="Y2288" s="89" t="e">
        <f t="shared" si="231"/>
        <v>#VALUE!</v>
      </c>
      <c r="Z2288" s="90"/>
      <c r="AA2288" s="91">
        <f t="shared" si="228"/>
        <v>37.450000000000003</v>
      </c>
    </row>
    <row r="2289" spans="19:27" x14ac:dyDescent="0.25">
      <c r="S2289" s="87"/>
      <c r="T2289" s="88">
        <f t="shared" si="226"/>
        <v>2248</v>
      </c>
      <c r="U2289" s="89">
        <f t="shared" si="225"/>
        <v>37.466666666666669</v>
      </c>
      <c r="V2289" s="28">
        <f t="shared" si="227"/>
        <v>44.124395407537833</v>
      </c>
      <c r="W2289" s="89">
        <f t="shared" si="229"/>
        <v>0</v>
      </c>
      <c r="X2289" s="88" t="e">
        <f t="shared" si="230"/>
        <v>#VALUE!</v>
      </c>
      <c r="Y2289" s="89" t="e">
        <f t="shared" si="231"/>
        <v>#VALUE!</v>
      </c>
      <c r="Z2289" s="90"/>
      <c r="AA2289" s="91">
        <f t="shared" si="228"/>
        <v>37.466666666666669</v>
      </c>
    </row>
    <row r="2290" spans="19:27" x14ac:dyDescent="0.25">
      <c r="S2290" s="87"/>
      <c r="T2290" s="88">
        <f t="shared" si="226"/>
        <v>2249</v>
      </c>
      <c r="U2290" s="89">
        <f t="shared" si="225"/>
        <v>37.483333333333334</v>
      </c>
      <c r="V2290" s="28">
        <f t="shared" si="227"/>
        <v>44.12781010266886</v>
      </c>
      <c r="W2290" s="89">
        <f t="shared" si="229"/>
        <v>0</v>
      </c>
      <c r="X2290" s="88" t="e">
        <f t="shared" si="230"/>
        <v>#VALUE!</v>
      </c>
      <c r="Y2290" s="89" t="e">
        <f t="shared" si="231"/>
        <v>#VALUE!</v>
      </c>
      <c r="Z2290" s="90"/>
      <c r="AA2290" s="91">
        <f t="shared" si="228"/>
        <v>37.483333333333334</v>
      </c>
    </row>
    <row r="2291" spans="19:27" x14ac:dyDescent="0.25">
      <c r="S2291" s="87"/>
      <c r="T2291" s="88">
        <f t="shared" si="226"/>
        <v>2250</v>
      </c>
      <c r="U2291" s="89">
        <f t="shared" si="225"/>
        <v>37.5</v>
      </c>
      <c r="V2291" s="28">
        <f t="shared" si="227"/>
        <v>44.131223543900184</v>
      </c>
      <c r="W2291" s="89">
        <f t="shared" si="229"/>
        <v>0</v>
      </c>
      <c r="X2291" s="88" t="e">
        <f t="shared" si="230"/>
        <v>#VALUE!</v>
      </c>
      <c r="Y2291" s="89" t="e">
        <f t="shared" si="231"/>
        <v>#VALUE!</v>
      </c>
      <c r="Z2291" s="90"/>
      <c r="AA2291" s="91">
        <f t="shared" si="228"/>
        <v>37.5</v>
      </c>
    </row>
    <row r="2292" spans="19:27" x14ac:dyDescent="0.25">
      <c r="S2292" s="87"/>
      <c r="T2292" s="88">
        <f t="shared" si="226"/>
        <v>2251</v>
      </c>
      <c r="U2292" s="89">
        <f t="shared" si="225"/>
        <v>37.516666666666666</v>
      </c>
      <c r="V2292" s="28">
        <f t="shared" si="227"/>
        <v>44.134635732249244</v>
      </c>
      <c r="W2292" s="89">
        <f t="shared" si="229"/>
        <v>0</v>
      </c>
      <c r="X2292" s="88" t="e">
        <f t="shared" si="230"/>
        <v>#VALUE!</v>
      </c>
      <c r="Y2292" s="89" t="e">
        <f t="shared" si="231"/>
        <v>#VALUE!</v>
      </c>
      <c r="Z2292" s="90"/>
      <c r="AA2292" s="91">
        <f t="shared" si="228"/>
        <v>37.516666666666666</v>
      </c>
    </row>
    <row r="2293" spans="19:27" x14ac:dyDescent="0.25">
      <c r="S2293" s="87"/>
      <c r="T2293" s="88">
        <f t="shared" si="226"/>
        <v>2252</v>
      </c>
      <c r="U2293" s="89">
        <f t="shared" si="225"/>
        <v>37.533333333333331</v>
      </c>
      <c r="V2293" s="28">
        <f t="shared" si="227"/>
        <v>44.138046668732166</v>
      </c>
      <c r="W2293" s="89">
        <f t="shared" si="229"/>
        <v>0</v>
      </c>
      <c r="X2293" s="88" t="e">
        <f t="shared" si="230"/>
        <v>#VALUE!</v>
      </c>
      <c r="Y2293" s="89" t="e">
        <f t="shared" si="231"/>
        <v>#VALUE!</v>
      </c>
      <c r="Z2293" s="90"/>
      <c r="AA2293" s="91">
        <f t="shared" si="228"/>
        <v>37.533333333333331</v>
      </c>
    </row>
    <row r="2294" spans="19:27" x14ac:dyDescent="0.25">
      <c r="S2294" s="87"/>
      <c r="T2294" s="88">
        <f t="shared" si="226"/>
        <v>2253</v>
      </c>
      <c r="U2294" s="89">
        <f t="shared" si="225"/>
        <v>37.549999999999997</v>
      </c>
      <c r="V2294" s="28">
        <f t="shared" si="227"/>
        <v>44.141456354363839</v>
      </c>
      <c r="W2294" s="89">
        <f t="shared" si="229"/>
        <v>0</v>
      </c>
      <c r="X2294" s="88" t="e">
        <f t="shared" si="230"/>
        <v>#VALUE!</v>
      </c>
      <c r="Y2294" s="89" t="e">
        <f t="shared" si="231"/>
        <v>#VALUE!</v>
      </c>
      <c r="Z2294" s="90"/>
      <c r="AA2294" s="91">
        <f t="shared" si="228"/>
        <v>37.549999999999997</v>
      </c>
    </row>
    <row r="2295" spans="19:27" x14ac:dyDescent="0.25">
      <c r="S2295" s="87"/>
      <c r="T2295" s="88">
        <f t="shared" si="226"/>
        <v>2254</v>
      </c>
      <c r="U2295" s="89">
        <f t="shared" si="225"/>
        <v>37.56666666666667</v>
      </c>
      <c r="V2295" s="28">
        <f t="shared" si="227"/>
        <v>44.144864790157847</v>
      </c>
      <c r="W2295" s="89">
        <f t="shared" si="229"/>
        <v>0</v>
      </c>
      <c r="X2295" s="88" t="e">
        <f t="shared" si="230"/>
        <v>#VALUE!</v>
      </c>
      <c r="Y2295" s="89" t="e">
        <f t="shared" si="231"/>
        <v>#VALUE!</v>
      </c>
      <c r="Z2295" s="90"/>
      <c r="AA2295" s="91">
        <f t="shared" si="228"/>
        <v>37.56666666666667</v>
      </c>
    </row>
    <row r="2296" spans="19:27" x14ac:dyDescent="0.25">
      <c r="S2296" s="87"/>
      <c r="T2296" s="88">
        <f t="shared" si="226"/>
        <v>2255</v>
      </c>
      <c r="U2296" s="89">
        <f t="shared" si="225"/>
        <v>37.583333333333336</v>
      </c>
      <c r="V2296" s="28">
        <f t="shared" si="227"/>
        <v>44.148271977126527</v>
      </c>
      <c r="W2296" s="89">
        <f t="shared" si="229"/>
        <v>0</v>
      </c>
      <c r="X2296" s="88" t="e">
        <f t="shared" si="230"/>
        <v>#VALUE!</v>
      </c>
      <c r="Y2296" s="89" t="e">
        <f t="shared" si="231"/>
        <v>#VALUE!</v>
      </c>
      <c r="Z2296" s="90"/>
      <c r="AA2296" s="91">
        <f t="shared" si="228"/>
        <v>37.583333333333336</v>
      </c>
    </row>
    <row r="2297" spans="19:27" x14ac:dyDescent="0.25">
      <c r="S2297" s="87"/>
      <c r="T2297" s="88">
        <f t="shared" si="226"/>
        <v>2256</v>
      </c>
      <c r="U2297" s="89">
        <f t="shared" si="225"/>
        <v>37.6</v>
      </c>
      <c r="V2297" s="28">
        <f t="shared" si="227"/>
        <v>44.151677916280924</v>
      </c>
      <c r="W2297" s="89">
        <f t="shared" si="229"/>
        <v>0</v>
      </c>
      <c r="X2297" s="88" t="e">
        <f t="shared" si="230"/>
        <v>#VALUE!</v>
      </c>
      <c r="Y2297" s="89" t="e">
        <f t="shared" si="231"/>
        <v>#VALUE!</v>
      </c>
      <c r="Z2297" s="90"/>
      <c r="AA2297" s="91">
        <f t="shared" si="228"/>
        <v>37.6</v>
      </c>
    </row>
    <row r="2298" spans="19:27" x14ac:dyDescent="0.25">
      <c r="S2298" s="87"/>
      <c r="T2298" s="88">
        <f t="shared" si="226"/>
        <v>2257</v>
      </c>
      <c r="U2298" s="89">
        <f t="shared" si="225"/>
        <v>37.616666666666667</v>
      </c>
      <c r="V2298" s="28">
        <f t="shared" si="227"/>
        <v>44.155082608630849</v>
      </c>
      <c r="W2298" s="89">
        <f t="shared" si="229"/>
        <v>0</v>
      </c>
      <c r="X2298" s="88" t="e">
        <f t="shared" si="230"/>
        <v>#VALUE!</v>
      </c>
      <c r="Y2298" s="89" t="e">
        <f t="shared" si="231"/>
        <v>#VALUE!</v>
      </c>
      <c r="Z2298" s="90"/>
      <c r="AA2298" s="91">
        <f t="shared" si="228"/>
        <v>37.616666666666667</v>
      </c>
    </row>
    <row r="2299" spans="19:27" x14ac:dyDescent="0.25">
      <c r="S2299" s="87"/>
      <c r="T2299" s="88">
        <f t="shared" si="226"/>
        <v>2258</v>
      </c>
      <c r="U2299" s="89">
        <f t="shared" si="225"/>
        <v>37.633333333333333</v>
      </c>
      <c r="V2299" s="28">
        <f t="shared" si="227"/>
        <v>44.158486055184817</v>
      </c>
      <c r="W2299" s="89">
        <f t="shared" si="229"/>
        <v>0</v>
      </c>
      <c r="X2299" s="88" t="e">
        <f t="shared" si="230"/>
        <v>#VALUE!</v>
      </c>
      <c r="Y2299" s="89" t="e">
        <f t="shared" si="231"/>
        <v>#VALUE!</v>
      </c>
      <c r="Z2299" s="90"/>
      <c r="AA2299" s="91">
        <f t="shared" si="228"/>
        <v>37.633333333333333</v>
      </c>
    </row>
    <row r="2300" spans="19:27" x14ac:dyDescent="0.25">
      <c r="S2300" s="87"/>
      <c r="T2300" s="88">
        <f t="shared" si="226"/>
        <v>2259</v>
      </c>
      <c r="U2300" s="89">
        <f t="shared" si="225"/>
        <v>37.65</v>
      </c>
      <c r="V2300" s="28">
        <f t="shared" si="227"/>
        <v>44.1618882569501</v>
      </c>
      <c r="W2300" s="89">
        <f t="shared" si="229"/>
        <v>0</v>
      </c>
      <c r="X2300" s="88" t="e">
        <f t="shared" si="230"/>
        <v>#VALUE!</v>
      </c>
      <c r="Y2300" s="89" t="e">
        <f t="shared" si="231"/>
        <v>#VALUE!</v>
      </c>
      <c r="Z2300" s="90"/>
      <c r="AA2300" s="91">
        <f t="shared" si="228"/>
        <v>37.65</v>
      </c>
    </row>
    <row r="2301" spans="19:27" x14ac:dyDescent="0.25">
      <c r="S2301" s="87"/>
      <c r="T2301" s="88">
        <f t="shared" si="226"/>
        <v>2260</v>
      </c>
      <c r="U2301" s="89">
        <f t="shared" si="225"/>
        <v>37.666666666666664</v>
      </c>
      <c r="V2301" s="28">
        <f t="shared" si="227"/>
        <v>44.165289214932699</v>
      </c>
      <c r="W2301" s="89">
        <f t="shared" si="229"/>
        <v>0</v>
      </c>
      <c r="X2301" s="88" t="e">
        <f t="shared" si="230"/>
        <v>#VALUE!</v>
      </c>
      <c r="Y2301" s="89" t="e">
        <f t="shared" si="231"/>
        <v>#VALUE!</v>
      </c>
      <c r="Z2301" s="90"/>
      <c r="AA2301" s="91">
        <f t="shared" si="228"/>
        <v>37.666666666666664</v>
      </c>
    </row>
    <row r="2302" spans="19:27" x14ac:dyDescent="0.25">
      <c r="S2302" s="87"/>
      <c r="T2302" s="88">
        <f t="shared" si="226"/>
        <v>2261</v>
      </c>
      <c r="U2302" s="89">
        <f t="shared" si="225"/>
        <v>37.68333333333333</v>
      </c>
      <c r="V2302" s="28">
        <f t="shared" si="227"/>
        <v>44.168688930137364</v>
      </c>
      <c r="W2302" s="89">
        <f t="shared" si="229"/>
        <v>0</v>
      </c>
      <c r="X2302" s="88" t="e">
        <f t="shared" si="230"/>
        <v>#VALUE!</v>
      </c>
      <c r="Y2302" s="89" t="e">
        <f t="shared" si="231"/>
        <v>#VALUE!</v>
      </c>
      <c r="Z2302" s="90"/>
      <c r="AA2302" s="91">
        <f t="shared" si="228"/>
        <v>37.68333333333333</v>
      </c>
    </row>
    <row r="2303" spans="19:27" x14ac:dyDescent="0.25">
      <c r="S2303" s="87"/>
      <c r="T2303" s="88">
        <f t="shared" si="226"/>
        <v>2262</v>
      </c>
      <c r="U2303" s="89">
        <f t="shared" si="225"/>
        <v>37.700000000000003</v>
      </c>
      <c r="V2303" s="28">
        <f t="shared" si="227"/>
        <v>44.172087403567602</v>
      </c>
      <c r="W2303" s="89">
        <f t="shared" si="229"/>
        <v>0</v>
      </c>
      <c r="X2303" s="88" t="e">
        <f t="shared" si="230"/>
        <v>#VALUE!</v>
      </c>
      <c r="Y2303" s="89" t="e">
        <f t="shared" si="231"/>
        <v>#VALUE!</v>
      </c>
      <c r="Z2303" s="90"/>
      <c r="AA2303" s="91">
        <f t="shared" si="228"/>
        <v>37.700000000000003</v>
      </c>
    </row>
    <row r="2304" spans="19:27" x14ac:dyDescent="0.25">
      <c r="S2304" s="87"/>
      <c r="T2304" s="88">
        <f t="shared" si="226"/>
        <v>2263</v>
      </c>
      <c r="U2304" s="89">
        <f t="shared" si="225"/>
        <v>37.716666666666669</v>
      </c>
      <c r="V2304" s="28">
        <f t="shared" si="227"/>
        <v>44.175484636225633</v>
      </c>
      <c r="W2304" s="89">
        <f t="shared" si="229"/>
        <v>0</v>
      </c>
      <c r="X2304" s="88" t="e">
        <f t="shared" si="230"/>
        <v>#VALUE!</v>
      </c>
      <c r="Y2304" s="89" t="e">
        <f t="shared" si="231"/>
        <v>#VALUE!</v>
      </c>
      <c r="Z2304" s="90"/>
      <c r="AA2304" s="91">
        <f t="shared" si="228"/>
        <v>37.716666666666669</v>
      </c>
    </row>
    <row r="2305" spans="19:27" x14ac:dyDescent="0.25">
      <c r="S2305" s="87"/>
      <c r="T2305" s="88">
        <f t="shared" si="226"/>
        <v>2264</v>
      </c>
      <c r="U2305" s="89">
        <f t="shared" si="225"/>
        <v>37.733333333333334</v>
      </c>
      <c r="V2305" s="28">
        <f t="shared" si="227"/>
        <v>44.178880629112463</v>
      </c>
      <c r="W2305" s="89">
        <f t="shared" si="229"/>
        <v>0</v>
      </c>
      <c r="X2305" s="88" t="e">
        <f t="shared" si="230"/>
        <v>#VALUE!</v>
      </c>
      <c r="Y2305" s="89" t="e">
        <f t="shared" si="231"/>
        <v>#VALUE!</v>
      </c>
      <c r="Z2305" s="90"/>
      <c r="AA2305" s="91">
        <f t="shared" si="228"/>
        <v>37.733333333333334</v>
      </c>
    </row>
    <row r="2306" spans="19:27" x14ac:dyDescent="0.25">
      <c r="S2306" s="87"/>
      <c r="T2306" s="88">
        <f t="shared" si="226"/>
        <v>2265</v>
      </c>
      <c r="U2306" s="89">
        <f t="shared" si="225"/>
        <v>37.75</v>
      </c>
      <c r="V2306" s="28">
        <f t="shared" si="227"/>
        <v>44.182275383227811</v>
      </c>
      <c r="W2306" s="89">
        <f t="shared" si="229"/>
        <v>0</v>
      </c>
      <c r="X2306" s="88" t="e">
        <f t="shared" si="230"/>
        <v>#VALUE!</v>
      </c>
      <c r="Y2306" s="89" t="e">
        <f t="shared" si="231"/>
        <v>#VALUE!</v>
      </c>
      <c r="Z2306" s="90"/>
      <c r="AA2306" s="91">
        <f t="shared" si="228"/>
        <v>37.75</v>
      </c>
    </row>
    <row r="2307" spans="19:27" x14ac:dyDescent="0.25">
      <c r="S2307" s="87"/>
      <c r="T2307" s="88">
        <f t="shared" si="226"/>
        <v>2266</v>
      </c>
      <c r="U2307" s="89">
        <f t="shared" ref="U2307:U2370" si="232">T2307/60</f>
        <v>37.766666666666666</v>
      </c>
      <c r="V2307" s="28">
        <f t="shared" si="227"/>
        <v>44.185668899570182</v>
      </c>
      <c r="W2307" s="89">
        <f t="shared" si="229"/>
        <v>0</v>
      </c>
      <c r="X2307" s="88" t="e">
        <f t="shared" si="230"/>
        <v>#VALUE!</v>
      </c>
      <c r="Y2307" s="89" t="e">
        <f t="shared" si="231"/>
        <v>#VALUE!</v>
      </c>
      <c r="Z2307" s="90"/>
      <c r="AA2307" s="91">
        <f t="shared" si="228"/>
        <v>37.766666666666666</v>
      </c>
    </row>
    <row r="2308" spans="19:27" x14ac:dyDescent="0.25">
      <c r="S2308" s="87"/>
      <c r="T2308" s="88">
        <f t="shared" si="226"/>
        <v>2267</v>
      </c>
      <c r="U2308" s="89">
        <f t="shared" si="232"/>
        <v>37.783333333333331</v>
      </c>
      <c r="V2308" s="28">
        <f t="shared" si="227"/>
        <v>44.189061179136829</v>
      </c>
      <c r="W2308" s="89">
        <f t="shared" si="229"/>
        <v>0</v>
      </c>
      <c r="X2308" s="88" t="e">
        <f t="shared" si="230"/>
        <v>#VALUE!</v>
      </c>
      <c r="Y2308" s="89" t="e">
        <f t="shared" si="231"/>
        <v>#VALUE!</v>
      </c>
      <c r="Z2308" s="90"/>
      <c r="AA2308" s="91">
        <f t="shared" si="228"/>
        <v>37.783333333333331</v>
      </c>
    </row>
    <row r="2309" spans="19:27" x14ac:dyDescent="0.25">
      <c r="S2309" s="87"/>
      <c r="T2309" s="88">
        <f t="shared" si="226"/>
        <v>2268</v>
      </c>
      <c r="U2309" s="89">
        <f t="shared" si="232"/>
        <v>37.799999999999997</v>
      </c>
      <c r="V2309" s="28">
        <f t="shared" si="227"/>
        <v>44.192452222923748</v>
      </c>
      <c r="W2309" s="89">
        <f t="shared" si="229"/>
        <v>0</v>
      </c>
      <c r="X2309" s="88" t="e">
        <f t="shared" si="230"/>
        <v>#VALUE!</v>
      </c>
      <c r="Y2309" s="89" t="e">
        <f t="shared" si="231"/>
        <v>#VALUE!</v>
      </c>
      <c r="Z2309" s="90"/>
      <c r="AA2309" s="91">
        <f t="shared" si="228"/>
        <v>37.799999999999997</v>
      </c>
    </row>
    <row r="2310" spans="19:27" x14ac:dyDescent="0.25">
      <c r="S2310" s="87"/>
      <c r="T2310" s="88">
        <f t="shared" si="226"/>
        <v>2269</v>
      </c>
      <c r="U2310" s="89">
        <f t="shared" si="232"/>
        <v>37.81666666666667</v>
      </c>
      <c r="V2310" s="28">
        <f t="shared" si="227"/>
        <v>44.1958420319257</v>
      </c>
      <c r="W2310" s="89">
        <f t="shared" si="229"/>
        <v>0</v>
      </c>
      <c r="X2310" s="88" t="e">
        <f t="shared" si="230"/>
        <v>#VALUE!</v>
      </c>
      <c r="Y2310" s="89" t="e">
        <f t="shared" si="231"/>
        <v>#VALUE!</v>
      </c>
      <c r="Z2310" s="90"/>
      <c r="AA2310" s="91">
        <f t="shared" si="228"/>
        <v>37.81666666666667</v>
      </c>
    </row>
    <row r="2311" spans="19:27" x14ac:dyDescent="0.25">
      <c r="S2311" s="87"/>
      <c r="T2311" s="88">
        <f t="shared" si="226"/>
        <v>2270</v>
      </c>
      <c r="U2311" s="89">
        <f t="shared" si="232"/>
        <v>37.833333333333336</v>
      </c>
      <c r="V2311" s="28">
        <f t="shared" si="227"/>
        <v>44.199230607136208</v>
      </c>
      <c r="W2311" s="89">
        <f t="shared" si="229"/>
        <v>0</v>
      </c>
      <c r="X2311" s="88" t="e">
        <f t="shared" si="230"/>
        <v>#VALUE!</v>
      </c>
      <c r="Y2311" s="89" t="e">
        <f t="shared" si="231"/>
        <v>#VALUE!</v>
      </c>
      <c r="Z2311" s="90"/>
      <c r="AA2311" s="91">
        <f t="shared" si="228"/>
        <v>37.833333333333336</v>
      </c>
    </row>
    <row r="2312" spans="19:27" x14ac:dyDescent="0.25">
      <c r="S2312" s="87"/>
      <c r="T2312" s="88">
        <f t="shared" si="226"/>
        <v>2271</v>
      </c>
      <c r="U2312" s="89">
        <f t="shared" si="232"/>
        <v>37.85</v>
      </c>
      <c r="V2312" s="28">
        <f t="shared" si="227"/>
        <v>44.202617949547566</v>
      </c>
      <c r="W2312" s="89">
        <f t="shared" si="229"/>
        <v>0</v>
      </c>
      <c r="X2312" s="88" t="e">
        <f t="shared" si="230"/>
        <v>#VALUE!</v>
      </c>
      <c r="Y2312" s="89" t="e">
        <f t="shared" si="231"/>
        <v>#VALUE!</v>
      </c>
      <c r="Z2312" s="90"/>
      <c r="AA2312" s="91">
        <f t="shared" si="228"/>
        <v>37.85</v>
      </c>
    </row>
    <row r="2313" spans="19:27" x14ac:dyDescent="0.25">
      <c r="S2313" s="87"/>
      <c r="T2313" s="88">
        <f t="shared" si="226"/>
        <v>2272</v>
      </c>
      <c r="U2313" s="89">
        <f t="shared" si="232"/>
        <v>37.866666666666667</v>
      </c>
      <c r="V2313" s="28">
        <f t="shared" si="227"/>
        <v>44.206004060150825</v>
      </c>
      <c r="W2313" s="89">
        <f t="shared" si="229"/>
        <v>0</v>
      </c>
      <c r="X2313" s="88" t="e">
        <f t="shared" si="230"/>
        <v>#VALUE!</v>
      </c>
      <c r="Y2313" s="89" t="e">
        <f t="shared" si="231"/>
        <v>#VALUE!</v>
      </c>
      <c r="Z2313" s="90"/>
      <c r="AA2313" s="91">
        <f t="shared" si="228"/>
        <v>37.866666666666667</v>
      </c>
    </row>
    <row r="2314" spans="19:27" x14ac:dyDescent="0.25">
      <c r="S2314" s="87"/>
      <c r="T2314" s="88">
        <f t="shared" si="226"/>
        <v>2273</v>
      </c>
      <c r="U2314" s="89">
        <f t="shared" si="232"/>
        <v>37.883333333333333</v>
      </c>
      <c r="V2314" s="28">
        <f t="shared" si="227"/>
        <v>44.209388939935813</v>
      </c>
      <c r="W2314" s="89">
        <f t="shared" si="229"/>
        <v>0</v>
      </c>
      <c r="X2314" s="88" t="e">
        <f t="shared" si="230"/>
        <v>#VALUE!</v>
      </c>
      <c r="Y2314" s="89" t="e">
        <f t="shared" si="231"/>
        <v>#VALUE!</v>
      </c>
      <c r="Z2314" s="90"/>
      <c r="AA2314" s="91">
        <f t="shared" si="228"/>
        <v>37.883333333333333</v>
      </c>
    </row>
    <row r="2315" spans="19:27" x14ac:dyDescent="0.25">
      <c r="S2315" s="87"/>
      <c r="T2315" s="88">
        <f t="shared" ref="T2315:T2378" si="233">T2314+1</f>
        <v>2274</v>
      </c>
      <c r="U2315" s="89">
        <f t="shared" si="232"/>
        <v>37.9</v>
      </c>
      <c r="V2315" s="28">
        <f t="shared" si="227"/>
        <v>44.212772589891109</v>
      </c>
      <c r="W2315" s="89">
        <f t="shared" si="229"/>
        <v>0</v>
      </c>
      <c r="X2315" s="88" t="e">
        <f t="shared" si="230"/>
        <v>#VALUE!</v>
      </c>
      <c r="Y2315" s="89" t="e">
        <f t="shared" si="231"/>
        <v>#VALUE!</v>
      </c>
      <c r="Z2315" s="90"/>
      <c r="AA2315" s="91">
        <f t="shared" si="228"/>
        <v>37.9</v>
      </c>
    </row>
    <row r="2316" spans="19:27" x14ac:dyDescent="0.25">
      <c r="S2316" s="87"/>
      <c r="T2316" s="88">
        <f t="shared" si="233"/>
        <v>2275</v>
      </c>
      <c r="U2316" s="89">
        <f t="shared" si="232"/>
        <v>37.916666666666664</v>
      </c>
      <c r="V2316" s="28">
        <f t="shared" si="227"/>
        <v>44.216155011004076</v>
      </c>
      <c r="W2316" s="89">
        <f t="shared" si="229"/>
        <v>0</v>
      </c>
      <c r="X2316" s="88" t="e">
        <f t="shared" si="230"/>
        <v>#VALUE!</v>
      </c>
      <c r="Y2316" s="89" t="e">
        <f t="shared" si="231"/>
        <v>#VALUE!</v>
      </c>
      <c r="Z2316" s="90"/>
      <c r="AA2316" s="91">
        <f t="shared" si="228"/>
        <v>37.916666666666664</v>
      </c>
    </row>
    <row r="2317" spans="19:27" x14ac:dyDescent="0.25">
      <c r="S2317" s="87"/>
      <c r="T2317" s="88">
        <f t="shared" si="233"/>
        <v>2276</v>
      </c>
      <c r="U2317" s="89">
        <f t="shared" si="232"/>
        <v>37.93333333333333</v>
      </c>
      <c r="V2317" s="28">
        <f t="shared" si="227"/>
        <v>44.219536204260862</v>
      </c>
      <c r="W2317" s="89">
        <f t="shared" si="229"/>
        <v>0</v>
      </c>
      <c r="X2317" s="88" t="e">
        <f t="shared" si="230"/>
        <v>#VALUE!</v>
      </c>
      <c r="Y2317" s="89" t="e">
        <f t="shared" si="231"/>
        <v>#VALUE!</v>
      </c>
      <c r="Z2317" s="90"/>
      <c r="AA2317" s="91">
        <f t="shared" si="228"/>
        <v>37.93333333333333</v>
      </c>
    </row>
    <row r="2318" spans="19:27" x14ac:dyDescent="0.25">
      <c r="S2318" s="87"/>
      <c r="T2318" s="88">
        <f t="shared" si="233"/>
        <v>2277</v>
      </c>
      <c r="U2318" s="89">
        <f t="shared" si="232"/>
        <v>37.950000000000003</v>
      </c>
      <c r="V2318" s="28">
        <f t="shared" si="227"/>
        <v>44.222916170646364</v>
      </c>
      <c r="W2318" s="89">
        <f t="shared" si="229"/>
        <v>0</v>
      </c>
      <c r="X2318" s="88" t="e">
        <f t="shared" si="230"/>
        <v>#VALUE!</v>
      </c>
      <c r="Y2318" s="89" t="e">
        <f t="shared" si="231"/>
        <v>#VALUE!</v>
      </c>
      <c r="Z2318" s="90"/>
      <c r="AA2318" s="91">
        <f t="shared" si="228"/>
        <v>37.950000000000003</v>
      </c>
    </row>
    <row r="2319" spans="19:27" x14ac:dyDescent="0.25">
      <c r="S2319" s="87"/>
      <c r="T2319" s="88">
        <f t="shared" si="233"/>
        <v>2278</v>
      </c>
      <c r="U2319" s="89">
        <f t="shared" si="232"/>
        <v>37.966666666666669</v>
      </c>
      <c r="V2319" s="28">
        <f t="shared" si="227"/>
        <v>44.226294911144279</v>
      </c>
      <c r="W2319" s="89">
        <f t="shared" si="229"/>
        <v>0</v>
      </c>
      <c r="X2319" s="88" t="e">
        <f t="shared" si="230"/>
        <v>#VALUE!</v>
      </c>
      <c r="Y2319" s="89" t="e">
        <f t="shared" si="231"/>
        <v>#VALUE!</v>
      </c>
      <c r="Z2319" s="90"/>
      <c r="AA2319" s="91">
        <f t="shared" si="228"/>
        <v>37.966666666666669</v>
      </c>
    </row>
    <row r="2320" spans="19:27" x14ac:dyDescent="0.25">
      <c r="S2320" s="87"/>
      <c r="T2320" s="88">
        <f t="shared" si="233"/>
        <v>2279</v>
      </c>
      <c r="U2320" s="89">
        <f t="shared" si="232"/>
        <v>37.983333333333334</v>
      </c>
      <c r="V2320" s="28">
        <f t="shared" si="227"/>
        <v>44.229672426737068</v>
      </c>
      <c r="W2320" s="89">
        <f t="shared" si="229"/>
        <v>0</v>
      </c>
      <c r="X2320" s="88" t="e">
        <f t="shared" si="230"/>
        <v>#VALUE!</v>
      </c>
      <c r="Y2320" s="89" t="e">
        <f t="shared" si="231"/>
        <v>#VALUE!</v>
      </c>
      <c r="Z2320" s="90"/>
      <c r="AA2320" s="91">
        <f t="shared" si="228"/>
        <v>37.983333333333334</v>
      </c>
    </row>
    <row r="2321" spans="19:27" x14ac:dyDescent="0.25">
      <c r="S2321" s="87"/>
      <c r="T2321" s="88">
        <f t="shared" si="233"/>
        <v>2280</v>
      </c>
      <c r="U2321" s="89">
        <f t="shared" si="232"/>
        <v>38</v>
      </c>
      <c r="V2321" s="28">
        <f t="shared" si="227"/>
        <v>44.233048718405996</v>
      </c>
      <c r="W2321" s="89">
        <f t="shared" si="229"/>
        <v>0</v>
      </c>
      <c r="X2321" s="88" t="e">
        <f t="shared" si="230"/>
        <v>#VALUE!</v>
      </c>
      <c r="Y2321" s="89" t="e">
        <f t="shared" si="231"/>
        <v>#VALUE!</v>
      </c>
      <c r="Z2321" s="90"/>
      <c r="AA2321" s="91">
        <f t="shared" si="228"/>
        <v>38</v>
      </c>
    </row>
    <row r="2322" spans="19:27" x14ac:dyDescent="0.25">
      <c r="S2322" s="87"/>
      <c r="T2322" s="88">
        <f t="shared" si="233"/>
        <v>2281</v>
      </c>
      <c r="U2322" s="89">
        <f t="shared" si="232"/>
        <v>38.016666666666666</v>
      </c>
      <c r="V2322" s="28">
        <f t="shared" ref="V2322:V2385" si="234">$G$12*U2322^(1-$G$13)</f>
        <v>44.236423787131095</v>
      </c>
      <c r="W2322" s="89">
        <f t="shared" si="229"/>
        <v>0</v>
      </c>
      <c r="X2322" s="88" t="e">
        <f t="shared" si="230"/>
        <v>#VALUE!</v>
      </c>
      <c r="Y2322" s="89" t="e">
        <f t="shared" si="231"/>
        <v>#VALUE!</v>
      </c>
      <c r="Z2322" s="90"/>
      <c r="AA2322" s="91">
        <f t="shared" si="228"/>
        <v>38.016666666666666</v>
      </c>
    </row>
    <row r="2323" spans="19:27" x14ac:dyDescent="0.25">
      <c r="S2323" s="87"/>
      <c r="T2323" s="88">
        <f t="shared" si="233"/>
        <v>2282</v>
      </c>
      <c r="U2323" s="89">
        <f t="shared" si="232"/>
        <v>38.033333333333331</v>
      </c>
      <c r="V2323" s="28">
        <f t="shared" si="234"/>
        <v>44.239797633891179</v>
      </c>
      <c r="W2323" s="89">
        <f t="shared" si="229"/>
        <v>0</v>
      </c>
      <c r="X2323" s="88" t="e">
        <f t="shared" si="230"/>
        <v>#VALUE!</v>
      </c>
      <c r="Y2323" s="89" t="e">
        <f t="shared" si="231"/>
        <v>#VALUE!</v>
      </c>
      <c r="Z2323" s="90"/>
      <c r="AA2323" s="91">
        <f t="shared" si="228"/>
        <v>38.033333333333331</v>
      </c>
    </row>
    <row r="2324" spans="19:27" x14ac:dyDescent="0.25">
      <c r="S2324" s="87"/>
      <c r="T2324" s="88">
        <f t="shared" si="233"/>
        <v>2283</v>
      </c>
      <c r="U2324" s="89">
        <f t="shared" si="232"/>
        <v>38.049999999999997</v>
      </c>
      <c r="V2324" s="28">
        <f t="shared" si="234"/>
        <v>44.243170259663863</v>
      </c>
      <c r="W2324" s="89">
        <f t="shared" si="229"/>
        <v>0</v>
      </c>
      <c r="X2324" s="88" t="e">
        <f t="shared" si="230"/>
        <v>#VALUE!</v>
      </c>
      <c r="Y2324" s="89" t="e">
        <f t="shared" si="231"/>
        <v>#VALUE!</v>
      </c>
      <c r="Z2324" s="90"/>
      <c r="AA2324" s="91">
        <f t="shared" si="228"/>
        <v>38.049999999999997</v>
      </c>
    </row>
    <row r="2325" spans="19:27" x14ac:dyDescent="0.25">
      <c r="S2325" s="87"/>
      <c r="T2325" s="88">
        <f t="shared" si="233"/>
        <v>2284</v>
      </c>
      <c r="U2325" s="89">
        <f t="shared" si="232"/>
        <v>38.06666666666667</v>
      </c>
      <c r="V2325" s="28">
        <f t="shared" si="234"/>
        <v>44.246541665425546</v>
      </c>
      <c r="W2325" s="89">
        <f t="shared" si="229"/>
        <v>0</v>
      </c>
      <c r="X2325" s="88" t="e">
        <f t="shared" si="230"/>
        <v>#VALUE!</v>
      </c>
      <c r="Y2325" s="89" t="e">
        <f t="shared" si="231"/>
        <v>#VALUE!</v>
      </c>
      <c r="Z2325" s="90"/>
      <c r="AA2325" s="91">
        <f t="shared" si="228"/>
        <v>38.06666666666667</v>
      </c>
    </row>
    <row r="2326" spans="19:27" x14ac:dyDescent="0.25">
      <c r="S2326" s="87"/>
      <c r="T2326" s="88">
        <f t="shared" si="233"/>
        <v>2285</v>
      </c>
      <c r="U2326" s="89">
        <f t="shared" si="232"/>
        <v>38.083333333333336</v>
      </c>
      <c r="V2326" s="28">
        <f t="shared" si="234"/>
        <v>44.249911852151406</v>
      </c>
      <c r="W2326" s="89">
        <f t="shared" si="229"/>
        <v>0</v>
      </c>
      <c r="X2326" s="88" t="e">
        <f t="shared" si="230"/>
        <v>#VALUE!</v>
      </c>
      <c r="Y2326" s="89" t="e">
        <f t="shared" si="231"/>
        <v>#VALUE!</v>
      </c>
      <c r="Z2326" s="90"/>
      <c r="AA2326" s="91">
        <f t="shared" si="228"/>
        <v>38.083333333333336</v>
      </c>
    </row>
    <row r="2327" spans="19:27" x14ac:dyDescent="0.25">
      <c r="S2327" s="87"/>
      <c r="T2327" s="88">
        <f t="shared" si="233"/>
        <v>2286</v>
      </c>
      <c r="U2327" s="89">
        <f t="shared" si="232"/>
        <v>38.1</v>
      </c>
      <c r="V2327" s="28">
        <f t="shared" si="234"/>
        <v>44.253280820815448</v>
      </c>
      <c r="W2327" s="89">
        <f t="shared" si="229"/>
        <v>0</v>
      </c>
      <c r="X2327" s="88" t="e">
        <f t="shared" si="230"/>
        <v>#VALUE!</v>
      </c>
      <c r="Y2327" s="89" t="e">
        <f t="shared" si="231"/>
        <v>#VALUE!</v>
      </c>
      <c r="Z2327" s="90"/>
      <c r="AA2327" s="91">
        <f t="shared" si="228"/>
        <v>38.1</v>
      </c>
    </row>
    <row r="2328" spans="19:27" x14ac:dyDescent="0.25">
      <c r="S2328" s="87"/>
      <c r="T2328" s="88">
        <f t="shared" si="233"/>
        <v>2287</v>
      </c>
      <c r="U2328" s="89">
        <f t="shared" si="232"/>
        <v>38.116666666666667</v>
      </c>
      <c r="V2328" s="28">
        <f t="shared" si="234"/>
        <v>44.256648572390446</v>
      </c>
      <c r="W2328" s="89">
        <f t="shared" si="229"/>
        <v>0</v>
      </c>
      <c r="X2328" s="88" t="e">
        <f t="shared" si="230"/>
        <v>#VALUE!</v>
      </c>
      <c r="Y2328" s="89" t="e">
        <f t="shared" si="231"/>
        <v>#VALUE!</v>
      </c>
      <c r="Z2328" s="90"/>
      <c r="AA2328" s="91">
        <f t="shared" si="228"/>
        <v>38.116666666666667</v>
      </c>
    </row>
    <row r="2329" spans="19:27" x14ac:dyDescent="0.25">
      <c r="S2329" s="87"/>
      <c r="T2329" s="88">
        <f t="shared" si="233"/>
        <v>2288</v>
      </c>
      <c r="U2329" s="89">
        <f t="shared" si="232"/>
        <v>38.133333333333333</v>
      </c>
      <c r="V2329" s="28">
        <f t="shared" si="234"/>
        <v>44.260015107847977</v>
      </c>
      <c r="W2329" s="89">
        <f t="shared" si="229"/>
        <v>0</v>
      </c>
      <c r="X2329" s="88" t="e">
        <f t="shared" si="230"/>
        <v>#VALUE!</v>
      </c>
      <c r="Y2329" s="89" t="e">
        <f t="shared" si="231"/>
        <v>#VALUE!</v>
      </c>
      <c r="Z2329" s="90"/>
      <c r="AA2329" s="91">
        <f t="shared" si="228"/>
        <v>38.133333333333333</v>
      </c>
    </row>
    <row r="2330" spans="19:27" x14ac:dyDescent="0.25">
      <c r="S2330" s="87"/>
      <c r="T2330" s="88">
        <f t="shared" si="233"/>
        <v>2289</v>
      </c>
      <c r="U2330" s="89">
        <f t="shared" si="232"/>
        <v>38.15</v>
      </c>
      <c r="V2330" s="28">
        <f t="shared" si="234"/>
        <v>44.263380428158428</v>
      </c>
      <c r="W2330" s="89">
        <f t="shared" si="229"/>
        <v>0</v>
      </c>
      <c r="X2330" s="88" t="e">
        <f t="shared" si="230"/>
        <v>#VALUE!</v>
      </c>
      <c r="Y2330" s="89" t="e">
        <f t="shared" si="231"/>
        <v>#VALUE!</v>
      </c>
      <c r="Z2330" s="90"/>
      <c r="AA2330" s="91">
        <f t="shared" si="228"/>
        <v>38.15</v>
      </c>
    </row>
    <row r="2331" spans="19:27" x14ac:dyDescent="0.25">
      <c r="S2331" s="87"/>
      <c r="T2331" s="88">
        <f t="shared" si="233"/>
        <v>2290</v>
      </c>
      <c r="U2331" s="89">
        <f t="shared" si="232"/>
        <v>38.166666666666664</v>
      </c>
      <c r="V2331" s="28">
        <f t="shared" si="234"/>
        <v>44.266744534290979</v>
      </c>
      <c r="W2331" s="89">
        <f t="shared" si="229"/>
        <v>0</v>
      </c>
      <c r="X2331" s="88" t="e">
        <f t="shared" si="230"/>
        <v>#VALUE!</v>
      </c>
      <c r="Y2331" s="89" t="e">
        <f t="shared" si="231"/>
        <v>#VALUE!</v>
      </c>
      <c r="Z2331" s="90"/>
      <c r="AA2331" s="91">
        <f t="shared" si="228"/>
        <v>38.166666666666664</v>
      </c>
    </row>
    <row r="2332" spans="19:27" x14ac:dyDescent="0.25">
      <c r="S2332" s="87"/>
      <c r="T2332" s="88">
        <f t="shared" si="233"/>
        <v>2291</v>
      </c>
      <c r="U2332" s="89">
        <f t="shared" si="232"/>
        <v>38.18333333333333</v>
      </c>
      <c r="V2332" s="28">
        <f t="shared" si="234"/>
        <v>44.270107427213617</v>
      </c>
      <c r="W2332" s="89">
        <f t="shared" si="229"/>
        <v>0</v>
      </c>
      <c r="X2332" s="88" t="e">
        <f t="shared" si="230"/>
        <v>#VALUE!</v>
      </c>
      <c r="Y2332" s="89" t="e">
        <f t="shared" si="231"/>
        <v>#VALUE!</v>
      </c>
      <c r="Z2332" s="90"/>
      <c r="AA2332" s="91">
        <f t="shared" si="228"/>
        <v>38.18333333333333</v>
      </c>
    </row>
    <row r="2333" spans="19:27" x14ac:dyDescent="0.25">
      <c r="S2333" s="87"/>
      <c r="T2333" s="88">
        <f t="shared" si="233"/>
        <v>2292</v>
      </c>
      <c r="U2333" s="89">
        <f t="shared" si="232"/>
        <v>38.200000000000003</v>
      </c>
      <c r="V2333" s="28">
        <f t="shared" si="234"/>
        <v>44.273469107893128</v>
      </c>
      <c r="W2333" s="89">
        <f t="shared" si="229"/>
        <v>0</v>
      </c>
      <c r="X2333" s="88" t="e">
        <f t="shared" si="230"/>
        <v>#VALUE!</v>
      </c>
      <c r="Y2333" s="89" t="e">
        <f t="shared" si="231"/>
        <v>#VALUE!</v>
      </c>
      <c r="Z2333" s="90"/>
      <c r="AA2333" s="91">
        <f t="shared" si="228"/>
        <v>38.200000000000003</v>
      </c>
    </row>
    <row r="2334" spans="19:27" x14ac:dyDescent="0.25">
      <c r="S2334" s="87"/>
      <c r="T2334" s="88">
        <f t="shared" si="233"/>
        <v>2293</v>
      </c>
      <c r="U2334" s="89">
        <f t="shared" si="232"/>
        <v>38.216666666666669</v>
      </c>
      <c r="V2334" s="28">
        <f t="shared" si="234"/>
        <v>44.276829577295118</v>
      </c>
      <c r="W2334" s="89">
        <f t="shared" si="229"/>
        <v>0</v>
      </c>
      <c r="X2334" s="88" t="e">
        <f t="shared" si="230"/>
        <v>#VALUE!</v>
      </c>
      <c r="Y2334" s="89" t="e">
        <f t="shared" si="231"/>
        <v>#VALUE!</v>
      </c>
      <c r="Z2334" s="90"/>
      <c r="AA2334" s="91">
        <f t="shared" si="228"/>
        <v>38.216666666666669</v>
      </c>
    </row>
    <row r="2335" spans="19:27" x14ac:dyDescent="0.25">
      <c r="S2335" s="87"/>
      <c r="T2335" s="88">
        <f t="shared" si="233"/>
        <v>2294</v>
      </c>
      <c r="U2335" s="89">
        <f t="shared" si="232"/>
        <v>38.233333333333334</v>
      </c>
      <c r="V2335" s="28">
        <f t="shared" si="234"/>
        <v>44.280188836383999</v>
      </c>
      <c r="W2335" s="89">
        <f t="shared" si="229"/>
        <v>0</v>
      </c>
      <c r="X2335" s="88" t="e">
        <f t="shared" si="230"/>
        <v>#VALUE!</v>
      </c>
      <c r="Y2335" s="89" t="e">
        <f t="shared" si="231"/>
        <v>#VALUE!</v>
      </c>
      <c r="Z2335" s="90"/>
      <c r="AA2335" s="91">
        <f t="shared" si="228"/>
        <v>38.233333333333334</v>
      </c>
    </row>
    <row r="2336" spans="19:27" x14ac:dyDescent="0.25">
      <c r="S2336" s="87"/>
      <c r="T2336" s="88">
        <f t="shared" si="233"/>
        <v>2295</v>
      </c>
      <c r="U2336" s="89">
        <f t="shared" si="232"/>
        <v>38.25</v>
      </c>
      <c r="V2336" s="28">
        <f t="shared" si="234"/>
        <v>44.283546886122998</v>
      </c>
      <c r="W2336" s="89">
        <f t="shared" si="229"/>
        <v>0</v>
      </c>
      <c r="X2336" s="88" t="e">
        <f t="shared" si="230"/>
        <v>#VALUE!</v>
      </c>
      <c r="Y2336" s="89" t="e">
        <f t="shared" si="231"/>
        <v>#VALUE!</v>
      </c>
      <c r="Z2336" s="90"/>
      <c r="AA2336" s="91">
        <f t="shared" si="228"/>
        <v>38.25</v>
      </c>
    </row>
    <row r="2337" spans="19:27" x14ac:dyDescent="0.25">
      <c r="S2337" s="87"/>
      <c r="T2337" s="88">
        <f t="shared" si="233"/>
        <v>2296</v>
      </c>
      <c r="U2337" s="89">
        <f t="shared" si="232"/>
        <v>38.266666666666666</v>
      </c>
      <c r="V2337" s="28">
        <f t="shared" si="234"/>
        <v>44.286903727474147</v>
      </c>
      <c r="W2337" s="89">
        <f t="shared" si="229"/>
        <v>0</v>
      </c>
      <c r="X2337" s="88" t="e">
        <f t="shared" si="230"/>
        <v>#VALUE!</v>
      </c>
      <c r="Y2337" s="89" t="e">
        <f t="shared" si="231"/>
        <v>#VALUE!</v>
      </c>
      <c r="Z2337" s="90"/>
      <c r="AA2337" s="91">
        <f t="shared" si="228"/>
        <v>38.266666666666666</v>
      </c>
    </row>
    <row r="2338" spans="19:27" x14ac:dyDescent="0.25">
      <c r="S2338" s="87"/>
      <c r="T2338" s="88">
        <f t="shared" si="233"/>
        <v>2297</v>
      </c>
      <c r="U2338" s="89">
        <f t="shared" si="232"/>
        <v>38.283333333333331</v>
      </c>
      <c r="V2338" s="28">
        <f t="shared" si="234"/>
        <v>44.290259361398292</v>
      </c>
      <c r="W2338" s="89">
        <f t="shared" si="229"/>
        <v>0</v>
      </c>
      <c r="X2338" s="88" t="e">
        <f t="shared" si="230"/>
        <v>#VALUE!</v>
      </c>
      <c r="Y2338" s="89" t="e">
        <f t="shared" si="231"/>
        <v>#VALUE!</v>
      </c>
      <c r="Z2338" s="90"/>
      <c r="AA2338" s="91">
        <f t="shared" si="228"/>
        <v>38.283333333333331</v>
      </c>
    </row>
    <row r="2339" spans="19:27" x14ac:dyDescent="0.25">
      <c r="S2339" s="87"/>
      <c r="T2339" s="88">
        <f t="shared" si="233"/>
        <v>2298</v>
      </c>
      <c r="U2339" s="89">
        <f t="shared" si="232"/>
        <v>38.299999999999997</v>
      </c>
      <c r="V2339" s="28">
        <f t="shared" si="234"/>
        <v>44.293613788855119</v>
      </c>
      <c r="W2339" s="89">
        <f t="shared" si="229"/>
        <v>0</v>
      </c>
      <c r="X2339" s="88" t="e">
        <f t="shared" si="230"/>
        <v>#VALUE!</v>
      </c>
      <c r="Y2339" s="89" t="e">
        <f t="shared" si="231"/>
        <v>#VALUE!</v>
      </c>
      <c r="Z2339" s="90"/>
      <c r="AA2339" s="91">
        <f t="shared" si="228"/>
        <v>38.299999999999997</v>
      </c>
    </row>
    <row r="2340" spans="19:27" x14ac:dyDescent="0.25">
      <c r="S2340" s="87"/>
      <c r="T2340" s="88">
        <f t="shared" si="233"/>
        <v>2299</v>
      </c>
      <c r="U2340" s="89">
        <f t="shared" si="232"/>
        <v>38.31666666666667</v>
      </c>
      <c r="V2340" s="28">
        <f t="shared" si="234"/>
        <v>44.296967010803115</v>
      </c>
      <c r="W2340" s="89">
        <f t="shared" si="229"/>
        <v>0</v>
      </c>
      <c r="X2340" s="88" t="e">
        <f t="shared" si="230"/>
        <v>#VALUE!</v>
      </c>
      <c r="Y2340" s="89" t="e">
        <f t="shared" si="231"/>
        <v>#VALUE!</v>
      </c>
      <c r="Z2340" s="90"/>
      <c r="AA2340" s="91">
        <f t="shared" si="228"/>
        <v>38.31666666666667</v>
      </c>
    </row>
    <row r="2341" spans="19:27" x14ac:dyDescent="0.25">
      <c r="S2341" s="87"/>
      <c r="T2341" s="88">
        <f t="shared" si="233"/>
        <v>2300</v>
      </c>
      <c r="U2341" s="89">
        <f t="shared" si="232"/>
        <v>38.333333333333336</v>
      </c>
      <c r="V2341" s="28">
        <f t="shared" si="234"/>
        <v>44.300319028199596</v>
      </c>
      <c r="W2341" s="89">
        <f t="shared" si="229"/>
        <v>0</v>
      </c>
      <c r="X2341" s="88" t="e">
        <f t="shared" si="230"/>
        <v>#VALUE!</v>
      </c>
      <c r="Y2341" s="89" t="e">
        <f t="shared" si="231"/>
        <v>#VALUE!</v>
      </c>
      <c r="Z2341" s="90"/>
      <c r="AA2341" s="91">
        <f t="shared" si="228"/>
        <v>38.333333333333336</v>
      </c>
    </row>
    <row r="2342" spans="19:27" x14ac:dyDescent="0.25">
      <c r="S2342" s="87"/>
      <c r="T2342" s="88">
        <f t="shared" si="233"/>
        <v>2301</v>
      </c>
      <c r="U2342" s="89">
        <f t="shared" si="232"/>
        <v>38.35</v>
      </c>
      <c r="V2342" s="28">
        <f t="shared" si="234"/>
        <v>44.30366984200068</v>
      </c>
      <c r="W2342" s="89">
        <f t="shared" si="229"/>
        <v>0</v>
      </c>
      <c r="X2342" s="88" t="e">
        <f t="shared" si="230"/>
        <v>#VALUE!</v>
      </c>
      <c r="Y2342" s="89" t="e">
        <f t="shared" si="231"/>
        <v>#VALUE!</v>
      </c>
      <c r="Z2342" s="90"/>
      <c r="AA2342" s="91">
        <f t="shared" si="228"/>
        <v>38.35</v>
      </c>
    </row>
    <row r="2343" spans="19:27" x14ac:dyDescent="0.25">
      <c r="S2343" s="87"/>
      <c r="T2343" s="88">
        <f t="shared" si="233"/>
        <v>2302</v>
      </c>
      <c r="U2343" s="89">
        <f t="shared" si="232"/>
        <v>38.366666666666667</v>
      </c>
      <c r="V2343" s="28">
        <f t="shared" si="234"/>
        <v>44.307019453161359</v>
      </c>
      <c r="W2343" s="89">
        <f t="shared" si="229"/>
        <v>0</v>
      </c>
      <c r="X2343" s="88" t="e">
        <f t="shared" si="230"/>
        <v>#VALUE!</v>
      </c>
      <c r="Y2343" s="89" t="e">
        <f t="shared" si="231"/>
        <v>#VALUE!</v>
      </c>
      <c r="Z2343" s="90"/>
      <c r="AA2343" s="91">
        <f t="shared" si="228"/>
        <v>38.366666666666667</v>
      </c>
    </row>
    <row r="2344" spans="19:27" x14ac:dyDescent="0.25">
      <c r="S2344" s="87"/>
      <c r="T2344" s="88">
        <f t="shared" si="233"/>
        <v>2303</v>
      </c>
      <c r="U2344" s="89">
        <f t="shared" si="232"/>
        <v>38.383333333333333</v>
      </c>
      <c r="V2344" s="28">
        <f t="shared" si="234"/>
        <v>44.310367862635395</v>
      </c>
      <c r="W2344" s="89">
        <f t="shared" si="229"/>
        <v>0</v>
      </c>
      <c r="X2344" s="88" t="e">
        <f t="shared" si="230"/>
        <v>#VALUE!</v>
      </c>
      <c r="Y2344" s="89" t="e">
        <f t="shared" si="231"/>
        <v>#VALUE!</v>
      </c>
      <c r="Z2344" s="90"/>
      <c r="AA2344" s="91">
        <f t="shared" si="228"/>
        <v>38.383333333333333</v>
      </c>
    </row>
    <row r="2345" spans="19:27" x14ac:dyDescent="0.25">
      <c r="S2345" s="87"/>
      <c r="T2345" s="88">
        <f t="shared" si="233"/>
        <v>2304</v>
      </c>
      <c r="U2345" s="89">
        <f t="shared" si="232"/>
        <v>38.4</v>
      </c>
      <c r="V2345" s="28">
        <f t="shared" si="234"/>
        <v>44.313715071375441</v>
      </c>
      <c r="W2345" s="89">
        <f t="shared" si="229"/>
        <v>0</v>
      </c>
      <c r="X2345" s="88" t="e">
        <f t="shared" si="230"/>
        <v>#VALUE!</v>
      </c>
      <c r="Y2345" s="89" t="e">
        <f t="shared" si="231"/>
        <v>#VALUE!</v>
      </c>
      <c r="Z2345" s="90"/>
      <c r="AA2345" s="91">
        <f t="shared" ref="AA2345:AA2408" si="235">U2345</f>
        <v>38.4</v>
      </c>
    </row>
    <row r="2346" spans="19:27" x14ac:dyDescent="0.25">
      <c r="S2346" s="87"/>
      <c r="T2346" s="88">
        <f t="shared" si="233"/>
        <v>2305</v>
      </c>
      <c r="U2346" s="89">
        <f t="shared" si="232"/>
        <v>38.416666666666664</v>
      </c>
      <c r="V2346" s="28">
        <f t="shared" si="234"/>
        <v>44.317061080332934</v>
      </c>
      <c r="W2346" s="89">
        <f t="shared" ref="W2346:W2409" si="236">V2346*0.001*$G$4</f>
        <v>0</v>
      </c>
      <c r="X2346" s="88" t="e">
        <f t="shared" ref="X2346:X2409" si="237">($G$5/1000)*U2346*3600</f>
        <v>#VALUE!</v>
      </c>
      <c r="Y2346" s="89" t="e">
        <f t="shared" si="231"/>
        <v>#VALUE!</v>
      </c>
      <c r="Z2346" s="90"/>
      <c r="AA2346" s="91">
        <f t="shared" si="235"/>
        <v>38.416666666666664</v>
      </c>
    </row>
    <row r="2347" spans="19:27" x14ac:dyDescent="0.25">
      <c r="S2347" s="87"/>
      <c r="T2347" s="88">
        <f t="shared" si="233"/>
        <v>2306</v>
      </c>
      <c r="U2347" s="89">
        <f t="shared" si="232"/>
        <v>38.43333333333333</v>
      </c>
      <c r="V2347" s="28">
        <f t="shared" si="234"/>
        <v>44.320405890458154</v>
      </c>
      <c r="W2347" s="89">
        <f t="shared" si="236"/>
        <v>0</v>
      </c>
      <c r="X2347" s="88" t="e">
        <f t="shared" si="237"/>
        <v>#VALUE!</v>
      </c>
      <c r="Y2347" s="89" t="e">
        <f t="shared" ref="Y2347:Y2410" si="238">MAX(0,W2347-X2347)</f>
        <v>#VALUE!</v>
      </c>
      <c r="Z2347" s="90"/>
      <c r="AA2347" s="91">
        <f t="shared" si="235"/>
        <v>38.43333333333333</v>
      </c>
    </row>
    <row r="2348" spans="19:27" x14ac:dyDescent="0.25">
      <c r="S2348" s="87"/>
      <c r="T2348" s="88">
        <f t="shared" si="233"/>
        <v>2307</v>
      </c>
      <c r="U2348" s="89">
        <f t="shared" si="232"/>
        <v>38.450000000000003</v>
      </c>
      <c r="V2348" s="28">
        <f t="shared" si="234"/>
        <v>44.323749502700231</v>
      </c>
      <c r="W2348" s="89">
        <f t="shared" si="236"/>
        <v>0</v>
      </c>
      <c r="X2348" s="88" t="e">
        <f t="shared" si="237"/>
        <v>#VALUE!</v>
      </c>
      <c r="Y2348" s="89" t="e">
        <f t="shared" si="238"/>
        <v>#VALUE!</v>
      </c>
      <c r="Z2348" s="90"/>
      <c r="AA2348" s="91">
        <f t="shared" si="235"/>
        <v>38.450000000000003</v>
      </c>
    </row>
    <row r="2349" spans="19:27" x14ac:dyDescent="0.25">
      <c r="S2349" s="87"/>
      <c r="T2349" s="88">
        <f t="shared" si="233"/>
        <v>2308</v>
      </c>
      <c r="U2349" s="89">
        <f t="shared" si="232"/>
        <v>38.466666666666669</v>
      </c>
      <c r="V2349" s="28">
        <f t="shared" si="234"/>
        <v>44.32709191800712</v>
      </c>
      <c r="W2349" s="89">
        <f t="shared" si="236"/>
        <v>0</v>
      </c>
      <c r="X2349" s="88" t="e">
        <f t="shared" si="237"/>
        <v>#VALUE!</v>
      </c>
      <c r="Y2349" s="89" t="e">
        <f t="shared" si="238"/>
        <v>#VALUE!</v>
      </c>
      <c r="Z2349" s="90"/>
      <c r="AA2349" s="91">
        <f t="shared" si="235"/>
        <v>38.466666666666669</v>
      </c>
    </row>
    <row r="2350" spans="19:27" x14ac:dyDescent="0.25">
      <c r="S2350" s="87"/>
      <c r="T2350" s="88">
        <f t="shared" si="233"/>
        <v>2309</v>
      </c>
      <c r="U2350" s="89">
        <f t="shared" si="232"/>
        <v>38.483333333333334</v>
      </c>
      <c r="V2350" s="28">
        <f t="shared" si="234"/>
        <v>44.330433137325635</v>
      </c>
      <c r="W2350" s="89">
        <f t="shared" si="236"/>
        <v>0</v>
      </c>
      <c r="X2350" s="88" t="e">
        <f t="shared" si="237"/>
        <v>#VALUE!</v>
      </c>
      <c r="Y2350" s="89" t="e">
        <f t="shared" si="238"/>
        <v>#VALUE!</v>
      </c>
      <c r="Z2350" s="90"/>
      <c r="AA2350" s="91">
        <f t="shared" si="235"/>
        <v>38.483333333333334</v>
      </c>
    </row>
    <row r="2351" spans="19:27" x14ac:dyDescent="0.25">
      <c r="S2351" s="87"/>
      <c r="T2351" s="88">
        <f t="shared" si="233"/>
        <v>2310</v>
      </c>
      <c r="U2351" s="89">
        <f t="shared" si="232"/>
        <v>38.5</v>
      </c>
      <c r="V2351" s="28">
        <f t="shared" si="234"/>
        <v>44.3337731616014</v>
      </c>
      <c r="W2351" s="89">
        <f t="shared" si="236"/>
        <v>0</v>
      </c>
      <c r="X2351" s="88" t="e">
        <f t="shared" si="237"/>
        <v>#VALUE!</v>
      </c>
      <c r="Y2351" s="89" t="e">
        <f t="shared" si="238"/>
        <v>#VALUE!</v>
      </c>
      <c r="Z2351" s="90"/>
      <c r="AA2351" s="91">
        <f t="shared" si="235"/>
        <v>38.5</v>
      </c>
    </row>
    <row r="2352" spans="19:27" x14ac:dyDescent="0.25">
      <c r="S2352" s="87"/>
      <c r="T2352" s="88">
        <f t="shared" si="233"/>
        <v>2311</v>
      </c>
      <c r="U2352" s="89">
        <f t="shared" si="232"/>
        <v>38.516666666666666</v>
      </c>
      <c r="V2352" s="28">
        <f t="shared" si="234"/>
        <v>44.337111991778897</v>
      </c>
      <c r="W2352" s="89">
        <f t="shared" si="236"/>
        <v>0</v>
      </c>
      <c r="X2352" s="88" t="e">
        <f t="shared" si="237"/>
        <v>#VALUE!</v>
      </c>
      <c r="Y2352" s="89" t="e">
        <f t="shared" si="238"/>
        <v>#VALUE!</v>
      </c>
      <c r="Z2352" s="90"/>
      <c r="AA2352" s="91">
        <f t="shared" si="235"/>
        <v>38.516666666666666</v>
      </c>
    </row>
    <row r="2353" spans="19:27" x14ac:dyDescent="0.25">
      <c r="S2353" s="87"/>
      <c r="T2353" s="88">
        <f t="shared" si="233"/>
        <v>2312</v>
      </c>
      <c r="U2353" s="89">
        <f t="shared" si="232"/>
        <v>38.533333333333331</v>
      </c>
      <c r="V2353" s="28">
        <f t="shared" si="234"/>
        <v>44.340449628801466</v>
      </c>
      <c r="W2353" s="89">
        <f t="shared" si="236"/>
        <v>0</v>
      </c>
      <c r="X2353" s="88" t="e">
        <f t="shared" si="237"/>
        <v>#VALUE!</v>
      </c>
      <c r="Y2353" s="89" t="e">
        <f t="shared" si="238"/>
        <v>#VALUE!</v>
      </c>
      <c r="Z2353" s="90"/>
      <c r="AA2353" s="91">
        <f t="shared" si="235"/>
        <v>38.533333333333331</v>
      </c>
    </row>
    <row r="2354" spans="19:27" x14ac:dyDescent="0.25">
      <c r="S2354" s="87"/>
      <c r="T2354" s="88">
        <f t="shared" si="233"/>
        <v>2313</v>
      </c>
      <c r="U2354" s="89">
        <f t="shared" si="232"/>
        <v>38.549999999999997</v>
      </c>
      <c r="V2354" s="28">
        <f t="shared" si="234"/>
        <v>44.343786073611284</v>
      </c>
      <c r="W2354" s="89">
        <f t="shared" si="236"/>
        <v>0</v>
      </c>
      <c r="X2354" s="88" t="e">
        <f t="shared" si="237"/>
        <v>#VALUE!</v>
      </c>
      <c r="Y2354" s="89" t="e">
        <f t="shared" si="238"/>
        <v>#VALUE!</v>
      </c>
      <c r="Z2354" s="90"/>
      <c r="AA2354" s="91">
        <f t="shared" si="235"/>
        <v>38.549999999999997</v>
      </c>
    </row>
    <row r="2355" spans="19:27" x14ac:dyDescent="0.25">
      <c r="S2355" s="87"/>
      <c r="T2355" s="88">
        <f t="shared" si="233"/>
        <v>2314</v>
      </c>
      <c r="U2355" s="89">
        <f t="shared" si="232"/>
        <v>38.56666666666667</v>
      </c>
      <c r="V2355" s="28">
        <f t="shared" si="234"/>
        <v>44.347121327149374</v>
      </c>
      <c r="W2355" s="89">
        <f t="shared" si="236"/>
        <v>0</v>
      </c>
      <c r="X2355" s="88" t="e">
        <f t="shared" si="237"/>
        <v>#VALUE!</v>
      </c>
      <c r="Y2355" s="89" t="e">
        <f t="shared" si="238"/>
        <v>#VALUE!</v>
      </c>
      <c r="Z2355" s="90"/>
      <c r="AA2355" s="91">
        <f t="shared" si="235"/>
        <v>38.56666666666667</v>
      </c>
    </row>
    <row r="2356" spans="19:27" x14ac:dyDescent="0.25">
      <c r="S2356" s="87"/>
      <c r="T2356" s="88">
        <f t="shared" si="233"/>
        <v>2315</v>
      </c>
      <c r="U2356" s="89">
        <f t="shared" si="232"/>
        <v>38.583333333333336</v>
      </c>
      <c r="V2356" s="28">
        <f t="shared" si="234"/>
        <v>44.350455390355606</v>
      </c>
      <c r="W2356" s="89">
        <f t="shared" si="236"/>
        <v>0</v>
      </c>
      <c r="X2356" s="88" t="e">
        <f t="shared" si="237"/>
        <v>#VALUE!</v>
      </c>
      <c r="Y2356" s="89" t="e">
        <f t="shared" si="238"/>
        <v>#VALUE!</v>
      </c>
      <c r="Z2356" s="90"/>
      <c r="AA2356" s="91">
        <f t="shared" si="235"/>
        <v>38.583333333333336</v>
      </c>
    </row>
    <row r="2357" spans="19:27" x14ac:dyDescent="0.25">
      <c r="S2357" s="87"/>
      <c r="T2357" s="88">
        <f t="shared" si="233"/>
        <v>2316</v>
      </c>
      <c r="U2357" s="89">
        <f t="shared" si="232"/>
        <v>38.6</v>
      </c>
      <c r="V2357" s="28">
        <f t="shared" si="234"/>
        <v>44.35378826416872</v>
      </c>
      <c r="W2357" s="89">
        <f t="shared" si="236"/>
        <v>0</v>
      </c>
      <c r="X2357" s="88" t="e">
        <f t="shared" si="237"/>
        <v>#VALUE!</v>
      </c>
      <c r="Y2357" s="89" t="e">
        <f t="shared" si="238"/>
        <v>#VALUE!</v>
      </c>
      <c r="Z2357" s="90"/>
      <c r="AA2357" s="91">
        <f t="shared" si="235"/>
        <v>38.6</v>
      </c>
    </row>
    <row r="2358" spans="19:27" x14ac:dyDescent="0.25">
      <c r="S2358" s="87"/>
      <c r="T2358" s="88">
        <f t="shared" si="233"/>
        <v>2317</v>
      </c>
      <c r="U2358" s="89">
        <f t="shared" si="232"/>
        <v>38.616666666666667</v>
      </c>
      <c r="V2358" s="28">
        <f t="shared" si="234"/>
        <v>44.357119949526293</v>
      </c>
      <c r="W2358" s="89">
        <f t="shared" si="236"/>
        <v>0</v>
      </c>
      <c r="X2358" s="88" t="e">
        <f t="shared" si="237"/>
        <v>#VALUE!</v>
      </c>
      <c r="Y2358" s="89" t="e">
        <f t="shared" si="238"/>
        <v>#VALUE!</v>
      </c>
      <c r="Z2358" s="90"/>
      <c r="AA2358" s="91">
        <f t="shared" si="235"/>
        <v>38.616666666666667</v>
      </c>
    </row>
    <row r="2359" spans="19:27" x14ac:dyDescent="0.25">
      <c r="S2359" s="87"/>
      <c r="T2359" s="88">
        <f t="shared" si="233"/>
        <v>2318</v>
      </c>
      <c r="U2359" s="89">
        <f t="shared" si="232"/>
        <v>38.633333333333333</v>
      </c>
      <c r="V2359" s="28">
        <f t="shared" si="234"/>
        <v>44.360450447364769</v>
      </c>
      <c r="W2359" s="89">
        <f t="shared" si="236"/>
        <v>0</v>
      </c>
      <c r="X2359" s="88" t="e">
        <f t="shared" si="237"/>
        <v>#VALUE!</v>
      </c>
      <c r="Y2359" s="89" t="e">
        <f t="shared" si="238"/>
        <v>#VALUE!</v>
      </c>
      <c r="Z2359" s="90"/>
      <c r="AA2359" s="91">
        <f t="shared" si="235"/>
        <v>38.633333333333333</v>
      </c>
    </row>
    <row r="2360" spans="19:27" x14ac:dyDescent="0.25">
      <c r="S2360" s="87"/>
      <c r="T2360" s="88">
        <f t="shared" si="233"/>
        <v>2319</v>
      </c>
      <c r="U2360" s="89">
        <f t="shared" si="232"/>
        <v>38.65</v>
      </c>
      <c r="V2360" s="28">
        <f t="shared" si="234"/>
        <v>44.363779758619444</v>
      </c>
      <c r="W2360" s="89">
        <f t="shared" si="236"/>
        <v>0</v>
      </c>
      <c r="X2360" s="88" t="e">
        <f t="shared" si="237"/>
        <v>#VALUE!</v>
      </c>
      <c r="Y2360" s="89" t="e">
        <f t="shared" si="238"/>
        <v>#VALUE!</v>
      </c>
      <c r="Z2360" s="90"/>
      <c r="AA2360" s="91">
        <f t="shared" si="235"/>
        <v>38.65</v>
      </c>
    </row>
    <row r="2361" spans="19:27" x14ac:dyDescent="0.25">
      <c r="S2361" s="87"/>
      <c r="T2361" s="88">
        <f t="shared" si="233"/>
        <v>2320</v>
      </c>
      <c r="U2361" s="89">
        <f t="shared" si="232"/>
        <v>38.666666666666664</v>
      </c>
      <c r="V2361" s="28">
        <f t="shared" si="234"/>
        <v>44.367107884224474</v>
      </c>
      <c r="W2361" s="89">
        <f t="shared" si="236"/>
        <v>0</v>
      </c>
      <c r="X2361" s="88" t="e">
        <f t="shared" si="237"/>
        <v>#VALUE!</v>
      </c>
      <c r="Y2361" s="89" t="e">
        <f t="shared" si="238"/>
        <v>#VALUE!</v>
      </c>
      <c r="Z2361" s="90"/>
      <c r="AA2361" s="91">
        <f t="shared" si="235"/>
        <v>38.666666666666664</v>
      </c>
    </row>
    <row r="2362" spans="19:27" x14ac:dyDescent="0.25">
      <c r="S2362" s="87"/>
      <c r="T2362" s="88">
        <f t="shared" si="233"/>
        <v>2321</v>
      </c>
      <c r="U2362" s="89">
        <f t="shared" si="232"/>
        <v>38.68333333333333</v>
      </c>
      <c r="V2362" s="28">
        <f t="shared" si="234"/>
        <v>44.370434825112895</v>
      </c>
      <c r="W2362" s="89">
        <f t="shared" si="236"/>
        <v>0</v>
      </c>
      <c r="X2362" s="88" t="e">
        <f t="shared" si="237"/>
        <v>#VALUE!</v>
      </c>
      <c r="Y2362" s="89" t="e">
        <f t="shared" si="238"/>
        <v>#VALUE!</v>
      </c>
      <c r="Z2362" s="90"/>
      <c r="AA2362" s="91">
        <f t="shared" si="235"/>
        <v>38.68333333333333</v>
      </c>
    </row>
    <row r="2363" spans="19:27" x14ac:dyDescent="0.25">
      <c r="S2363" s="87"/>
      <c r="T2363" s="88">
        <f t="shared" si="233"/>
        <v>2322</v>
      </c>
      <c r="U2363" s="89">
        <f t="shared" si="232"/>
        <v>38.700000000000003</v>
      </c>
      <c r="V2363" s="28">
        <f t="shared" si="234"/>
        <v>44.373760582216576</v>
      </c>
      <c r="W2363" s="89">
        <f t="shared" si="236"/>
        <v>0</v>
      </c>
      <c r="X2363" s="88" t="e">
        <f t="shared" si="237"/>
        <v>#VALUE!</v>
      </c>
      <c r="Y2363" s="89" t="e">
        <f t="shared" si="238"/>
        <v>#VALUE!</v>
      </c>
      <c r="Z2363" s="90"/>
      <c r="AA2363" s="91">
        <f t="shared" si="235"/>
        <v>38.700000000000003</v>
      </c>
    </row>
    <row r="2364" spans="19:27" x14ac:dyDescent="0.25">
      <c r="S2364" s="87"/>
      <c r="T2364" s="88">
        <f t="shared" si="233"/>
        <v>2323</v>
      </c>
      <c r="U2364" s="89">
        <f t="shared" si="232"/>
        <v>38.716666666666669</v>
      </c>
      <c r="V2364" s="28">
        <f t="shared" si="234"/>
        <v>44.377085156466286</v>
      </c>
      <c r="W2364" s="89">
        <f t="shared" si="236"/>
        <v>0</v>
      </c>
      <c r="X2364" s="88" t="e">
        <f t="shared" si="237"/>
        <v>#VALUE!</v>
      </c>
      <c r="Y2364" s="89" t="e">
        <f t="shared" si="238"/>
        <v>#VALUE!</v>
      </c>
      <c r="Z2364" s="90"/>
      <c r="AA2364" s="91">
        <f t="shared" si="235"/>
        <v>38.716666666666669</v>
      </c>
    </row>
    <row r="2365" spans="19:27" x14ac:dyDescent="0.25">
      <c r="S2365" s="87"/>
      <c r="T2365" s="88">
        <f t="shared" si="233"/>
        <v>2324</v>
      </c>
      <c r="U2365" s="89">
        <f t="shared" si="232"/>
        <v>38.733333333333334</v>
      </c>
      <c r="V2365" s="28">
        <f t="shared" si="234"/>
        <v>44.380408548791628</v>
      </c>
      <c r="W2365" s="89">
        <f t="shared" si="236"/>
        <v>0</v>
      </c>
      <c r="X2365" s="88" t="e">
        <f t="shared" si="237"/>
        <v>#VALUE!</v>
      </c>
      <c r="Y2365" s="89" t="e">
        <f t="shared" si="238"/>
        <v>#VALUE!</v>
      </c>
      <c r="Z2365" s="90"/>
      <c r="AA2365" s="91">
        <f t="shared" si="235"/>
        <v>38.733333333333334</v>
      </c>
    </row>
    <row r="2366" spans="19:27" x14ac:dyDescent="0.25">
      <c r="S2366" s="87"/>
      <c r="T2366" s="88">
        <f t="shared" si="233"/>
        <v>2325</v>
      </c>
      <c r="U2366" s="89">
        <f t="shared" si="232"/>
        <v>38.75</v>
      </c>
      <c r="V2366" s="28">
        <f t="shared" si="234"/>
        <v>44.383730760121111</v>
      </c>
      <c r="W2366" s="89">
        <f t="shared" si="236"/>
        <v>0</v>
      </c>
      <c r="X2366" s="88" t="e">
        <f t="shared" si="237"/>
        <v>#VALUE!</v>
      </c>
      <c r="Y2366" s="89" t="e">
        <f t="shared" si="238"/>
        <v>#VALUE!</v>
      </c>
      <c r="Z2366" s="90"/>
      <c r="AA2366" s="91">
        <f t="shared" si="235"/>
        <v>38.75</v>
      </c>
    </row>
    <row r="2367" spans="19:27" x14ac:dyDescent="0.25">
      <c r="S2367" s="87"/>
      <c r="T2367" s="88">
        <f t="shared" si="233"/>
        <v>2326</v>
      </c>
      <c r="U2367" s="89">
        <f t="shared" si="232"/>
        <v>38.766666666666666</v>
      </c>
      <c r="V2367" s="28">
        <f t="shared" si="234"/>
        <v>44.387051791382078</v>
      </c>
      <c r="W2367" s="89">
        <f t="shared" si="236"/>
        <v>0</v>
      </c>
      <c r="X2367" s="88" t="e">
        <f t="shared" si="237"/>
        <v>#VALUE!</v>
      </c>
      <c r="Y2367" s="89" t="e">
        <f t="shared" si="238"/>
        <v>#VALUE!</v>
      </c>
      <c r="Z2367" s="90"/>
      <c r="AA2367" s="91">
        <f t="shared" si="235"/>
        <v>38.766666666666666</v>
      </c>
    </row>
    <row r="2368" spans="19:27" x14ac:dyDescent="0.25">
      <c r="S2368" s="87"/>
      <c r="T2368" s="88">
        <f t="shared" si="233"/>
        <v>2327</v>
      </c>
      <c r="U2368" s="89">
        <f t="shared" si="232"/>
        <v>38.783333333333331</v>
      </c>
      <c r="V2368" s="28">
        <f t="shared" si="234"/>
        <v>44.390371643500771</v>
      </c>
      <c r="W2368" s="89">
        <f t="shared" si="236"/>
        <v>0</v>
      </c>
      <c r="X2368" s="88" t="e">
        <f t="shared" si="237"/>
        <v>#VALUE!</v>
      </c>
      <c r="Y2368" s="89" t="e">
        <f t="shared" si="238"/>
        <v>#VALUE!</v>
      </c>
      <c r="Z2368" s="90"/>
      <c r="AA2368" s="91">
        <f t="shared" si="235"/>
        <v>38.783333333333331</v>
      </c>
    </row>
    <row r="2369" spans="19:27" x14ac:dyDescent="0.25">
      <c r="S2369" s="87"/>
      <c r="T2369" s="88">
        <f t="shared" si="233"/>
        <v>2328</v>
      </c>
      <c r="U2369" s="89">
        <f t="shared" si="232"/>
        <v>38.799999999999997</v>
      </c>
      <c r="V2369" s="28">
        <f t="shared" si="234"/>
        <v>44.39369031740231</v>
      </c>
      <c r="W2369" s="89">
        <f t="shared" si="236"/>
        <v>0</v>
      </c>
      <c r="X2369" s="88" t="e">
        <f t="shared" si="237"/>
        <v>#VALUE!</v>
      </c>
      <c r="Y2369" s="89" t="e">
        <f t="shared" si="238"/>
        <v>#VALUE!</v>
      </c>
      <c r="Z2369" s="90"/>
      <c r="AA2369" s="91">
        <f t="shared" si="235"/>
        <v>38.799999999999997</v>
      </c>
    </row>
    <row r="2370" spans="19:27" x14ac:dyDescent="0.25">
      <c r="S2370" s="87"/>
      <c r="T2370" s="88">
        <f t="shared" si="233"/>
        <v>2329</v>
      </c>
      <c r="U2370" s="89">
        <f t="shared" si="232"/>
        <v>38.81666666666667</v>
      </c>
      <c r="V2370" s="28">
        <f t="shared" si="234"/>
        <v>44.397007814010671</v>
      </c>
      <c r="W2370" s="89">
        <f t="shared" si="236"/>
        <v>0</v>
      </c>
      <c r="X2370" s="88" t="e">
        <f t="shared" si="237"/>
        <v>#VALUE!</v>
      </c>
      <c r="Y2370" s="89" t="e">
        <f t="shared" si="238"/>
        <v>#VALUE!</v>
      </c>
      <c r="Z2370" s="90"/>
      <c r="AA2370" s="91">
        <f t="shared" si="235"/>
        <v>38.81666666666667</v>
      </c>
    </row>
    <row r="2371" spans="19:27" x14ac:dyDescent="0.25">
      <c r="S2371" s="87"/>
      <c r="T2371" s="88">
        <f t="shared" si="233"/>
        <v>2330</v>
      </c>
      <c r="U2371" s="89">
        <f t="shared" ref="U2371:U2434" si="239">T2371/60</f>
        <v>38.833333333333336</v>
      </c>
      <c r="V2371" s="28">
        <f t="shared" si="234"/>
        <v>44.400324134248727</v>
      </c>
      <c r="W2371" s="89">
        <f t="shared" si="236"/>
        <v>0</v>
      </c>
      <c r="X2371" s="88" t="e">
        <f t="shared" si="237"/>
        <v>#VALUE!</v>
      </c>
      <c r="Y2371" s="89" t="e">
        <f t="shared" si="238"/>
        <v>#VALUE!</v>
      </c>
      <c r="Z2371" s="90"/>
      <c r="AA2371" s="91">
        <f t="shared" si="235"/>
        <v>38.833333333333336</v>
      </c>
    </row>
    <row r="2372" spans="19:27" x14ac:dyDescent="0.25">
      <c r="S2372" s="87"/>
      <c r="T2372" s="88">
        <f t="shared" si="233"/>
        <v>2331</v>
      </c>
      <c r="U2372" s="89">
        <f t="shared" si="239"/>
        <v>38.85</v>
      </c>
      <c r="V2372" s="28">
        <f t="shared" si="234"/>
        <v>44.40363927903821</v>
      </c>
      <c r="W2372" s="89">
        <f t="shared" si="236"/>
        <v>0</v>
      </c>
      <c r="X2372" s="88" t="e">
        <f t="shared" si="237"/>
        <v>#VALUE!</v>
      </c>
      <c r="Y2372" s="89" t="e">
        <f t="shared" si="238"/>
        <v>#VALUE!</v>
      </c>
      <c r="Z2372" s="90"/>
      <c r="AA2372" s="91">
        <f t="shared" si="235"/>
        <v>38.85</v>
      </c>
    </row>
    <row r="2373" spans="19:27" x14ac:dyDescent="0.25">
      <c r="S2373" s="87"/>
      <c r="T2373" s="88">
        <f t="shared" si="233"/>
        <v>2332</v>
      </c>
      <c r="U2373" s="89">
        <f t="shared" si="239"/>
        <v>38.866666666666667</v>
      </c>
      <c r="V2373" s="28">
        <f t="shared" si="234"/>
        <v>44.406953249299768</v>
      </c>
      <c r="W2373" s="89">
        <f t="shared" si="236"/>
        <v>0</v>
      </c>
      <c r="X2373" s="88" t="e">
        <f t="shared" si="237"/>
        <v>#VALUE!</v>
      </c>
      <c r="Y2373" s="89" t="e">
        <f t="shared" si="238"/>
        <v>#VALUE!</v>
      </c>
      <c r="Z2373" s="90"/>
      <c r="AA2373" s="91">
        <f t="shared" si="235"/>
        <v>38.866666666666667</v>
      </c>
    </row>
    <row r="2374" spans="19:27" x14ac:dyDescent="0.25">
      <c r="S2374" s="87"/>
      <c r="T2374" s="88">
        <f t="shared" si="233"/>
        <v>2333</v>
      </c>
      <c r="U2374" s="89">
        <f t="shared" si="239"/>
        <v>38.883333333333333</v>
      </c>
      <c r="V2374" s="28">
        <f t="shared" si="234"/>
        <v>44.410266045952916</v>
      </c>
      <c r="W2374" s="89">
        <f t="shared" si="236"/>
        <v>0</v>
      </c>
      <c r="X2374" s="88" t="e">
        <f t="shared" si="237"/>
        <v>#VALUE!</v>
      </c>
      <c r="Y2374" s="89" t="e">
        <f t="shared" si="238"/>
        <v>#VALUE!</v>
      </c>
      <c r="Z2374" s="90"/>
      <c r="AA2374" s="91">
        <f t="shared" si="235"/>
        <v>38.883333333333333</v>
      </c>
    </row>
    <row r="2375" spans="19:27" x14ac:dyDescent="0.25">
      <c r="S2375" s="87"/>
      <c r="T2375" s="88">
        <f t="shared" si="233"/>
        <v>2334</v>
      </c>
      <c r="U2375" s="89">
        <f t="shared" si="239"/>
        <v>38.9</v>
      </c>
      <c r="V2375" s="28">
        <f t="shared" si="234"/>
        <v>44.413577669916044</v>
      </c>
      <c r="W2375" s="89">
        <f t="shared" si="236"/>
        <v>0</v>
      </c>
      <c r="X2375" s="88" t="e">
        <f t="shared" si="237"/>
        <v>#VALUE!</v>
      </c>
      <c r="Y2375" s="89" t="e">
        <f t="shared" si="238"/>
        <v>#VALUE!</v>
      </c>
      <c r="Z2375" s="90"/>
      <c r="AA2375" s="91">
        <f t="shared" si="235"/>
        <v>38.9</v>
      </c>
    </row>
    <row r="2376" spans="19:27" x14ac:dyDescent="0.25">
      <c r="S2376" s="87"/>
      <c r="T2376" s="88">
        <f t="shared" si="233"/>
        <v>2335</v>
      </c>
      <c r="U2376" s="89">
        <f t="shared" si="239"/>
        <v>38.916666666666664</v>
      </c>
      <c r="V2376" s="28">
        <f t="shared" si="234"/>
        <v>44.416888122106457</v>
      </c>
      <c r="W2376" s="89">
        <f t="shared" si="236"/>
        <v>0</v>
      </c>
      <c r="X2376" s="88" t="e">
        <f t="shared" si="237"/>
        <v>#VALUE!</v>
      </c>
      <c r="Y2376" s="89" t="e">
        <f t="shared" si="238"/>
        <v>#VALUE!</v>
      </c>
      <c r="Z2376" s="90"/>
      <c r="AA2376" s="91">
        <f t="shared" si="235"/>
        <v>38.916666666666664</v>
      </c>
    </row>
    <row r="2377" spans="19:27" x14ac:dyDescent="0.25">
      <c r="S2377" s="87"/>
      <c r="T2377" s="88">
        <f t="shared" si="233"/>
        <v>2336</v>
      </c>
      <c r="U2377" s="89">
        <f t="shared" si="239"/>
        <v>38.93333333333333</v>
      </c>
      <c r="V2377" s="28">
        <f t="shared" si="234"/>
        <v>44.420197403440312</v>
      </c>
      <c r="W2377" s="89">
        <f t="shared" si="236"/>
        <v>0</v>
      </c>
      <c r="X2377" s="88" t="e">
        <f t="shared" si="237"/>
        <v>#VALUE!</v>
      </c>
      <c r="Y2377" s="89" t="e">
        <f t="shared" si="238"/>
        <v>#VALUE!</v>
      </c>
      <c r="Z2377" s="90"/>
      <c r="AA2377" s="91">
        <f t="shared" si="235"/>
        <v>38.93333333333333</v>
      </c>
    </row>
    <row r="2378" spans="19:27" x14ac:dyDescent="0.25">
      <c r="S2378" s="87"/>
      <c r="T2378" s="88">
        <f t="shared" si="233"/>
        <v>2337</v>
      </c>
      <c r="U2378" s="89">
        <f t="shared" si="239"/>
        <v>38.950000000000003</v>
      </c>
      <c r="V2378" s="28">
        <f t="shared" si="234"/>
        <v>44.423505514832698</v>
      </c>
      <c r="W2378" s="89">
        <f t="shared" si="236"/>
        <v>0</v>
      </c>
      <c r="X2378" s="88" t="e">
        <f t="shared" si="237"/>
        <v>#VALUE!</v>
      </c>
      <c r="Y2378" s="89" t="e">
        <f t="shared" si="238"/>
        <v>#VALUE!</v>
      </c>
      <c r="Z2378" s="90"/>
      <c r="AA2378" s="91">
        <f t="shared" si="235"/>
        <v>38.950000000000003</v>
      </c>
    </row>
    <row r="2379" spans="19:27" x14ac:dyDescent="0.25">
      <c r="S2379" s="87"/>
      <c r="T2379" s="88">
        <f t="shared" ref="T2379:T2442" si="240">T2378+1</f>
        <v>2338</v>
      </c>
      <c r="U2379" s="89">
        <f t="shared" si="239"/>
        <v>38.966666666666669</v>
      </c>
      <c r="V2379" s="28">
        <f t="shared" si="234"/>
        <v>44.426812457197563</v>
      </c>
      <c r="W2379" s="89">
        <f t="shared" si="236"/>
        <v>0</v>
      </c>
      <c r="X2379" s="88" t="e">
        <f t="shared" si="237"/>
        <v>#VALUE!</v>
      </c>
      <c r="Y2379" s="89" t="e">
        <f t="shared" si="238"/>
        <v>#VALUE!</v>
      </c>
      <c r="Z2379" s="90"/>
      <c r="AA2379" s="91">
        <f t="shared" si="235"/>
        <v>38.966666666666669</v>
      </c>
    </row>
    <row r="2380" spans="19:27" x14ac:dyDescent="0.25">
      <c r="S2380" s="87"/>
      <c r="T2380" s="88">
        <f t="shared" si="240"/>
        <v>2339</v>
      </c>
      <c r="U2380" s="89">
        <f t="shared" si="239"/>
        <v>38.983333333333334</v>
      </c>
      <c r="V2380" s="28">
        <f t="shared" si="234"/>
        <v>44.430118231447793</v>
      </c>
      <c r="W2380" s="89">
        <f t="shared" si="236"/>
        <v>0</v>
      </c>
      <c r="X2380" s="88" t="e">
        <f t="shared" si="237"/>
        <v>#VALUE!</v>
      </c>
      <c r="Y2380" s="89" t="e">
        <f t="shared" si="238"/>
        <v>#VALUE!</v>
      </c>
      <c r="Z2380" s="90"/>
      <c r="AA2380" s="91">
        <f t="shared" si="235"/>
        <v>38.983333333333334</v>
      </c>
    </row>
    <row r="2381" spans="19:27" x14ac:dyDescent="0.25">
      <c r="S2381" s="87"/>
      <c r="T2381" s="88">
        <f t="shared" si="240"/>
        <v>2340</v>
      </c>
      <c r="U2381" s="89">
        <f t="shared" si="239"/>
        <v>39</v>
      </c>
      <c r="V2381" s="28">
        <f t="shared" si="234"/>
        <v>44.433422838495126</v>
      </c>
      <c r="W2381" s="89">
        <f t="shared" si="236"/>
        <v>0</v>
      </c>
      <c r="X2381" s="88" t="e">
        <f t="shared" si="237"/>
        <v>#VALUE!</v>
      </c>
      <c r="Y2381" s="89" t="e">
        <f t="shared" si="238"/>
        <v>#VALUE!</v>
      </c>
      <c r="Z2381" s="90"/>
      <c r="AA2381" s="91">
        <f t="shared" si="235"/>
        <v>39</v>
      </c>
    </row>
    <row r="2382" spans="19:27" x14ac:dyDescent="0.25">
      <c r="S2382" s="87"/>
      <c r="T2382" s="88">
        <f t="shared" si="240"/>
        <v>2341</v>
      </c>
      <c r="U2382" s="89">
        <f t="shared" si="239"/>
        <v>39.016666666666666</v>
      </c>
      <c r="V2382" s="28">
        <f t="shared" si="234"/>
        <v>44.436726279250216</v>
      </c>
      <c r="W2382" s="89">
        <f t="shared" si="236"/>
        <v>0</v>
      </c>
      <c r="X2382" s="88" t="e">
        <f t="shared" si="237"/>
        <v>#VALUE!</v>
      </c>
      <c r="Y2382" s="89" t="e">
        <f t="shared" si="238"/>
        <v>#VALUE!</v>
      </c>
      <c r="Z2382" s="90"/>
      <c r="AA2382" s="91">
        <f t="shared" si="235"/>
        <v>39.016666666666666</v>
      </c>
    </row>
    <row r="2383" spans="19:27" x14ac:dyDescent="0.25">
      <c r="S2383" s="87"/>
      <c r="T2383" s="88">
        <f t="shared" si="240"/>
        <v>2342</v>
      </c>
      <c r="U2383" s="89">
        <f t="shared" si="239"/>
        <v>39.033333333333331</v>
      </c>
      <c r="V2383" s="28">
        <f t="shared" si="234"/>
        <v>44.440028554622636</v>
      </c>
      <c r="W2383" s="89">
        <f t="shared" si="236"/>
        <v>0</v>
      </c>
      <c r="X2383" s="88" t="e">
        <f t="shared" si="237"/>
        <v>#VALUE!</v>
      </c>
      <c r="Y2383" s="89" t="e">
        <f t="shared" si="238"/>
        <v>#VALUE!</v>
      </c>
      <c r="Z2383" s="90"/>
      <c r="AA2383" s="91">
        <f t="shared" si="235"/>
        <v>39.033333333333331</v>
      </c>
    </row>
    <row r="2384" spans="19:27" x14ac:dyDescent="0.25">
      <c r="S2384" s="87"/>
      <c r="T2384" s="88">
        <f t="shared" si="240"/>
        <v>2343</v>
      </c>
      <c r="U2384" s="89">
        <f t="shared" si="239"/>
        <v>39.049999999999997</v>
      </c>
      <c r="V2384" s="28">
        <f t="shared" si="234"/>
        <v>44.443329665520835</v>
      </c>
      <c r="W2384" s="89">
        <f t="shared" si="236"/>
        <v>0</v>
      </c>
      <c r="X2384" s="88" t="e">
        <f t="shared" si="237"/>
        <v>#VALUE!</v>
      </c>
      <c r="Y2384" s="89" t="e">
        <f t="shared" si="238"/>
        <v>#VALUE!</v>
      </c>
      <c r="Z2384" s="90"/>
      <c r="AA2384" s="91">
        <f t="shared" si="235"/>
        <v>39.049999999999997</v>
      </c>
    </row>
    <row r="2385" spans="19:27" x14ac:dyDescent="0.25">
      <c r="S2385" s="87"/>
      <c r="T2385" s="88">
        <f t="shared" si="240"/>
        <v>2344</v>
      </c>
      <c r="U2385" s="89">
        <f t="shared" si="239"/>
        <v>39.06666666666667</v>
      </c>
      <c r="V2385" s="28">
        <f t="shared" si="234"/>
        <v>44.446629612852185</v>
      </c>
      <c r="W2385" s="89">
        <f t="shared" si="236"/>
        <v>0</v>
      </c>
      <c r="X2385" s="88" t="e">
        <f t="shared" si="237"/>
        <v>#VALUE!</v>
      </c>
      <c r="Y2385" s="89" t="e">
        <f t="shared" si="238"/>
        <v>#VALUE!</v>
      </c>
      <c r="Z2385" s="90"/>
      <c r="AA2385" s="91">
        <f t="shared" si="235"/>
        <v>39.06666666666667</v>
      </c>
    </row>
    <row r="2386" spans="19:27" x14ac:dyDescent="0.25">
      <c r="S2386" s="87"/>
      <c r="T2386" s="88">
        <f t="shared" si="240"/>
        <v>2345</v>
      </c>
      <c r="U2386" s="89">
        <f t="shared" si="239"/>
        <v>39.083333333333336</v>
      </c>
      <c r="V2386" s="28">
        <f t="shared" ref="V2386:V2449" si="241">$G$12*U2386^(1-$G$13)</f>
        <v>44.449928397522946</v>
      </c>
      <c r="W2386" s="89">
        <f t="shared" si="236"/>
        <v>0</v>
      </c>
      <c r="X2386" s="88" t="e">
        <f t="shared" si="237"/>
        <v>#VALUE!</v>
      </c>
      <c r="Y2386" s="89" t="e">
        <f t="shared" si="238"/>
        <v>#VALUE!</v>
      </c>
      <c r="Z2386" s="90"/>
      <c r="AA2386" s="91">
        <f t="shared" si="235"/>
        <v>39.083333333333336</v>
      </c>
    </row>
    <row r="2387" spans="19:27" x14ac:dyDescent="0.25">
      <c r="S2387" s="87"/>
      <c r="T2387" s="88">
        <f t="shared" si="240"/>
        <v>2346</v>
      </c>
      <c r="U2387" s="89">
        <f t="shared" si="239"/>
        <v>39.1</v>
      </c>
      <c r="V2387" s="28">
        <f t="shared" si="241"/>
        <v>44.453226020438301</v>
      </c>
      <c r="W2387" s="89">
        <f t="shared" si="236"/>
        <v>0</v>
      </c>
      <c r="X2387" s="88" t="e">
        <f t="shared" si="237"/>
        <v>#VALUE!</v>
      </c>
      <c r="Y2387" s="89" t="e">
        <f t="shared" si="238"/>
        <v>#VALUE!</v>
      </c>
      <c r="Z2387" s="90"/>
      <c r="AA2387" s="91">
        <f t="shared" si="235"/>
        <v>39.1</v>
      </c>
    </row>
    <row r="2388" spans="19:27" x14ac:dyDescent="0.25">
      <c r="S2388" s="87"/>
      <c r="T2388" s="88">
        <f t="shared" si="240"/>
        <v>2347</v>
      </c>
      <c r="U2388" s="89">
        <f t="shared" si="239"/>
        <v>39.116666666666667</v>
      </c>
      <c r="V2388" s="28">
        <f t="shared" si="241"/>
        <v>44.456522482502351</v>
      </c>
      <c r="W2388" s="89">
        <f t="shared" si="236"/>
        <v>0</v>
      </c>
      <c r="X2388" s="88" t="e">
        <f t="shared" si="237"/>
        <v>#VALUE!</v>
      </c>
      <c r="Y2388" s="89" t="e">
        <f t="shared" si="238"/>
        <v>#VALUE!</v>
      </c>
      <c r="Z2388" s="90"/>
      <c r="AA2388" s="91">
        <f t="shared" si="235"/>
        <v>39.116666666666667</v>
      </c>
    </row>
    <row r="2389" spans="19:27" x14ac:dyDescent="0.25">
      <c r="S2389" s="87"/>
      <c r="T2389" s="88">
        <f t="shared" si="240"/>
        <v>2348</v>
      </c>
      <c r="U2389" s="89">
        <f t="shared" si="239"/>
        <v>39.133333333333333</v>
      </c>
      <c r="V2389" s="28">
        <f t="shared" si="241"/>
        <v>44.459817784618082</v>
      </c>
      <c r="W2389" s="89">
        <f t="shared" si="236"/>
        <v>0</v>
      </c>
      <c r="X2389" s="88" t="e">
        <f t="shared" si="237"/>
        <v>#VALUE!</v>
      </c>
      <c r="Y2389" s="89" t="e">
        <f t="shared" si="238"/>
        <v>#VALUE!</v>
      </c>
      <c r="Z2389" s="90"/>
      <c r="AA2389" s="91">
        <f t="shared" si="235"/>
        <v>39.133333333333333</v>
      </c>
    </row>
    <row r="2390" spans="19:27" x14ac:dyDescent="0.25">
      <c r="S2390" s="87"/>
      <c r="T2390" s="88">
        <f t="shared" si="240"/>
        <v>2349</v>
      </c>
      <c r="U2390" s="89">
        <f t="shared" si="239"/>
        <v>39.15</v>
      </c>
      <c r="V2390" s="28">
        <f t="shared" si="241"/>
        <v>44.463111927687414</v>
      </c>
      <c r="W2390" s="89">
        <f t="shared" si="236"/>
        <v>0</v>
      </c>
      <c r="X2390" s="88" t="e">
        <f t="shared" si="237"/>
        <v>#VALUE!</v>
      </c>
      <c r="Y2390" s="89" t="e">
        <f t="shared" si="238"/>
        <v>#VALUE!</v>
      </c>
      <c r="Z2390" s="90"/>
      <c r="AA2390" s="91">
        <f t="shared" si="235"/>
        <v>39.15</v>
      </c>
    </row>
    <row r="2391" spans="19:27" x14ac:dyDescent="0.25">
      <c r="S2391" s="87"/>
      <c r="T2391" s="88">
        <f t="shared" si="240"/>
        <v>2350</v>
      </c>
      <c r="U2391" s="89">
        <f t="shared" si="239"/>
        <v>39.166666666666664</v>
      </c>
      <c r="V2391" s="28">
        <f t="shared" si="241"/>
        <v>44.466404912611175</v>
      </c>
      <c r="W2391" s="89">
        <f t="shared" si="236"/>
        <v>0</v>
      </c>
      <c r="X2391" s="88" t="e">
        <f t="shared" si="237"/>
        <v>#VALUE!</v>
      </c>
      <c r="Y2391" s="89" t="e">
        <f t="shared" si="238"/>
        <v>#VALUE!</v>
      </c>
      <c r="Z2391" s="90"/>
      <c r="AA2391" s="91">
        <f t="shared" si="235"/>
        <v>39.166666666666664</v>
      </c>
    </row>
    <row r="2392" spans="19:27" x14ac:dyDescent="0.25">
      <c r="S2392" s="87"/>
      <c r="T2392" s="88">
        <f t="shared" si="240"/>
        <v>2351</v>
      </c>
      <c r="U2392" s="89">
        <f t="shared" si="239"/>
        <v>39.18333333333333</v>
      </c>
      <c r="V2392" s="28">
        <f t="shared" si="241"/>
        <v>44.469696740289102</v>
      </c>
      <c r="W2392" s="89">
        <f t="shared" si="236"/>
        <v>0</v>
      </c>
      <c r="X2392" s="88" t="e">
        <f t="shared" si="237"/>
        <v>#VALUE!</v>
      </c>
      <c r="Y2392" s="89" t="e">
        <f t="shared" si="238"/>
        <v>#VALUE!</v>
      </c>
      <c r="Z2392" s="90"/>
      <c r="AA2392" s="91">
        <f t="shared" si="235"/>
        <v>39.18333333333333</v>
      </c>
    </row>
    <row r="2393" spans="19:27" x14ac:dyDescent="0.25">
      <c r="S2393" s="87"/>
      <c r="T2393" s="88">
        <f t="shared" si="240"/>
        <v>2352</v>
      </c>
      <c r="U2393" s="89">
        <f t="shared" si="239"/>
        <v>39.200000000000003</v>
      </c>
      <c r="V2393" s="28">
        <f t="shared" si="241"/>
        <v>44.472987411619869</v>
      </c>
      <c r="W2393" s="89">
        <f t="shared" si="236"/>
        <v>0</v>
      </c>
      <c r="X2393" s="88" t="e">
        <f t="shared" si="237"/>
        <v>#VALUE!</v>
      </c>
      <c r="Y2393" s="89" t="e">
        <f t="shared" si="238"/>
        <v>#VALUE!</v>
      </c>
      <c r="Z2393" s="90"/>
      <c r="AA2393" s="91">
        <f t="shared" si="235"/>
        <v>39.200000000000003</v>
      </c>
    </row>
    <row r="2394" spans="19:27" x14ac:dyDescent="0.25">
      <c r="S2394" s="87"/>
      <c r="T2394" s="88">
        <f t="shared" si="240"/>
        <v>2353</v>
      </c>
      <c r="U2394" s="89">
        <f t="shared" si="239"/>
        <v>39.216666666666669</v>
      </c>
      <c r="V2394" s="28">
        <f t="shared" si="241"/>
        <v>44.476276927501061</v>
      </c>
      <c r="W2394" s="89">
        <f t="shared" si="236"/>
        <v>0</v>
      </c>
      <c r="X2394" s="88" t="e">
        <f t="shared" si="237"/>
        <v>#VALUE!</v>
      </c>
      <c r="Y2394" s="89" t="e">
        <f t="shared" si="238"/>
        <v>#VALUE!</v>
      </c>
      <c r="Z2394" s="90"/>
      <c r="AA2394" s="91">
        <f t="shared" si="235"/>
        <v>39.216666666666669</v>
      </c>
    </row>
    <row r="2395" spans="19:27" x14ac:dyDescent="0.25">
      <c r="S2395" s="87"/>
      <c r="T2395" s="88">
        <f t="shared" si="240"/>
        <v>2354</v>
      </c>
      <c r="U2395" s="89">
        <f t="shared" si="239"/>
        <v>39.233333333333334</v>
      </c>
      <c r="V2395" s="28">
        <f t="shared" si="241"/>
        <v>44.479565288829171</v>
      </c>
      <c r="W2395" s="89">
        <f t="shared" si="236"/>
        <v>0</v>
      </c>
      <c r="X2395" s="88" t="e">
        <f t="shared" si="237"/>
        <v>#VALUE!</v>
      </c>
      <c r="Y2395" s="89" t="e">
        <f t="shared" si="238"/>
        <v>#VALUE!</v>
      </c>
      <c r="Z2395" s="90"/>
      <c r="AA2395" s="91">
        <f t="shared" si="235"/>
        <v>39.233333333333334</v>
      </c>
    </row>
    <row r="2396" spans="19:27" x14ac:dyDescent="0.25">
      <c r="S2396" s="87"/>
      <c r="T2396" s="88">
        <f t="shared" si="240"/>
        <v>2355</v>
      </c>
      <c r="U2396" s="89">
        <f t="shared" si="239"/>
        <v>39.25</v>
      </c>
      <c r="V2396" s="28">
        <f t="shared" si="241"/>
        <v>44.48285249649966</v>
      </c>
      <c r="W2396" s="89">
        <f t="shared" si="236"/>
        <v>0</v>
      </c>
      <c r="X2396" s="88" t="e">
        <f t="shared" si="237"/>
        <v>#VALUE!</v>
      </c>
      <c r="Y2396" s="89" t="e">
        <f t="shared" si="238"/>
        <v>#VALUE!</v>
      </c>
      <c r="Z2396" s="90"/>
      <c r="AA2396" s="91">
        <f t="shared" si="235"/>
        <v>39.25</v>
      </c>
    </row>
    <row r="2397" spans="19:27" x14ac:dyDescent="0.25">
      <c r="S2397" s="87"/>
      <c r="T2397" s="88">
        <f t="shared" si="240"/>
        <v>2356</v>
      </c>
      <c r="U2397" s="89">
        <f t="shared" si="239"/>
        <v>39.266666666666666</v>
      </c>
      <c r="V2397" s="28">
        <f t="shared" si="241"/>
        <v>44.486138551406853</v>
      </c>
      <c r="W2397" s="89">
        <f t="shared" si="236"/>
        <v>0</v>
      </c>
      <c r="X2397" s="88" t="e">
        <f t="shared" si="237"/>
        <v>#VALUE!</v>
      </c>
      <c r="Y2397" s="89" t="e">
        <f t="shared" si="238"/>
        <v>#VALUE!</v>
      </c>
      <c r="Z2397" s="90"/>
      <c r="AA2397" s="91">
        <f t="shared" si="235"/>
        <v>39.266666666666666</v>
      </c>
    </row>
    <row r="2398" spans="19:27" x14ac:dyDescent="0.25">
      <c r="S2398" s="87"/>
      <c r="T2398" s="88">
        <f t="shared" si="240"/>
        <v>2357</v>
      </c>
      <c r="U2398" s="89">
        <f t="shared" si="239"/>
        <v>39.283333333333331</v>
      </c>
      <c r="V2398" s="28">
        <f t="shared" si="241"/>
        <v>44.489423454444051</v>
      </c>
      <c r="W2398" s="89">
        <f t="shared" si="236"/>
        <v>0</v>
      </c>
      <c r="X2398" s="88" t="e">
        <f t="shared" si="237"/>
        <v>#VALUE!</v>
      </c>
      <c r="Y2398" s="89" t="e">
        <f t="shared" si="238"/>
        <v>#VALUE!</v>
      </c>
      <c r="Z2398" s="90"/>
      <c r="AA2398" s="91">
        <f t="shared" si="235"/>
        <v>39.283333333333331</v>
      </c>
    </row>
    <row r="2399" spans="19:27" x14ac:dyDescent="0.25">
      <c r="S2399" s="87"/>
      <c r="T2399" s="88">
        <f t="shared" si="240"/>
        <v>2358</v>
      </c>
      <c r="U2399" s="89">
        <f t="shared" si="239"/>
        <v>39.299999999999997</v>
      </c>
      <c r="V2399" s="28">
        <f t="shared" si="241"/>
        <v>44.492707206503461</v>
      </c>
      <c r="W2399" s="89">
        <f t="shared" si="236"/>
        <v>0</v>
      </c>
      <c r="X2399" s="88" t="e">
        <f t="shared" si="237"/>
        <v>#VALUE!</v>
      </c>
      <c r="Y2399" s="89" t="e">
        <f t="shared" si="238"/>
        <v>#VALUE!</v>
      </c>
      <c r="Z2399" s="90"/>
      <c r="AA2399" s="91">
        <f t="shared" si="235"/>
        <v>39.299999999999997</v>
      </c>
    </row>
    <row r="2400" spans="19:27" x14ac:dyDescent="0.25">
      <c r="S2400" s="87"/>
      <c r="T2400" s="88">
        <f t="shared" si="240"/>
        <v>2359</v>
      </c>
      <c r="U2400" s="89">
        <f t="shared" si="239"/>
        <v>39.31666666666667</v>
      </c>
      <c r="V2400" s="28">
        <f t="shared" si="241"/>
        <v>44.495989808476232</v>
      </c>
      <c r="W2400" s="89">
        <f t="shared" si="236"/>
        <v>0</v>
      </c>
      <c r="X2400" s="88" t="e">
        <f t="shared" si="237"/>
        <v>#VALUE!</v>
      </c>
      <c r="Y2400" s="89" t="e">
        <f t="shared" si="238"/>
        <v>#VALUE!</v>
      </c>
      <c r="Z2400" s="90"/>
      <c r="AA2400" s="91">
        <f t="shared" si="235"/>
        <v>39.31666666666667</v>
      </c>
    </row>
    <row r="2401" spans="19:27" x14ac:dyDescent="0.25">
      <c r="S2401" s="87"/>
      <c r="T2401" s="88">
        <f t="shared" si="240"/>
        <v>2360</v>
      </c>
      <c r="U2401" s="89">
        <f t="shared" si="239"/>
        <v>39.333333333333336</v>
      </c>
      <c r="V2401" s="28">
        <f t="shared" si="241"/>
        <v>44.499271261252431</v>
      </c>
      <c r="W2401" s="89">
        <f t="shared" si="236"/>
        <v>0</v>
      </c>
      <c r="X2401" s="88" t="e">
        <f t="shared" si="237"/>
        <v>#VALUE!</v>
      </c>
      <c r="Y2401" s="89" t="e">
        <f t="shared" si="238"/>
        <v>#VALUE!</v>
      </c>
      <c r="Z2401" s="90"/>
      <c r="AA2401" s="91">
        <f t="shared" si="235"/>
        <v>39.333333333333336</v>
      </c>
    </row>
    <row r="2402" spans="19:27" x14ac:dyDescent="0.25">
      <c r="S2402" s="87"/>
      <c r="T2402" s="88">
        <f t="shared" si="240"/>
        <v>2361</v>
      </c>
      <c r="U2402" s="89">
        <f t="shared" si="239"/>
        <v>39.35</v>
      </c>
      <c r="V2402" s="28">
        <f t="shared" si="241"/>
        <v>44.502551565721092</v>
      </c>
      <c r="W2402" s="89">
        <f t="shared" si="236"/>
        <v>0</v>
      </c>
      <c r="X2402" s="88" t="e">
        <f t="shared" si="237"/>
        <v>#VALUE!</v>
      </c>
      <c r="Y2402" s="89" t="e">
        <f t="shared" si="238"/>
        <v>#VALUE!</v>
      </c>
      <c r="Z2402" s="90"/>
      <c r="AA2402" s="91">
        <f t="shared" si="235"/>
        <v>39.35</v>
      </c>
    </row>
    <row r="2403" spans="19:27" x14ac:dyDescent="0.25">
      <c r="S2403" s="87"/>
      <c r="T2403" s="88">
        <f t="shared" si="240"/>
        <v>2362</v>
      </c>
      <c r="U2403" s="89">
        <f t="shared" si="239"/>
        <v>39.366666666666667</v>
      </c>
      <c r="V2403" s="28">
        <f t="shared" si="241"/>
        <v>44.505830722770128</v>
      </c>
      <c r="W2403" s="89">
        <f t="shared" si="236"/>
        <v>0</v>
      </c>
      <c r="X2403" s="88" t="e">
        <f t="shared" si="237"/>
        <v>#VALUE!</v>
      </c>
      <c r="Y2403" s="89" t="e">
        <f t="shared" si="238"/>
        <v>#VALUE!</v>
      </c>
      <c r="Z2403" s="90"/>
      <c r="AA2403" s="91">
        <f t="shared" si="235"/>
        <v>39.366666666666667</v>
      </c>
    </row>
    <row r="2404" spans="19:27" x14ac:dyDescent="0.25">
      <c r="S2404" s="87"/>
      <c r="T2404" s="88">
        <f t="shared" si="240"/>
        <v>2363</v>
      </c>
      <c r="U2404" s="89">
        <f t="shared" si="239"/>
        <v>39.383333333333333</v>
      </c>
      <c r="V2404" s="28">
        <f t="shared" si="241"/>
        <v>44.509108733286446</v>
      </c>
      <c r="W2404" s="89">
        <f t="shared" si="236"/>
        <v>0</v>
      </c>
      <c r="X2404" s="88" t="e">
        <f t="shared" si="237"/>
        <v>#VALUE!</v>
      </c>
      <c r="Y2404" s="89" t="e">
        <f t="shared" si="238"/>
        <v>#VALUE!</v>
      </c>
      <c r="Z2404" s="90"/>
      <c r="AA2404" s="91">
        <f t="shared" si="235"/>
        <v>39.383333333333333</v>
      </c>
    </row>
    <row r="2405" spans="19:27" x14ac:dyDescent="0.25">
      <c r="S2405" s="87"/>
      <c r="T2405" s="88">
        <f t="shared" si="240"/>
        <v>2364</v>
      </c>
      <c r="U2405" s="89">
        <f t="shared" si="239"/>
        <v>39.4</v>
      </c>
      <c r="V2405" s="28">
        <f t="shared" si="241"/>
        <v>44.512385598155866</v>
      </c>
      <c r="W2405" s="89">
        <f t="shared" si="236"/>
        <v>0</v>
      </c>
      <c r="X2405" s="88" t="e">
        <f t="shared" si="237"/>
        <v>#VALUE!</v>
      </c>
      <c r="Y2405" s="89" t="e">
        <f t="shared" si="238"/>
        <v>#VALUE!</v>
      </c>
      <c r="Z2405" s="90"/>
      <c r="AA2405" s="91">
        <f t="shared" si="235"/>
        <v>39.4</v>
      </c>
    </row>
    <row r="2406" spans="19:27" x14ac:dyDescent="0.25">
      <c r="S2406" s="87"/>
      <c r="T2406" s="88">
        <f t="shared" si="240"/>
        <v>2365</v>
      </c>
      <c r="U2406" s="89">
        <f t="shared" si="239"/>
        <v>39.416666666666664</v>
      </c>
      <c r="V2406" s="28">
        <f t="shared" si="241"/>
        <v>44.515661318263156</v>
      </c>
      <c r="W2406" s="89">
        <f t="shared" si="236"/>
        <v>0</v>
      </c>
      <c r="X2406" s="88" t="e">
        <f t="shared" si="237"/>
        <v>#VALUE!</v>
      </c>
      <c r="Y2406" s="89" t="e">
        <f t="shared" si="238"/>
        <v>#VALUE!</v>
      </c>
      <c r="Z2406" s="90"/>
      <c r="AA2406" s="91">
        <f t="shared" si="235"/>
        <v>39.416666666666664</v>
      </c>
    </row>
    <row r="2407" spans="19:27" x14ac:dyDescent="0.25">
      <c r="S2407" s="87"/>
      <c r="T2407" s="88">
        <f t="shared" si="240"/>
        <v>2366</v>
      </c>
      <c r="U2407" s="89">
        <f t="shared" si="239"/>
        <v>39.43333333333333</v>
      </c>
      <c r="V2407" s="28">
        <f t="shared" si="241"/>
        <v>44.518935894492017</v>
      </c>
      <c r="W2407" s="89">
        <f t="shared" si="236"/>
        <v>0</v>
      </c>
      <c r="X2407" s="88" t="e">
        <f t="shared" si="237"/>
        <v>#VALUE!</v>
      </c>
      <c r="Y2407" s="89" t="e">
        <f t="shared" si="238"/>
        <v>#VALUE!</v>
      </c>
      <c r="Z2407" s="90"/>
      <c r="AA2407" s="91">
        <f t="shared" si="235"/>
        <v>39.43333333333333</v>
      </c>
    </row>
    <row r="2408" spans="19:27" x14ac:dyDescent="0.25">
      <c r="S2408" s="87"/>
      <c r="T2408" s="88">
        <f t="shared" si="240"/>
        <v>2367</v>
      </c>
      <c r="U2408" s="89">
        <f t="shared" si="239"/>
        <v>39.450000000000003</v>
      </c>
      <c r="V2408" s="28">
        <f t="shared" si="241"/>
        <v>44.522209327725108</v>
      </c>
      <c r="W2408" s="89">
        <f t="shared" si="236"/>
        <v>0</v>
      </c>
      <c r="X2408" s="88" t="e">
        <f t="shared" si="237"/>
        <v>#VALUE!</v>
      </c>
      <c r="Y2408" s="89" t="e">
        <f t="shared" si="238"/>
        <v>#VALUE!</v>
      </c>
      <c r="Z2408" s="90"/>
      <c r="AA2408" s="91">
        <f t="shared" si="235"/>
        <v>39.450000000000003</v>
      </c>
    </row>
    <row r="2409" spans="19:27" x14ac:dyDescent="0.25">
      <c r="S2409" s="87"/>
      <c r="T2409" s="88">
        <f t="shared" si="240"/>
        <v>2368</v>
      </c>
      <c r="U2409" s="89">
        <f t="shared" si="239"/>
        <v>39.466666666666669</v>
      </c>
      <c r="V2409" s="28">
        <f t="shared" si="241"/>
        <v>44.525481618844033</v>
      </c>
      <c r="W2409" s="89">
        <f t="shared" si="236"/>
        <v>0</v>
      </c>
      <c r="X2409" s="88" t="e">
        <f t="shared" si="237"/>
        <v>#VALUE!</v>
      </c>
      <c r="Y2409" s="89" t="e">
        <f t="shared" si="238"/>
        <v>#VALUE!</v>
      </c>
      <c r="Z2409" s="90"/>
      <c r="AA2409" s="91">
        <f t="shared" ref="AA2409:AA2472" si="242">U2409</f>
        <v>39.466666666666669</v>
      </c>
    </row>
    <row r="2410" spans="19:27" x14ac:dyDescent="0.25">
      <c r="S2410" s="87"/>
      <c r="T2410" s="88">
        <f t="shared" si="240"/>
        <v>2369</v>
      </c>
      <c r="U2410" s="89">
        <f t="shared" si="239"/>
        <v>39.483333333333334</v>
      </c>
      <c r="V2410" s="28">
        <f t="shared" si="241"/>
        <v>44.528752768729326</v>
      </c>
      <c r="W2410" s="89">
        <f t="shared" ref="W2410:W2473" si="243">V2410*0.001*$G$4</f>
        <v>0</v>
      </c>
      <c r="X2410" s="88" t="e">
        <f t="shared" ref="X2410:X2473" si="244">($G$5/1000)*U2410*3600</f>
        <v>#VALUE!</v>
      </c>
      <c r="Y2410" s="89" t="e">
        <f t="shared" si="238"/>
        <v>#VALUE!</v>
      </c>
      <c r="Z2410" s="90"/>
      <c r="AA2410" s="91">
        <f t="shared" si="242"/>
        <v>39.483333333333334</v>
      </c>
    </row>
    <row r="2411" spans="19:27" x14ac:dyDescent="0.25">
      <c r="S2411" s="87"/>
      <c r="T2411" s="88">
        <f t="shared" si="240"/>
        <v>2370</v>
      </c>
      <c r="U2411" s="89">
        <f t="shared" si="239"/>
        <v>39.5</v>
      </c>
      <c r="V2411" s="28">
        <f t="shared" si="241"/>
        <v>44.532022778260497</v>
      </c>
      <c r="W2411" s="89">
        <f t="shared" si="243"/>
        <v>0</v>
      </c>
      <c r="X2411" s="88" t="e">
        <f t="shared" si="244"/>
        <v>#VALUE!</v>
      </c>
      <c r="Y2411" s="89" t="e">
        <f t="shared" ref="Y2411:Y2474" si="245">MAX(0,W2411-X2411)</f>
        <v>#VALUE!</v>
      </c>
      <c r="Z2411" s="90"/>
      <c r="AA2411" s="91">
        <f t="shared" si="242"/>
        <v>39.5</v>
      </c>
    </row>
    <row r="2412" spans="19:27" x14ac:dyDescent="0.25">
      <c r="S2412" s="87"/>
      <c r="T2412" s="88">
        <f t="shared" si="240"/>
        <v>2371</v>
      </c>
      <c r="U2412" s="89">
        <f t="shared" si="239"/>
        <v>39.516666666666666</v>
      </c>
      <c r="V2412" s="28">
        <f t="shared" si="241"/>
        <v>44.53529164831599</v>
      </c>
      <c r="W2412" s="89">
        <f t="shared" si="243"/>
        <v>0</v>
      </c>
      <c r="X2412" s="88" t="e">
        <f t="shared" si="244"/>
        <v>#VALUE!</v>
      </c>
      <c r="Y2412" s="89" t="e">
        <f t="shared" si="245"/>
        <v>#VALUE!</v>
      </c>
      <c r="Z2412" s="90"/>
      <c r="AA2412" s="91">
        <f t="shared" si="242"/>
        <v>39.516666666666666</v>
      </c>
    </row>
    <row r="2413" spans="19:27" x14ac:dyDescent="0.25">
      <c r="S2413" s="87"/>
      <c r="T2413" s="88">
        <f t="shared" si="240"/>
        <v>2372</v>
      </c>
      <c r="U2413" s="89">
        <f t="shared" si="239"/>
        <v>39.533333333333331</v>
      </c>
      <c r="V2413" s="28">
        <f t="shared" si="241"/>
        <v>44.538559379773211</v>
      </c>
      <c r="W2413" s="89">
        <f t="shared" si="243"/>
        <v>0</v>
      </c>
      <c r="X2413" s="88" t="e">
        <f t="shared" si="244"/>
        <v>#VALUE!</v>
      </c>
      <c r="Y2413" s="89" t="e">
        <f t="shared" si="245"/>
        <v>#VALUE!</v>
      </c>
      <c r="Z2413" s="90"/>
      <c r="AA2413" s="91">
        <f t="shared" si="242"/>
        <v>39.533333333333331</v>
      </c>
    </row>
    <row r="2414" spans="19:27" x14ac:dyDescent="0.25">
      <c r="S2414" s="87"/>
      <c r="T2414" s="88">
        <f t="shared" si="240"/>
        <v>2373</v>
      </c>
      <c r="U2414" s="89">
        <f t="shared" si="239"/>
        <v>39.549999999999997</v>
      </c>
      <c r="V2414" s="28">
        <f t="shared" si="241"/>
        <v>44.541825973508509</v>
      </c>
      <c r="W2414" s="89">
        <f t="shared" si="243"/>
        <v>0</v>
      </c>
      <c r="X2414" s="88" t="e">
        <f t="shared" si="244"/>
        <v>#VALUE!</v>
      </c>
      <c r="Y2414" s="89" t="e">
        <f t="shared" si="245"/>
        <v>#VALUE!</v>
      </c>
      <c r="Z2414" s="90"/>
      <c r="AA2414" s="91">
        <f t="shared" si="242"/>
        <v>39.549999999999997</v>
      </c>
    </row>
    <row r="2415" spans="19:27" x14ac:dyDescent="0.25">
      <c r="S2415" s="87"/>
      <c r="T2415" s="88">
        <f t="shared" si="240"/>
        <v>2374</v>
      </c>
      <c r="U2415" s="89">
        <f t="shared" si="239"/>
        <v>39.56666666666667</v>
      </c>
      <c r="V2415" s="28">
        <f t="shared" si="241"/>
        <v>44.545091430397207</v>
      </c>
      <c r="W2415" s="89">
        <f t="shared" si="243"/>
        <v>0</v>
      </c>
      <c r="X2415" s="88" t="e">
        <f t="shared" si="244"/>
        <v>#VALUE!</v>
      </c>
      <c r="Y2415" s="89" t="e">
        <f t="shared" si="245"/>
        <v>#VALUE!</v>
      </c>
      <c r="Z2415" s="90"/>
      <c r="AA2415" s="91">
        <f t="shared" si="242"/>
        <v>39.56666666666667</v>
      </c>
    </row>
    <row r="2416" spans="19:27" x14ac:dyDescent="0.25">
      <c r="S2416" s="87"/>
      <c r="T2416" s="88">
        <f t="shared" si="240"/>
        <v>2375</v>
      </c>
      <c r="U2416" s="89">
        <f t="shared" si="239"/>
        <v>39.583333333333336</v>
      </c>
      <c r="V2416" s="28">
        <f t="shared" si="241"/>
        <v>44.548355751313572</v>
      </c>
      <c r="W2416" s="89">
        <f t="shared" si="243"/>
        <v>0</v>
      </c>
      <c r="X2416" s="88" t="e">
        <f t="shared" si="244"/>
        <v>#VALUE!</v>
      </c>
      <c r="Y2416" s="89" t="e">
        <f t="shared" si="245"/>
        <v>#VALUE!</v>
      </c>
      <c r="Z2416" s="90"/>
      <c r="AA2416" s="91">
        <f t="shared" si="242"/>
        <v>39.583333333333336</v>
      </c>
    </row>
    <row r="2417" spans="19:27" x14ac:dyDescent="0.25">
      <c r="S2417" s="87"/>
      <c r="T2417" s="88">
        <f t="shared" si="240"/>
        <v>2376</v>
      </c>
      <c r="U2417" s="89">
        <f t="shared" si="239"/>
        <v>39.6</v>
      </c>
      <c r="V2417" s="28">
        <f t="shared" si="241"/>
        <v>44.551618937130826</v>
      </c>
      <c r="W2417" s="89">
        <f t="shared" si="243"/>
        <v>0</v>
      </c>
      <c r="X2417" s="88" t="e">
        <f t="shared" si="244"/>
        <v>#VALUE!</v>
      </c>
      <c r="Y2417" s="89" t="e">
        <f t="shared" si="245"/>
        <v>#VALUE!</v>
      </c>
      <c r="Z2417" s="90"/>
      <c r="AA2417" s="91">
        <f t="shared" si="242"/>
        <v>39.6</v>
      </c>
    </row>
    <row r="2418" spans="19:27" x14ac:dyDescent="0.25">
      <c r="S2418" s="87"/>
      <c r="T2418" s="88">
        <f t="shared" si="240"/>
        <v>2377</v>
      </c>
      <c r="U2418" s="89">
        <f t="shared" si="239"/>
        <v>39.616666666666667</v>
      </c>
      <c r="V2418" s="28">
        <f t="shared" si="241"/>
        <v>44.55488098872118</v>
      </c>
      <c r="W2418" s="89">
        <f t="shared" si="243"/>
        <v>0</v>
      </c>
      <c r="X2418" s="88" t="e">
        <f t="shared" si="244"/>
        <v>#VALUE!</v>
      </c>
      <c r="Y2418" s="89" t="e">
        <f t="shared" si="245"/>
        <v>#VALUE!</v>
      </c>
      <c r="Z2418" s="90"/>
      <c r="AA2418" s="91">
        <f t="shared" si="242"/>
        <v>39.616666666666667</v>
      </c>
    </row>
    <row r="2419" spans="19:27" x14ac:dyDescent="0.25">
      <c r="S2419" s="87"/>
      <c r="T2419" s="88">
        <f t="shared" si="240"/>
        <v>2378</v>
      </c>
      <c r="U2419" s="89">
        <f t="shared" si="239"/>
        <v>39.633333333333333</v>
      </c>
      <c r="V2419" s="28">
        <f t="shared" si="241"/>
        <v>44.558141906955782</v>
      </c>
      <c r="W2419" s="89">
        <f t="shared" si="243"/>
        <v>0</v>
      </c>
      <c r="X2419" s="88" t="e">
        <f t="shared" si="244"/>
        <v>#VALUE!</v>
      </c>
      <c r="Y2419" s="89" t="e">
        <f t="shared" si="245"/>
        <v>#VALUE!</v>
      </c>
      <c r="Z2419" s="90"/>
      <c r="AA2419" s="91">
        <f t="shared" si="242"/>
        <v>39.633333333333333</v>
      </c>
    </row>
    <row r="2420" spans="19:27" x14ac:dyDescent="0.25">
      <c r="S2420" s="87"/>
      <c r="T2420" s="88">
        <f t="shared" si="240"/>
        <v>2379</v>
      </c>
      <c r="U2420" s="89">
        <f t="shared" si="239"/>
        <v>39.65</v>
      </c>
      <c r="V2420" s="28">
        <f t="shared" si="241"/>
        <v>44.561401692704749</v>
      </c>
      <c r="W2420" s="89">
        <f t="shared" si="243"/>
        <v>0</v>
      </c>
      <c r="X2420" s="88" t="e">
        <f t="shared" si="244"/>
        <v>#VALUE!</v>
      </c>
      <c r="Y2420" s="89" t="e">
        <f t="shared" si="245"/>
        <v>#VALUE!</v>
      </c>
      <c r="Z2420" s="90"/>
      <c r="AA2420" s="91">
        <f t="shared" si="242"/>
        <v>39.65</v>
      </c>
    </row>
    <row r="2421" spans="19:27" x14ac:dyDescent="0.25">
      <c r="S2421" s="87"/>
      <c r="T2421" s="88">
        <f t="shared" si="240"/>
        <v>2380</v>
      </c>
      <c r="U2421" s="89">
        <f t="shared" si="239"/>
        <v>39.666666666666664</v>
      </c>
      <c r="V2421" s="28">
        <f t="shared" si="241"/>
        <v>44.564660346837172</v>
      </c>
      <c r="W2421" s="89">
        <f t="shared" si="243"/>
        <v>0</v>
      </c>
      <c r="X2421" s="88" t="e">
        <f t="shared" si="244"/>
        <v>#VALUE!</v>
      </c>
      <c r="Y2421" s="89" t="e">
        <f t="shared" si="245"/>
        <v>#VALUE!</v>
      </c>
      <c r="Z2421" s="90"/>
      <c r="AA2421" s="91">
        <f t="shared" si="242"/>
        <v>39.666666666666664</v>
      </c>
    </row>
    <row r="2422" spans="19:27" x14ac:dyDescent="0.25">
      <c r="S2422" s="87"/>
      <c r="T2422" s="88">
        <f t="shared" si="240"/>
        <v>2381</v>
      </c>
      <c r="U2422" s="89">
        <f t="shared" si="239"/>
        <v>39.68333333333333</v>
      </c>
      <c r="V2422" s="28">
        <f t="shared" si="241"/>
        <v>44.567917870221116</v>
      </c>
      <c r="W2422" s="89">
        <f t="shared" si="243"/>
        <v>0</v>
      </c>
      <c r="X2422" s="88" t="e">
        <f t="shared" si="244"/>
        <v>#VALUE!</v>
      </c>
      <c r="Y2422" s="89" t="e">
        <f t="shared" si="245"/>
        <v>#VALUE!</v>
      </c>
      <c r="Z2422" s="90"/>
      <c r="AA2422" s="91">
        <f t="shared" si="242"/>
        <v>39.68333333333333</v>
      </c>
    </row>
    <row r="2423" spans="19:27" x14ac:dyDescent="0.25">
      <c r="S2423" s="87"/>
      <c r="T2423" s="88">
        <f t="shared" si="240"/>
        <v>2382</v>
      </c>
      <c r="U2423" s="89">
        <f t="shared" si="239"/>
        <v>39.700000000000003</v>
      </c>
      <c r="V2423" s="28">
        <f t="shared" si="241"/>
        <v>44.571174263723591</v>
      </c>
      <c r="W2423" s="89">
        <f t="shared" si="243"/>
        <v>0</v>
      </c>
      <c r="X2423" s="88" t="e">
        <f t="shared" si="244"/>
        <v>#VALUE!</v>
      </c>
      <c r="Y2423" s="89" t="e">
        <f t="shared" si="245"/>
        <v>#VALUE!</v>
      </c>
      <c r="Z2423" s="90"/>
      <c r="AA2423" s="91">
        <f t="shared" si="242"/>
        <v>39.700000000000003</v>
      </c>
    </row>
    <row r="2424" spans="19:27" x14ac:dyDescent="0.25">
      <c r="S2424" s="87"/>
      <c r="T2424" s="88">
        <f t="shared" si="240"/>
        <v>2383</v>
      </c>
      <c r="U2424" s="89">
        <f t="shared" si="239"/>
        <v>39.716666666666669</v>
      </c>
      <c r="V2424" s="28">
        <f t="shared" si="241"/>
        <v>44.574429528210608</v>
      </c>
      <c r="W2424" s="89">
        <f t="shared" si="243"/>
        <v>0</v>
      </c>
      <c r="X2424" s="88" t="e">
        <f t="shared" si="244"/>
        <v>#VALUE!</v>
      </c>
      <c r="Y2424" s="89" t="e">
        <f t="shared" si="245"/>
        <v>#VALUE!</v>
      </c>
      <c r="Z2424" s="90"/>
      <c r="AA2424" s="91">
        <f t="shared" si="242"/>
        <v>39.716666666666669</v>
      </c>
    </row>
    <row r="2425" spans="19:27" x14ac:dyDescent="0.25">
      <c r="S2425" s="87"/>
      <c r="T2425" s="88">
        <f t="shared" si="240"/>
        <v>2384</v>
      </c>
      <c r="U2425" s="89">
        <f t="shared" si="239"/>
        <v>39.733333333333334</v>
      </c>
      <c r="V2425" s="28">
        <f t="shared" si="241"/>
        <v>44.577683664547131</v>
      </c>
      <c r="W2425" s="89">
        <f t="shared" si="243"/>
        <v>0</v>
      </c>
      <c r="X2425" s="88" t="e">
        <f t="shared" si="244"/>
        <v>#VALUE!</v>
      </c>
      <c r="Y2425" s="89" t="e">
        <f t="shared" si="245"/>
        <v>#VALUE!</v>
      </c>
      <c r="Z2425" s="90"/>
      <c r="AA2425" s="91">
        <f t="shared" si="242"/>
        <v>39.733333333333334</v>
      </c>
    </row>
    <row r="2426" spans="19:27" x14ac:dyDescent="0.25">
      <c r="S2426" s="87"/>
      <c r="T2426" s="88">
        <f t="shared" si="240"/>
        <v>2385</v>
      </c>
      <c r="U2426" s="89">
        <f t="shared" si="239"/>
        <v>39.75</v>
      </c>
      <c r="V2426" s="28">
        <f t="shared" si="241"/>
        <v>44.580936673597101</v>
      </c>
      <c r="W2426" s="89">
        <f t="shared" si="243"/>
        <v>0</v>
      </c>
      <c r="X2426" s="88" t="e">
        <f t="shared" si="244"/>
        <v>#VALUE!</v>
      </c>
      <c r="Y2426" s="89" t="e">
        <f t="shared" si="245"/>
        <v>#VALUE!</v>
      </c>
      <c r="Z2426" s="90"/>
      <c r="AA2426" s="91">
        <f t="shared" si="242"/>
        <v>39.75</v>
      </c>
    </row>
    <row r="2427" spans="19:27" x14ac:dyDescent="0.25">
      <c r="S2427" s="87"/>
      <c r="T2427" s="88">
        <f t="shared" si="240"/>
        <v>2386</v>
      </c>
      <c r="U2427" s="89">
        <f t="shared" si="239"/>
        <v>39.766666666666666</v>
      </c>
      <c r="V2427" s="28">
        <f t="shared" si="241"/>
        <v>44.584188556223452</v>
      </c>
      <c r="W2427" s="89">
        <f t="shared" si="243"/>
        <v>0</v>
      </c>
      <c r="X2427" s="88" t="e">
        <f t="shared" si="244"/>
        <v>#VALUE!</v>
      </c>
      <c r="Y2427" s="89" t="e">
        <f t="shared" si="245"/>
        <v>#VALUE!</v>
      </c>
      <c r="Z2427" s="90"/>
      <c r="AA2427" s="91">
        <f t="shared" si="242"/>
        <v>39.766666666666666</v>
      </c>
    </row>
    <row r="2428" spans="19:27" x14ac:dyDescent="0.25">
      <c r="S2428" s="87"/>
      <c r="T2428" s="88">
        <f t="shared" si="240"/>
        <v>2387</v>
      </c>
      <c r="U2428" s="89">
        <f t="shared" si="239"/>
        <v>39.783333333333331</v>
      </c>
      <c r="V2428" s="28">
        <f t="shared" si="241"/>
        <v>44.587439313288073</v>
      </c>
      <c r="W2428" s="89">
        <f t="shared" si="243"/>
        <v>0</v>
      </c>
      <c r="X2428" s="88" t="e">
        <f t="shared" si="244"/>
        <v>#VALUE!</v>
      </c>
      <c r="Y2428" s="89" t="e">
        <f t="shared" si="245"/>
        <v>#VALUE!</v>
      </c>
      <c r="Z2428" s="90"/>
      <c r="AA2428" s="91">
        <f t="shared" si="242"/>
        <v>39.783333333333331</v>
      </c>
    </row>
    <row r="2429" spans="19:27" x14ac:dyDescent="0.25">
      <c r="S2429" s="87"/>
      <c r="T2429" s="88">
        <f t="shared" si="240"/>
        <v>2388</v>
      </c>
      <c r="U2429" s="89">
        <f t="shared" si="239"/>
        <v>39.799999999999997</v>
      </c>
      <c r="V2429" s="28">
        <f t="shared" si="241"/>
        <v>44.590688945651848</v>
      </c>
      <c r="W2429" s="89">
        <f t="shared" si="243"/>
        <v>0</v>
      </c>
      <c r="X2429" s="88" t="e">
        <f t="shared" si="244"/>
        <v>#VALUE!</v>
      </c>
      <c r="Y2429" s="89" t="e">
        <f t="shared" si="245"/>
        <v>#VALUE!</v>
      </c>
      <c r="Z2429" s="90"/>
      <c r="AA2429" s="91">
        <f t="shared" si="242"/>
        <v>39.799999999999997</v>
      </c>
    </row>
    <row r="2430" spans="19:27" x14ac:dyDescent="0.25">
      <c r="S2430" s="87"/>
      <c r="T2430" s="88">
        <f t="shared" si="240"/>
        <v>2389</v>
      </c>
      <c r="U2430" s="89">
        <f t="shared" si="239"/>
        <v>39.81666666666667</v>
      </c>
      <c r="V2430" s="28">
        <f t="shared" si="241"/>
        <v>44.593937454174643</v>
      </c>
      <c r="W2430" s="89">
        <f t="shared" si="243"/>
        <v>0</v>
      </c>
      <c r="X2430" s="88" t="e">
        <f t="shared" si="244"/>
        <v>#VALUE!</v>
      </c>
      <c r="Y2430" s="89" t="e">
        <f t="shared" si="245"/>
        <v>#VALUE!</v>
      </c>
      <c r="Z2430" s="90"/>
      <c r="AA2430" s="91">
        <f t="shared" si="242"/>
        <v>39.81666666666667</v>
      </c>
    </row>
    <row r="2431" spans="19:27" x14ac:dyDescent="0.25">
      <c r="S2431" s="87"/>
      <c r="T2431" s="88">
        <f t="shared" si="240"/>
        <v>2390</v>
      </c>
      <c r="U2431" s="89">
        <f t="shared" si="239"/>
        <v>39.833333333333336</v>
      </c>
      <c r="V2431" s="28">
        <f t="shared" si="241"/>
        <v>44.597184839715304</v>
      </c>
      <c r="W2431" s="89">
        <f t="shared" si="243"/>
        <v>0</v>
      </c>
      <c r="X2431" s="88" t="e">
        <f t="shared" si="244"/>
        <v>#VALUE!</v>
      </c>
      <c r="Y2431" s="89" t="e">
        <f t="shared" si="245"/>
        <v>#VALUE!</v>
      </c>
      <c r="Z2431" s="90"/>
      <c r="AA2431" s="91">
        <f t="shared" si="242"/>
        <v>39.833333333333336</v>
      </c>
    </row>
    <row r="2432" spans="19:27" x14ac:dyDescent="0.25">
      <c r="S2432" s="87"/>
      <c r="T2432" s="88">
        <f t="shared" si="240"/>
        <v>2391</v>
      </c>
      <c r="U2432" s="89">
        <f t="shared" si="239"/>
        <v>39.85</v>
      </c>
      <c r="V2432" s="28">
        <f t="shared" si="241"/>
        <v>44.60043110313164</v>
      </c>
      <c r="W2432" s="89">
        <f t="shared" si="243"/>
        <v>0</v>
      </c>
      <c r="X2432" s="88" t="e">
        <f t="shared" si="244"/>
        <v>#VALUE!</v>
      </c>
      <c r="Y2432" s="89" t="e">
        <f t="shared" si="245"/>
        <v>#VALUE!</v>
      </c>
      <c r="Z2432" s="90"/>
      <c r="AA2432" s="91">
        <f t="shared" si="242"/>
        <v>39.85</v>
      </c>
    </row>
    <row r="2433" spans="19:27" x14ac:dyDescent="0.25">
      <c r="S2433" s="87"/>
      <c r="T2433" s="88">
        <f t="shared" si="240"/>
        <v>2392</v>
      </c>
      <c r="U2433" s="89">
        <f t="shared" si="239"/>
        <v>39.866666666666667</v>
      </c>
      <c r="V2433" s="28">
        <f t="shared" si="241"/>
        <v>44.603676245280489</v>
      </c>
      <c r="W2433" s="89">
        <f t="shared" si="243"/>
        <v>0</v>
      </c>
      <c r="X2433" s="88" t="e">
        <f t="shared" si="244"/>
        <v>#VALUE!</v>
      </c>
      <c r="Y2433" s="89" t="e">
        <f t="shared" si="245"/>
        <v>#VALUE!</v>
      </c>
      <c r="Z2433" s="90"/>
      <c r="AA2433" s="91">
        <f t="shared" si="242"/>
        <v>39.866666666666667</v>
      </c>
    </row>
    <row r="2434" spans="19:27" x14ac:dyDescent="0.25">
      <c r="S2434" s="87"/>
      <c r="T2434" s="88">
        <f t="shared" si="240"/>
        <v>2393</v>
      </c>
      <c r="U2434" s="89">
        <f t="shared" si="239"/>
        <v>39.883333333333333</v>
      </c>
      <c r="V2434" s="28">
        <f t="shared" si="241"/>
        <v>44.606920267017642</v>
      </c>
      <c r="W2434" s="89">
        <f t="shared" si="243"/>
        <v>0</v>
      </c>
      <c r="X2434" s="88" t="e">
        <f t="shared" si="244"/>
        <v>#VALUE!</v>
      </c>
      <c r="Y2434" s="89" t="e">
        <f t="shared" si="245"/>
        <v>#VALUE!</v>
      </c>
      <c r="Z2434" s="90"/>
      <c r="AA2434" s="91">
        <f t="shared" si="242"/>
        <v>39.883333333333333</v>
      </c>
    </row>
    <row r="2435" spans="19:27" x14ac:dyDescent="0.25">
      <c r="S2435" s="87"/>
      <c r="T2435" s="88">
        <f t="shared" si="240"/>
        <v>2394</v>
      </c>
      <c r="U2435" s="89">
        <f t="shared" ref="U2435:U2498" si="246">T2435/60</f>
        <v>39.9</v>
      </c>
      <c r="V2435" s="28">
        <f t="shared" si="241"/>
        <v>44.610163169197897</v>
      </c>
      <c r="W2435" s="89">
        <f t="shared" si="243"/>
        <v>0</v>
      </c>
      <c r="X2435" s="88" t="e">
        <f t="shared" si="244"/>
        <v>#VALUE!</v>
      </c>
      <c r="Y2435" s="89" t="e">
        <f t="shared" si="245"/>
        <v>#VALUE!</v>
      </c>
      <c r="Z2435" s="90"/>
      <c r="AA2435" s="91">
        <f t="shared" si="242"/>
        <v>39.9</v>
      </c>
    </row>
    <row r="2436" spans="19:27" x14ac:dyDescent="0.25">
      <c r="S2436" s="87"/>
      <c r="T2436" s="88">
        <f t="shared" si="240"/>
        <v>2395</v>
      </c>
      <c r="U2436" s="89">
        <f t="shared" si="246"/>
        <v>39.916666666666664</v>
      </c>
      <c r="V2436" s="28">
        <f t="shared" si="241"/>
        <v>44.61340495267504</v>
      </c>
      <c r="W2436" s="89">
        <f t="shared" si="243"/>
        <v>0</v>
      </c>
      <c r="X2436" s="88" t="e">
        <f t="shared" si="244"/>
        <v>#VALUE!</v>
      </c>
      <c r="Y2436" s="89" t="e">
        <f t="shared" si="245"/>
        <v>#VALUE!</v>
      </c>
      <c r="Z2436" s="90"/>
      <c r="AA2436" s="91">
        <f t="shared" si="242"/>
        <v>39.916666666666664</v>
      </c>
    </row>
    <row r="2437" spans="19:27" x14ac:dyDescent="0.25">
      <c r="S2437" s="87"/>
      <c r="T2437" s="88">
        <f t="shared" si="240"/>
        <v>2396</v>
      </c>
      <c r="U2437" s="89">
        <f t="shared" si="246"/>
        <v>39.93333333333333</v>
      </c>
      <c r="V2437" s="28">
        <f t="shared" si="241"/>
        <v>44.616645618301831</v>
      </c>
      <c r="W2437" s="89">
        <f t="shared" si="243"/>
        <v>0</v>
      </c>
      <c r="X2437" s="88" t="e">
        <f t="shared" si="244"/>
        <v>#VALUE!</v>
      </c>
      <c r="Y2437" s="89" t="e">
        <f t="shared" si="245"/>
        <v>#VALUE!</v>
      </c>
      <c r="Z2437" s="90"/>
      <c r="AA2437" s="91">
        <f t="shared" si="242"/>
        <v>39.93333333333333</v>
      </c>
    </row>
    <row r="2438" spans="19:27" x14ac:dyDescent="0.25">
      <c r="S2438" s="87"/>
      <c r="T2438" s="88">
        <f t="shared" si="240"/>
        <v>2397</v>
      </c>
      <c r="U2438" s="89">
        <f t="shared" si="246"/>
        <v>39.950000000000003</v>
      </c>
      <c r="V2438" s="28">
        <f t="shared" si="241"/>
        <v>44.619885166930061</v>
      </c>
      <c r="W2438" s="89">
        <f t="shared" si="243"/>
        <v>0</v>
      </c>
      <c r="X2438" s="88" t="e">
        <f t="shared" si="244"/>
        <v>#VALUE!</v>
      </c>
      <c r="Y2438" s="89" t="e">
        <f t="shared" si="245"/>
        <v>#VALUE!</v>
      </c>
      <c r="Z2438" s="90"/>
      <c r="AA2438" s="91">
        <f t="shared" si="242"/>
        <v>39.950000000000003</v>
      </c>
    </row>
    <row r="2439" spans="19:27" x14ac:dyDescent="0.25">
      <c r="S2439" s="87"/>
      <c r="T2439" s="88">
        <f t="shared" si="240"/>
        <v>2398</v>
      </c>
      <c r="U2439" s="89">
        <f t="shared" si="246"/>
        <v>39.966666666666669</v>
      </c>
      <c r="V2439" s="28">
        <f t="shared" si="241"/>
        <v>44.623123599410498</v>
      </c>
      <c r="W2439" s="89">
        <f t="shared" si="243"/>
        <v>0</v>
      </c>
      <c r="X2439" s="88" t="e">
        <f t="shared" si="244"/>
        <v>#VALUE!</v>
      </c>
      <c r="Y2439" s="89" t="e">
        <f t="shared" si="245"/>
        <v>#VALUE!</v>
      </c>
      <c r="Z2439" s="90"/>
      <c r="AA2439" s="91">
        <f t="shared" si="242"/>
        <v>39.966666666666669</v>
      </c>
    </row>
    <row r="2440" spans="19:27" x14ac:dyDescent="0.25">
      <c r="S2440" s="87"/>
      <c r="T2440" s="88">
        <f t="shared" si="240"/>
        <v>2399</v>
      </c>
      <c r="U2440" s="89">
        <f t="shared" si="246"/>
        <v>39.983333333333334</v>
      </c>
      <c r="V2440" s="28">
        <f t="shared" si="241"/>
        <v>44.62636091659288</v>
      </c>
      <c r="W2440" s="89">
        <f t="shared" si="243"/>
        <v>0</v>
      </c>
      <c r="X2440" s="88" t="e">
        <f t="shared" si="244"/>
        <v>#VALUE!</v>
      </c>
      <c r="Y2440" s="89" t="e">
        <f t="shared" si="245"/>
        <v>#VALUE!</v>
      </c>
      <c r="Z2440" s="90"/>
      <c r="AA2440" s="91">
        <f t="shared" si="242"/>
        <v>39.983333333333334</v>
      </c>
    </row>
    <row r="2441" spans="19:27" x14ac:dyDescent="0.25">
      <c r="S2441" s="87"/>
      <c r="T2441" s="88">
        <f t="shared" si="240"/>
        <v>2400</v>
      </c>
      <c r="U2441" s="89">
        <f t="shared" si="246"/>
        <v>40</v>
      </c>
      <c r="V2441" s="28">
        <f t="shared" si="241"/>
        <v>44.629597119326</v>
      </c>
      <c r="W2441" s="89">
        <f t="shared" si="243"/>
        <v>0</v>
      </c>
      <c r="X2441" s="88" t="e">
        <f t="shared" si="244"/>
        <v>#VALUE!</v>
      </c>
      <c r="Y2441" s="89" t="e">
        <f t="shared" si="245"/>
        <v>#VALUE!</v>
      </c>
      <c r="Z2441" s="90"/>
      <c r="AA2441" s="91">
        <f t="shared" si="242"/>
        <v>40</v>
      </c>
    </row>
    <row r="2442" spans="19:27" x14ac:dyDescent="0.25">
      <c r="S2442" s="87"/>
      <c r="T2442" s="88">
        <f t="shared" si="240"/>
        <v>2401</v>
      </c>
      <c r="U2442" s="89">
        <f t="shared" si="246"/>
        <v>40.016666666666666</v>
      </c>
      <c r="V2442" s="28">
        <f t="shared" si="241"/>
        <v>44.632832208457607</v>
      </c>
      <c r="W2442" s="89">
        <f t="shared" si="243"/>
        <v>0</v>
      </c>
      <c r="X2442" s="88" t="e">
        <f t="shared" si="244"/>
        <v>#VALUE!</v>
      </c>
      <c r="Y2442" s="89" t="e">
        <f t="shared" si="245"/>
        <v>#VALUE!</v>
      </c>
      <c r="Z2442" s="90"/>
      <c r="AA2442" s="91">
        <f t="shared" si="242"/>
        <v>40.016666666666666</v>
      </c>
    </row>
    <row r="2443" spans="19:27" x14ac:dyDescent="0.25">
      <c r="S2443" s="87"/>
      <c r="T2443" s="88">
        <f>T2442+1</f>
        <v>2402</v>
      </c>
      <c r="U2443" s="89">
        <f t="shared" si="246"/>
        <v>40.033333333333331</v>
      </c>
      <c r="V2443" s="28">
        <f t="shared" si="241"/>
        <v>44.636066184834469</v>
      </c>
      <c r="W2443" s="89">
        <f t="shared" si="243"/>
        <v>0</v>
      </c>
      <c r="X2443" s="88" t="e">
        <f t="shared" si="244"/>
        <v>#VALUE!</v>
      </c>
      <c r="Y2443" s="89" t="e">
        <f t="shared" si="245"/>
        <v>#VALUE!</v>
      </c>
      <c r="Z2443" s="90"/>
      <c r="AA2443" s="91">
        <f t="shared" si="242"/>
        <v>40.033333333333331</v>
      </c>
    </row>
    <row r="2444" spans="19:27" x14ac:dyDescent="0.25">
      <c r="S2444" s="87"/>
      <c r="T2444" s="88">
        <f>T2443+1</f>
        <v>2403</v>
      </c>
      <c r="U2444" s="89">
        <f t="shared" si="246"/>
        <v>40.049999999999997</v>
      </c>
      <c r="V2444" s="28">
        <f t="shared" si="241"/>
        <v>44.639299049302359</v>
      </c>
      <c r="W2444" s="89">
        <f t="shared" si="243"/>
        <v>0</v>
      </c>
      <c r="X2444" s="88" t="e">
        <f t="shared" si="244"/>
        <v>#VALUE!</v>
      </c>
      <c r="Y2444" s="89" t="e">
        <f t="shared" si="245"/>
        <v>#VALUE!</v>
      </c>
      <c r="Z2444" s="90"/>
      <c r="AA2444" s="91">
        <f t="shared" si="242"/>
        <v>40.049999999999997</v>
      </c>
    </row>
    <row r="2445" spans="19:27" x14ac:dyDescent="0.25">
      <c r="S2445" s="87"/>
      <c r="T2445" s="88">
        <f t="shared" ref="T2445:T2508" si="247">T2444+1</f>
        <v>2404</v>
      </c>
      <c r="U2445" s="89">
        <f t="shared" si="246"/>
        <v>40.06666666666667</v>
      </c>
      <c r="V2445" s="28">
        <f t="shared" si="241"/>
        <v>44.642530802706055</v>
      </c>
      <c r="W2445" s="89">
        <f t="shared" si="243"/>
        <v>0</v>
      </c>
      <c r="X2445" s="88" t="e">
        <f t="shared" si="244"/>
        <v>#VALUE!</v>
      </c>
      <c r="Y2445" s="89" t="e">
        <f t="shared" si="245"/>
        <v>#VALUE!</v>
      </c>
      <c r="Z2445" s="90"/>
      <c r="AA2445" s="91">
        <f t="shared" si="242"/>
        <v>40.06666666666667</v>
      </c>
    </row>
    <row r="2446" spans="19:27" x14ac:dyDescent="0.25">
      <c r="S2446" s="87"/>
      <c r="T2446" s="88">
        <f t="shared" si="247"/>
        <v>2405</v>
      </c>
      <c r="U2446" s="89">
        <f t="shared" si="246"/>
        <v>40.083333333333336</v>
      </c>
      <c r="V2446" s="28">
        <f t="shared" si="241"/>
        <v>44.645761445889342</v>
      </c>
      <c r="W2446" s="89">
        <f t="shared" si="243"/>
        <v>0</v>
      </c>
      <c r="X2446" s="88" t="e">
        <f t="shared" si="244"/>
        <v>#VALUE!</v>
      </c>
      <c r="Y2446" s="89" t="e">
        <f t="shared" si="245"/>
        <v>#VALUE!</v>
      </c>
      <c r="Z2446" s="90"/>
      <c r="AA2446" s="91">
        <f t="shared" si="242"/>
        <v>40.083333333333336</v>
      </c>
    </row>
    <row r="2447" spans="19:27" x14ac:dyDescent="0.25">
      <c r="S2447" s="87"/>
      <c r="T2447" s="88">
        <f t="shared" si="247"/>
        <v>2406</v>
      </c>
      <c r="U2447" s="89">
        <f t="shared" si="246"/>
        <v>40.1</v>
      </c>
      <c r="V2447" s="28">
        <f t="shared" si="241"/>
        <v>44.648990979695</v>
      </c>
      <c r="W2447" s="89">
        <f t="shared" si="243"/>
        <v>0</v>
      </c>
      <c r="X2447" s="88" t="e">
        <f t="shared" si="244"/>
        <v>#VALUE!</v>
      </c>
      <c r="Y2447" s="89" t="e">
        <f t="shared" si="245"/>
        <v>#VALUE!</v>
      </c>
      <c r="Z2447" s="90"/>
      <c r="AA2447" s="91">
        <f t="shared" si="242"/>
        <v>40.1</v>
      </c>
    </row>
    <row r="2448" spans="19:27" x14ac:dyDescent="0.25">
      <c r="S2448" s="87"/>
      <c r="T2448" s="88">
        <f t="shared" si="247"/>
        <v>2407</v>
      </c>
      <c r="U2448" s="89">
        <f t="shared" si="246"/>
        <v>40.116666666666667</v>
      </c>
      <c r="V2448" s="28">
        <f t="shared" si="241"/>
        <v>44.652219404964846</v>
      </c>
      <c r="W2448" s="89">
        <f t="shared" si="243"/>
        <v>0</v>
      </c>
      <c r="X2448" s="88" t="e">
        <f t="shared" si="244"/>
        <v>#VALUE!</v>
      </c>
      <c r="Y2448" s="89" t="e">
        <f t="shared" si="245"/>
        <v>#VALUE!</v>
      </c>
      <c r="Z2448" s="90"/>
      <c r="AA2448" s="91">
        <f t="shared" si="242"/>
        <v>40.116666666666667</v>
      </c>
    </row>
    <row r="2449" spans="19:27" x14ac:dyDescent="0.25">
      <c r="S2449" s="87"/>
      <c r="T2449" s="88">
        <f t="shared" si="247"/>
        <v>2408</v>
      </c>
      <c r="U2449" s="89">
        <f t="shared" si="246"/>
        <v>40.133333333333333</v>
      </c>
      <c r="V2449" s="28">
        <f t="shared" si="241"/>
        <v>44.655446722539686</v>
      </c>
      <c r="W2449" s="89">
        <f t="shared" si="243"/>
        <v>0</v>
      </c>
      <c r="X2449" s="88" t="e">
        <f t="shared" si="244"/>
        <v>#VALUE!</v>
      </c>
      <c r="Y2449" s="89" t="e">
        <f t="shared" si="245"/>
        <v>#VALUE!</v>
      </c>
      <c r="Z2449" s="90"/>
      <c r="AA2449" s="91">
        <f t="shared" si="242"/>
        <v>40.133333333333333</v>
      </c>
    </row>
    <row r="2450" spans="19:27" x14ac:dyDescent="0.25">
      <c r="S2450" s="87"/>
      <c r="T2450" s="88">
        <f t="shared" si="247"/>
        <v>2409</v>
      </c>
      <c r="U2450" s="89">
        <f t="shared" si="246"/>
        <v>40.15</v>
      </c>
      <c r="V2450" s="28">
        <f t="shared" ref="V2450:V2513" si="248">$G$12*U2450^(1-$G$13)</f>
        <v>44.658672933259339</v>
      </c>
      <c r="W2450" s="89">
        <f t="shared" si="243"/>
        <v>0</v>
      </c>
      <c r="X2450" s="88" t="e">
        <f t="shared" si="244"/>
        <v>#VALUE!</v>
      </c>
      <c r="Y2450" s="89" t="e">
        <f t="shared" si="245"/>
        <v>#VALUE!</v>
      </c>
      <c r="Z2450" s="90"/>
      <c r="AA2450" s="91">
        <f t="shared" si="242"/>
        <v>40.15</v>
      </c>
    </row>
    <row r="2451" spans="19:27" x14ac:dyDescent="0.25">
      <c r="S2451" s="87"/>
      <c r="T2451" s="88">
        <f t="shared" si="247"/>
        <v>2410</v>
      </c>
      <c r="U2451" s="89">
        <f t="shared" si="246"/>
        <v>40.166666666666664</v>
      </c>
      <c r="V2451" s="28">
        <f t="shared" si="248"/>
        <v>44.661898037962665</v>
      </c>
      <c r="W2451" s="89">
        <f t="shared" si="243"/>
        <v>0</v>
      </c>
      <c r="X2451" s="88" t="e">
        <f t="shared" si="244"/>
        <v>#VALUE!</v>
      </c>
      <c r="Y2451" s="89" t="e">
        <f t="shared" si="245"/>
        <v>#VALUE!</v>
      </c>
      <c r="Z2451" s="90"/>
      <c r="AA2451" s="91">
        <f t="shared" si="242"/>
        <v>40.166666666666664</v>
      </c>
    </row>
    <row r="2452" spans="19:27" x14ac:dyDescent="0.25">
      <c r="S2452" s="87"/>
      <c r="T2452" s="88">
        <f t="shared" si="247"/>
        <v>2411</v>
      </c>
      <c r="U2452" s="89">
        <f t="shared" si="246"/>
        <v>40.18333333333333</v>
      </c>
      <c r="V2452" s="28">
        <f t="shared" si="248"/>
        <v>44.665122037487514</v>
      </c>
      <c r="W2452" s="89">
        <f t="shared" si="243"/>
        <v>0</v>
      </c>
      <c r="X2452" s="88" t="e">
        <f t="shared" si="244"/>
        <v>#VALUE!</v>
      </c>
      <c r="Y2452" s="89" t="e">
        <f t="shared" si="245"/>
        <v>#VALUE!</v>
      </c>
      <c r="Z2452" s="90"/>
      <c r="AA2452" s="91">
        <f t="shared" si="242"/>
        <v>40.18333333333333</v>
      </c>
    </row>
    <row r="2453" spans="19:27" x14ac:dyDescent="0.25">
      <c r="S2453" s="87"/>
      <c r="T2453" s="88">
        <f t="shared" si="247"/>
        <v>2412</v>
      </c>
      <c r="U2453" s="89">
        <f t="shared" si="246"/>
        <v>40.200000000000003</v>
      </c>
      <c r="V2453" s="28">
        <f t="shared" si="248"/>
        <v>44.66834493267077</v>
      </c>
      <c r="W2453" s="89">
        <f t="shared" si="243"/>
        <v>0</v>
      </c>
      <c r="X2453" s="88" t="e">
        <f t="shared" si="244"/>
        <v>#VALUE!</v>
      </c>
      <c r="Y2453" s="89" t="e">
        <f t="shared" si="245"/>
        <v>#VALUE!</v>
      </c>
      <c r="Z2453" s="90"/>
      <c r="AA2453" s="91">
        <f t="shared" si="242"/>
        <v>40.200000000000003</v>
      </c>
    </row>
    <row r="2454" spans="19:27" x14ac:dyDescent="0.25">
      <c r="S2454" s="87"/>
      <c r="T2454" s="88">
        <f t="shared" si="247"/>
        <v>2413</v>
      </c>
      <c r="U2454" s="89">
        <f t="shared" si="246"/>
        <v>40.216666666666669</v>
      </c>
      <c r="V2454" s="28">
        <f t="shared" si="248"/>
        <v>44.67156672434831</v>
      </c>
      <c r="W2454" s="89">
        <f t="shared" si="243"/>
        <v>0</v>
      </c>
      <c r="X2454" s="88" t="e">
        <f t="shared" si="244"/>
        <v>#VALUE!</v>
      </c>
      <c r="Y2454" s="89" t="e">
        <f t="shared" si="245"/>
        <v>#VALUE!</v>
      </c>
      <c r="Z2454" s="90"/>
      <c r="AA2454" s="91">
        <f t="shared" si="242"/>
        <v>40.216666666666669</v>
      </c>
    </row>
    <row r="2455" spans="19:27" x14ac:dyDescent="0.25">
      <c r="S2455" s="87"/>
      <c r="T2455" s="88">
        <f t="shared" si="247"/>
        <v>2414</v>
      </c>
      <c r="U2455" s="89">
        <f t="shared" si="246"/>
        <v>40.233333333333334</v>
      </c>
      <c r="V2455" s="28">
        <f t="shared" si="248"/>
        <v>44.67478741335507</v>
      </c>
      <c r="W2455" s="89">
        <f t="shared" si="243"/>
        <v>0</v>
      </c>
      <c r="X2455" s="88" t="e">
        <f t="shared" si="244"/>
        <v>#VALUE!</v>
      </c>
      <c r="Y2455" s="89" t="e">
        <f t="shared" si="245"/>
        <v>#VALUE!</v>
      </c>
      <c r="Z2455" s="90"/>
      <c r="AA2455" s="91">
        <f t="shared" si="242"/>
        <v>40.233333333333334</v>
      </c>
    </row>
    <row r="2456" spans="19:27" x14ac:dyDescent="0.25">
      <c r="S2456" s="87"/>
      <c r="T2456" s="88">
        <f t="shared" si="247"/>
        <v>2415</v>
      </c>
      <c r="U2456" s="89">
        <f t="shared" si="246"/>
        <v>40.25</v>
      </c>
      <c r="V2456" s="28">
        <f t="shared" si="248"/>
        <v>44.678007000524985</v>
      </c>
      <c r="W2456" s="89">
        <f t="shared" si="243"/>
        <v>0</v>
      </c>
      <c r="X2456" s="88" t="e">
        <f t="shared" si="244"/>
        <v>#VALUE!</v>
      </c>
      <c r="Y2456" s="89" t="e">
        <f t="shared" si="245"/>
        <v>#VALUE!</v>
      </c>
      <c r="Z2456" s="90"/>
      <c r="AA2456" s="91">
        <f t="shared" si="242"/>
        <v>40.25</v>
      </c>
    </row>
    <row r="2457" spans="19:27" x14ac:dyDescent="0.25">
      <c r="S2457" s="87"/>
      <c r="T2457" s="88">
        <f t="shared" si="247"/>
        <v>2416</v>
      </c>
      <c r="U2457" s="89">
        <f t="shared" si="246"/>
        <v>40.266666666666666</v>
      </c>
      <c r="V2457" s="28">
        <f t="shared" si="248"/>
        <v>44.681225486691019</v>
      </c>
      <c r="W2457" s="89">
        <f t="shared" si="243"/>
        <v>0</v>
      </c>
      <c r="X2457" s="88" t="e">
        <f t="shared" si="244"/>
        <v>#VALUE!</v>
      </c>
      <c r="Y2457" s="89" t="e">
        <f t="shared" si="245"/>
        <v>#VALUE!</v>
      </c>
      <c r="Z2457" s="90"/>
      <c r="AA2457" s="91">
        <f t="shared" si="242"/>
        <v>40.266666666666666</v>
      </c>
    </row>
    <row r="2458" spans="19:27" x14ac:dyDescent="0.25">
      <c r="S2458" s="87"/>
      <c r="T2458" s="88">
        <f t="shared" si="247"/>
        <v>2417</v>
      </c>
      <c r="U2458" s="89">
        <f t="shared" si="246"/>
        <v>40.283333333333331</v>
      </c>
      <c r="V2458" s="28">
        <f t="shared" si="248"/>
        <v>44.684442872685167</v>
      </c>
      <c r="W2458" s="89">
        <f t="shared" si="243"/>
        <v>0</v>
      </c>
      <c r="X2458" s="88" t="e">
        <f t="shared" si="244"/>
        <v>#VALUE!</v>
      </c>
      <c r="Y2458" s="89" t="e">
        <f t="shared" si="245"/>
        <v>#VALUE!</v>
      </c>
      <c r="Z2458" s="90"/>
      <c r="AA2458" s="91">
        <f t="shared" si="242"/>
        <v>40.283333333333331</v>
      </c>
    </row>
    <row r="2459" spans="19:27" x14ac:dyDescent="0.25">
      <c r="S2459" s="87"/>
      <c r="T2459" s="88">
        <f t="shared" si="247"/>
        <v>2418</v>
      </c>
      <c r="U2459" s="89">
        <f t="shared" si="246"/>
        <v>40.299999999999997</v>
      </c>
      <c r="V2459" s="28">
        <f t="shared" si="248"/>
        <v>44.687659159338445</v>
      </c>
      <c r="W2459" s="89">
        <f t="shared" si="243"/>
        <v>0</v>
      </c>
      <c r="X2459" s="88" t="e">
        <f t="shared" si="244"/>
        <v>#VALUE!</v>
      </c>
      <c r="Y2459" s="89" t="e">
        <f t="shared" si="245"/>
        <v>#VALUE!</v>
      </c>
      <c r="Z2459" s="90"/>
      <c r="AA2459" s="91">
        <f t="shared" si="242"/>
        <v>40.299999999999997</v>
      </c>
    </row>
    <row r="2460" spans="19:27" x14ac:dyDescent="0.25">
      <c r="S2460" s="87"/>
      <c r="T2460" s="88">
        <f t="shared" si="247"/>
        <v>2419</v>
      </c>
      <c r="U2460" s="89">
        <f t="shared" si="246"/>
        <v>40.31666666666667</v>
      </c>
      <c r="V2460" s="28">
        <f t="shared" si="248"/>
        <v>44.6908743474809</v>
      </c>
      <c r="W2460" s="89">
        <f t="shared" si="243"/>
        <v>0</v>
      </c>
      <c r="X2460" s="88" t="e">
        <f t="shared" si="244"/>
        <v>#VALUE!</v>
      </c>
      <c r="Y2460" s="89" t="e">
        <f t="shared" si="245"/>
        <v>#VALUE!</v>
      </c>
      <c r="Z2460" s="90"/>
      <c r="AA2460" s="91">
        <f t="shared" si="242"/>
        <v>40.31666666666667</v>
      </c>
    </row>
    <row r="2461" spans="19:27" x14ac:dyDescent="0.25">
      <c r="S2461" s="87"/>
      <c r="T2461" s="88">
        <f t="shared" si="247"/>
        <v>2420</v>
      </c>
      <c r="U2461" s="89">
        <f t="shared" si="246"/>
        <v>40.333333333333336</v>
      </c>
      <c r="V2461" s="28">
        <f t="shared" si="248"/>
        <v>44.694088437941616</v>
      </c>
      <c r="W2461" s="89">
        <f t="shared" si="243"/>
        <v>0</v>
      </c>
      <c r="X2461" s="88" t="e">
        <f t="shared" si="244"/>
        <v>#VALUE!</v>
      </c>
      <c r="Y2461" s="89" t="e">
        <f t="shared" si="245"/>
        <v>#VALUE!</v>
      </c>
      <c r="Z2461" s="90"/>
      <c r="AA2461" s="91">
        <f t="shared" si="242"/>
        <v>40.333333333333336</v>
      </c>
    </row>
    <row r="2462" spans="19:27" x14ac:dyDescent="0.25">
      <c r="S2462" s="87"/>
      <c r="T2462" s="88">
        <f t="shared" si="247"/>
        <v>2421</v>
      </c>
      <c r="U2462" s="89">
        <f t="shared" si="246"/>
        <v>40.35</v>
      </c>
      <c r="V2462" s="28">
        <f t="shared" si="248"/>
        <v>44.697301431548681</v>
      </c>
      <c r="W2462" s="89">
        <f t="shared" si="243"/>
        <v>0</v>
      </c>
      <c r="X2462" s="88" t="e">
        <f t="shared" si="244"/>
        <v>#VALUE!</v>
      </c>
      <c r="Y2462" s="89" t="e">
        <f t="shared" si="245"/>
        <v>#VALUE!</v>
      </c>
      <c r="Z2462" s="90"/>
      <c r="AA2462" s="91">
        <f t="shared" si="242"/>
        <v>40.35</v>
      </c>
    </row>
    <row r="2463" spans="19:27" x14ac:dyDescent="0.25">
      <c r="S2463" s="87"/>
      <c r="T2463" s="88">
        <f t="shared" si="247"/>
        <v>2422</v>
      </c>
      <c r="U2463" s="89">
        <f t="shared" si="246"/>
        <v>40.366666666666667</v>
      </c>
      <c r="V2463" s="28">
        <f t="shared" si="248"/>
        <v>44.700513329129258</v>
      </c>
      <c r="W2463" s="89">
        <f t="shared" si="243"/>
        <v>0</v>
      </c>
      <c r="X2463" s="88" t="e">
        <f t="shared" si="244"/>
        <v>#VALUE!</v>
      </c>
      <c r="Y2463" s="89" t="e">
        <f t="shared" si="245"/>
        <v>#VALUE!</v>
      </c>
      <c r="Z2463" s="90"/>
      <c r="AA2463" s="91">
        <f t="shared" si="242"/>
        <v>40.366666666666667</v>
      </c>
    </row>
    <row r="2464" spans="19:27" x14ac:dyDescent="0.25">
      <c r="S2464" s="87"/>
      <c r="T2464" s="88">
        <f t="shared" si="247"/>
        <v>2423</v>
      </c>
      <c r="U2464" s="89">
        <f t="shared" si="246"/>
        <v>40.383333333333333</v>
      </c>
      <c r="V2464" s="28">
        <f t="shared" si="248"/>
        <v>44.703724131509517</v>
      </c>
      <c r="W2464" s="89">
        <f t="shared" si="243"/>
        <v>0</v>
      </c>
      <c r="X2464" s="88" t="e">
        <f t="shared" si="244"/>
        <v>#VALUE!</v>
      </c>
      <c r="Y2464" s="89" t="e">
        <f t="shared" si="245"/>
        <v>#VALUE!</v>
      </c>
      <c r="Z2464" s="90"/>
      <c r="AA2464" s="91">
        <f t="shared" si="242"/>
        <v>40.383333333333333</v>
      </c>
    </row>
    <row r="2465" spans="19:27" x14ac:dyDescent="0.25">
      <c r="S2465" s="87"/>
      <c r="T2465" s="88">
        <f t="shared" si="247"/>
        <v>2424</v>
      </c>
      <c r="U2465" s="89">
        <f t="shared" si="246"/>
        <v>40.4</v>
      </c>
      <c r="V2465" s="28">
        <f t="shared" si="248"/>
        <v>44.706933839514676</v>
      </c>
      <c r="W2465" s="89">
        <f t="shared" si="243"/>
        <v>0</v>
      </c>
      <c r="X2465" s="88" t="e">
        <f t="shared" si="244"/>
        <v>#VALUE!</v>
      </c>
      <c r="Y2465" s="89" t="e">
        <f t="shared" si="245"/>
        <v>#VALUE!</v>
      </c>
      <c r="Z2465" s="90"/>
      <c r="AA2465" s="91">
        <f t="shared" si="242"/>
        <v>40.4</v>
      </c>
    </row>
    <row r="2466" spans="19:27" x14ac:dyDescent="0.25">
      <c r="S2466" s="87"/>
      <c r="T2466" s="88">
        <f t="shared" si="247"/>
        <v>2425</v>
      </c>
      <c r="U2466" s="89">
        <f t="shared" si="246"/>
        <v>40.416666666666664</v>
      </c>
      <c r="V2466" s="28">
        <f t="shared" si="248"/>
        <v>44.710142453968984</v>
      </c>
      <c r="W2466" s="89">
        <f t="shared" si="243"/>
        <v>0</v>
      </c>
      <c r="X2466" s="88" t="e">
        <f t="shared" si="244"/>
        <v>#VALUE!</v>
      </c>
      <c r="Y2466" s="89" t="e">
        <f t="shared" si="245"/>
        <v>#VALUE!</v>
      </c>
      <c r="Z2466" s="90"/>
      <c r="AA2466" s="91">
        <f t="shared" si="242"/>
        <v>40.416666666666664</v>
      </c>
    </row>
    <row r="2467" spans="19:27" x14ac:dyDescent="0.25">
      <c r="S2467" s="87"/>
      <c r="T2467" s="88">
        <f t="shared" si="247"/>
        <v>2426</v>
      </c>
      <c r="U2467" s="89">
        <f t="shared" si="246"/>
        <v>40.43333333333333</v>
      </c>
      <c r="V2467" s="28">
        <f t="shared" si="248"/>
        <v>44.713349975695742</v>
      </c>
      <c r="W2467" s="89">
        <f t="shared" si="243"/>
        <v>0</v>
      </c>
      <c r="X2467" s="88" t="e">
        <f t="shared" si="244"/>
        <v>#VALUE!</v>
      </c>
      <c r="Y2467" s="89" t="e">
        <f t="shared" si="245"/>
        <v>#VALUE!</v>
      </c>
      <c r="Z2467" s="90"/>
      <c r="AA2467" s="91">
        <f t="shared" si="242"/>
        <v>40.43333333333333</v>
      </c>
    </row>
    <row r="2468" spans="19:27" x14ac:dyDescent="0.25">
      <c r="S2468" s="87"/>
      <c r="T2468" s="88">
        <f t="shared" si="247"/>
        <v>2427</v>
      </c>
      <c r="U2468" s="89">
        <f t="shared" si="246"/>
        <v>40.450000000000003</v>
      </c>
      <c r="V2468" s="28">
        <f t="shared" si="248"/>
        <v>44.716556405517281</v>
      </c>
      <c r="W2468" s="89">
        <f t="shared" si="243"/>
        <v>0</v>
      </c>
      <c r="X2468" s="88" t="e">
        <f t="shared" si="244"/>
        <v>#VALUE!</v>
      </c>
      <c r="Y2468" s="89" t="e">
        <f t="shared" si="245"/>
        <v>#VALUE!</v>
      </c>
      <c r="Z2468" s="90"/>
      <c r="AA2468" s="91">
        <f t="shared" si="242"/>
        <v>40.450000000000003</v>
      </c>
    </row>
    <row r="2469" spans="19:27" x14ac:dyDescent="0.25">
      <c r="S2469" s="87"/>
      <c r="T2469" s="88">
        <f t="shared" si="247"/>
        <v>2428</v>
      </c>
      <c r="U2469" s="89">
        <f t="shared" si="246"/>
        <v>40.466666666666669</v>
      </c>
      <c r="V2469" s="28">
        <f t="shared" si="248"/>
        <v>44.719761744254967</v>
      </c>
      <c r="W2469" s="89">
        <f t="shared" si="243"/>
        <v>0</v>
      </c>
      <c r="X2469" s="88" t="e">
        <f t="shared" si="244"/>
        <v>#VALUE!</v>
      </c>
      <c r="Y2469" s="89" t="e">
        <f t="shared" si="245"/>
        <v>#VALUE!</v>
      </c>
      <c r="Z2469" s="90"/>
      <c r="AA2469" s="91">
        <f t="shared" si="242"/>
        <v>40.466666666666669</v>
      </c>
    </row>
    <row r="2470" spans="19:27" x14ac:dyDescent="0.25">
      <c r="S2470" s="87"/>
      <c r="T2470" s="88">
        <f t="shared" si="247"/>
        <v>2429</v>
      </c>
      <c r="U2470" s="89">
        <f t="shared" si="246"/>
        <v>40.483333333333334</v>
      </c>
      <c r="V2470" s="28">
        <f t="shared" si="248"/>
        <v>44.722965992729222</v>
      </c>
      <c r="W2470" s="89">
        <f t="shared" si="243"/>
        <v>0</v>
      </c>
      <c r="X2470" s="88" t="e">
        <f t="shared" si="244"/>
        <v>#VALUE!</v>
      </c>
      <c r="Y2470" s="89" t="e">
        <f t="shared" si="245"/>
        <v>#VALUE!</v>
      </c>
      <c r="Z2470" s="90"/>
      <c r="AA2470" s="91">
        <f t="shared" si="242"/>
        <v>40.483333333333334</v>
      </c>
    </row>
    <row r="2471" spans="19:27" x14ac:dyDescent="0.25">
      <c r="S2471" s="87"/>
      <c r="T2471" s="88">
        <f t="shared" si="247"/>
        <v>2430</v>
      </c>
      <c r="U2471" s="89">
        <f t="shared" si="246"/>
        <v>40.5</v>
      </c>
      <c r="V2471" s="28">
        <f t="shared" si="248"/>
        <v>44.726169151759521</v>
      </c>
      <c r="W2471" s="89">
        <f t="shared" si="243"/>
        <v>0</v>
      </c>
      <c r="X2471" s="88" t="e">
        <f t="shared" si="244"/>
        <v>#VALUE!</v>
      </c>
      <c r="Y2471" s="89" t="e">
        <f t="shared" si="245"/>
        <v>#VALUE!</v>
      </c>
      <c r="Z2471" s="90"/>
      <c r="AA2471" s="91">
        <f t="shared" si="242"/>
        <v>40.5</v>
      </c>
    </row>
    <row r="2472" spans="19:27" x14ac:dyDescent="0.25">
      <c r="S2472" s="87"/>
      <c r="T2472" s="88">
        <f t="shared" si="247"/>
        <v>2431</v>
      </c>
      <c r="U2472" s="89">
        <f t="shared" si="246"/>
        <v>40.516666666666666</v>
      </c>
      <c r="V2472" s="28">
        <f t="shared" si="248"/>
        <v>44.729371222164374</v>
      </c>
      <c r="W2472" s="89">
        <f t="shared" si="243"/>
        <v>0</v>
      </c>
      <c r="X2472" s="88" t="e">
        <f t="shared" si="244"/>
        <v>#VALUE!</v>
      </c>
      <c r="Y2472" s="89" t="e">
        <f t="shared" si="245"/>
        <v>#VALUE!</v>
      </c>
      <c r="Z2472" s="90"/>
      <c r="AA2472" s="91">
        <f t="shared" si="242"/>
        <v>40.516666666666666</v>
      </c>
    </row>
    <row r="2473" spans="19:27" x14ac:dyDescent="0.25">
      <c r="S2473" s="87"/>
      <c r="T2473" s="88">
        <f t="shared" si="247"/>
        <v>2432</v>
      </c>
      <c r="U2473" s="89">
        <f t="shared" si="246"/>
        <v>40.533333333333331</v>
      </c>
      <c r="V2473" s="28">
        <f t="shared" si="248"/>
        <v>44.732572204761347</v>
      </c>
      <c r="W2473" s="89">
        <f t="shared" si="243"/>
        <v>0</v>
      </c>
      <c r="X2473" s="88" t="e">
        <f t="shared" si="244"/>
        <v>#VALUE!</v>
      </c>
      <c r="Y2473" s="89" t="e">
        <f t="shared" si="245"/>
        <v>#VALUE!</v>
      </c>
      <c r="Z2473" s="90"/>
      <c r="AA2473" s="91">
        <f t="shared" ref="AA2473:AA2536" si="249">U2473</f>
        <v>40.533333333333331</v>
      </c>
    </row>
    <row r="2474" spans="19:27" x14ac:dyDescent="0.25">
      <c r="S2474" s="87"/>
      <c r="T2474" s="88">
        <f t="shared" si="247"/>
        <v>2433</v>
      </c>
      <c r="U2474" s="89">
        <f t="shared" si="246"/>
        <v>40.549999999999997</v>
      </c>
      <c r="V2474" s="28">
        <f t="shared" si="248"/>
        <v>44.735772100367043</v>
      </c>
      <c r="W2474" s="89">
        <f t="shared" ref="W2474:W2537" si="250">V2474*0.001*$G$4</f>
        <v>0</v>
      </c>
      <c r="X2474" s="88" t="e">
        <f t="shared" ref="X2474:X2537" si="251">($G$5/1000)*U2474*3600</f>
        <v>#VALUE!</v>
      </c>
      <c r="Y2474" s="89" t="e">
        <f t="shared" si="245"/>
        <v>#VALUE!</v>
      </c>
      <c r="Z2474" s="90"/>
      <c r="AA2474" s="91">
        <f t="shared" si="249"/>
        <v>40.549999999999997</v>
      </c>
    </row>
    <row r="2475" spans="19:27" x14ac:dyDescent="0.25">
      <c r="S2475" s="87"/>
      <c r="T2475" s="88">
        <f t="shared" si="247"/>
        <v>2434</v>
      </c>
      <c r="U2475" s="89">
        <f t="shared" si="246"/>
        <v>40.56666666666667</v>
      </c>
      <c r="V2475" s="28">
        <f t="shared" si="248"/>
        <v>44.738970909797125</v>
      </c>
      <c r="W2475" s="89">
        <f t="shared" si="250"/>
        <v>0</v>
      </c>
      <c r="X2475" s="88" t="e">
        <f t="shared" si="251"/>
        <v>#VALUE!</v>
      </c>
      <c r="Y2475" s="89" t="e">
        <f t="shared" ref="Y2475:Y2538" si="252">MAX(0,W2475-X2475)</f>
        <v>#VALUE!</v>
      </c>
      <c r="Z2475" s="90"/>
      <c r="AA2475" s="91">
        <f t="shared" si="249"/>
        <v>40.56666666666667</v>
      </c>
    </row>
    <row r="2476" spans="19:27" x14ac:dyDescent="0.25">
      <c r="S2476" s="87"/>
      <c r="T2476" s="88">
        <f t="shared" si="247"/>
        <v>2435</v>
      </c>
      <c r="U2476" s="89">
        <f t="shared" si="246"/>
        <v>40.583333333333336</v>
      </c>
      <c r="V2476" s="28">
        <f t="shared" si="248"/>
        <v>44.742168633866321</v>
      </c>
      <c r="W2476" s="89">
        <f t="shared" si="250"/>
        <v>0</v>
      </c>
      <c r="X2476" s="88" t="e">
        <f t="shared" si="251"/>
        <v>#VALUE!</v>
      </c>
      <c r="Y2476" s="89" t="e">
        <f t="shared" si="252"/>
        <v>#VALUE!</v>
      </c>
      <c r="Z2476" s="90"/>
      <c r="AA2476" s="91">
        <f t="shared" si="249"/>
        <v>40.583333333333336</v>
      </c>
    </row>
    <row r="2477" spans="19:27" x14ac:dyDescent="0.25">
      <c r="S2477" s="87"/>
      <c r="T2477" s="88">
        <f t="shared" si="247"/>
        <v>2436</v>
      </c>
      <c r="U2477" s="89">
        <f t="shared" si="246"/>
        <v>40.6</v>
      </c>
      <c r="V2477" s="28">
        <f t="shared" si="248"/>
        <v>44.74536527338838</v>
      </c>
      <c r="W2477" s="89">
        <f t="shared" si="250"/>
        <v>0</v>
      </c>
      <c r="X2477" s="88" t="e">
        <f t="shared" si="251"/>
        <v>#VALUE!</v>
      </c>
      <c r="Y2477" s="89" t="e">
        <f t="shared" si="252"/>
        <v>#VALUE!</v>
      </c>
      <c r="Z2477" s="90"/>
      <c r="AA2477" s="91">
        <f t="shared" si="249"/>
        <v>40.6</v>
      </c>
    </row>
    <row r="2478" spans="19:27" x14ac:dyDescent="0.25">
      <c r="S2478" s="87"/>
      <c r="T2478" s="88">
        <f t="shared" si="247"/>
        <v>2437</v>
      </c>
      <c r="U2478" s="89">
        <f t="shared" si="246"/>
        <v>40.616666666666667</v>
      </c>
      <c r="V2478" s="28">
        <f t="shared" si="248"/>
        <v>44.748560829176149</v>
      </c>
      <c r="W2478" s="89">
        <f t="shared" si="250"/>
        <v>0</v>
      </c>
      <c r="X2478" s="88" t="e">
        <f t="shared" si="251"/>
        <v>#VALUE!</v>
      </c>
      <c r="Y2478" s="89" t="e">
        <f t="shared" si="252"/>
        <v>#VALUE!</v>
      </c>
      <c r="Z2478" s="90"/>
      <c r="AA2478" s="91">
        <f t="shared" si="249"/>
        <v>40.616666666666667</v>
      </c>
    </row>
    <row r="2479" spans="19:27" x14ac:dyDescent="0.25">
      <c r="S2479" s="87"/>
      <c r="T2479" s="88">
        <f t="shared" si="247"/>
        <v>2438</v>
      </c>
      <c r="U2479" s="89">
        <f t="shared" si="246"/>
        <v>40.633333333333333</v>
      </c>
      <c r="V2479" s="28">
        <f t="shared" si="248"/>
        <v>44.751755302041516</v>
      </c>
      <c r="W2479" s="89">
        <f t="shared" si="250"/>
        <v>0</v>
      </c>
      <c r="X2479" s="88" t="e">
        <f t="shared" si="251"/>
        <v>#VALUE!</v>
      </c>
      <c r="Y2479" s="89" t="e">
        <f t="shared" si="252"/>
        <v>#VALUE!</v>
      </c>
      <c r="Z2479" s="90"/>
      <c r="AA2479" s="91">
        <f t="shared" si="249"/>
        <v>40.633333333333333</v>
      </c>
    </row>
    <row r="2480" spans="19:27" x14ac:dyDescent="0.25">
      <c r="S2480" s="87"/>
      <c r="T2480" s="88">
        <f t="shared" si="247"/>
        <v>2439</v>
      </c>
      <c r="U2480" s="89">
        <f t="shared" si="246"/>
        <v>40.65</v>
      </c>
      <c r="V2480" s="28">
        <f t="shared" si="248"/>
        <v>44.754948692795409</v>
      </c>
      <c r="W2480" s="89">
        <f t="shared" si="250"/>
        <v>0</v>
      </c>
      <c r="X2480" s="88" t="e">
        <f t="shared" si="251"/>
        <v>#VALUE!</v>
      </c>
      <c r="Y2480" s="89" t="e">
        <f t="shared" si="252"/>
        <v>#VALUE!</v>
      </c>
      <c r="Z2480" s="90"/>
      <c r="AA2480" s="91">
        <f t="shared" si="249"/>
        <v>40.65</v>
      </c>
    </row>
    <row r="2481" spans="19:27" x14ac:dyDescent="0.25">
      <c r="S2481" s="87"/>
      <c r="T2481" s="88">
        <f t="shared" si="247"/>
        <v>2440</v>
      </c>
      <c r="U2481" s="89">
        <f t="shared" si="246"/>
        <v>40.666666666666664</v>
      </c>
      <c r="V2481" s="28">
        <f t="shared" si="248"/>
        <v>44.758141002247854</v>
      </c>
      <c r="W2481" s="89">
        <f t="shared" si="250"/>
        <v>0</v>
      </c>
      <c r="X2481" s="88" t="e">
        <f t="shared" si="251"/>
        <v>#VALUE!</v>
      </c>
      <c r="Y2481" s="89" t="e">
        <f t="shared" si="252"/>
        <v>#VALUE!</v>
      </c>
      <c r="Z2481" s="90"/>
      <c r="AA2481" s="91">
        <f t="shared" si="249"/>
        <v>40.666666666666664</v>
      </c>
    </row>
    <row r="2482" spans="19:27" x14ac:dyDescent="0.25">
      <c r="S2482" s="87"/>
      <c r="T2482" s="88">
        <f t="shared" si="247"/>
        <v>2441</v>
      </c>
      <c r="U2482" s="89">
        <f t="shared" si="246"/>
        <v>40.68333333333333</v>
      </c>
      <c r="V2482" s="28">
        <f t="shared" si="248"/>
        <v>44.761332231207888</v>
      </c>
      <c r="W2482" s="89">
        <f t="shared" si="250"/>
        <v>0</v>
      </c>
      <c r="X2482" s="88" t="e">
        <f t="shared" si="251"/>
        <v>#VALUE!</v>
      </c>
      <c r="Y2482" s="89" t="e">
        <f t="shared" si="252"/>
        <v>#VALUE!</v>
      </c>
      <c r="Z2482" s="90"/>
      <c r="AA2482" s="91">
        <f t="shared" si="249"/>
        <v>40.68333333333333</v>
      </c>
    </row>
    <row r="2483" spans="19:27" x14ac:dyDescent="0.25">
      <c r="S2483" s="87"/>
      <c r="T2483" s="88">
        <f t="shared" si="247"/>
        <v>2442</v>
      </c>
      <c r="U2483" s="89">
        <f t="shared" si="246"/>
        <v>40.700000000000003</v>
      </c>
      <c r="V2483" s="28">
        <f t="shared" si="248"/>
        <v>44.764522380483669</v>
      </c>
      <c r="W2483" s="89">
        <f t="shared" si="250"/>
        <v>0</v>
      </c>
      <c r="X2483" s="88" t="e">
        <f t="shared" si="251"/>
        <v>#VALUE!</v>
      </c>
      <c r="Y2483" s="89" t="e">
        <f t="shared" si="252"/>
        <v>#VALUE!</v>
      </c>
      <c r="Z2483" s="90"/>
      <c r="AA2483" s="91">
        <f t="shared" si="249"/>
        <v>40.700000000000003</v>
      </c>
    </row>
    <row r="2484" spans="19:27" x14ac:dyDescent="0.25">
      <c r="S2484" s="87"/>
      <c r="T2484" s="88">
        <f t="shared" si="247"/>
        <v>2443</v>
      </c>
      <c r="U2484" s="89">
        <f t="shared" si="246"/>
        <v>40.716666666666669</v>
      </c>
      <c r="V2484" s="28">
        <f t="shared" si="248"/>
        <v>44.767711450882373</v>
      </c>
      <c r="W2484" s="89">
        <f t="shared" si="250"/>
        <v>0</v>
      </c>
      <c r="X2484" s="88" t="e">
        <f t="shared" si="251"/>
        <v>#VALUE!</v>
      </c>
      <c r="Y2484" s="89" t="e">
        <f t="shared" si="252"/>
        <v>#VALUE!</v>
      </c>
      <c r="Z2484" s="90"/>
      <c r="AA2484" s="91">
        <f t="shared" si="249"/>
        <v>40.716666666666669</v>
      </c>
    </row>
    <row r="2485" spans="19:27" x14ac:dyDescent="0.25">
      <c r="S2485" s="87"/>
      <c r="T2485" s="88">
        <f t="shared" si="247"/>
        <v>2444</v>
      </c>
      <c r="U2485" s="89">
        <f t="shared" si="246"/>
        <v>40.733333333333334</v>
      </c>
      <c r="V2485" s="28">
        <f t="shared" si="248"/>
        <v>44.770899443210268</v>
      </c>
      <c r="W2485" s="89">
        <f t="shared" si="250"/>
        <v>0</v>
      </c>
      <c r="X2485" s="88" t="e">
        <f t="shared" si="251"/>
        <v>#VALUE!</v>
      </c>
      <c r="Y2485" s="89" t="e">
        <f t="shared" si="252"/>
        <v>#VALUE!</v>
      </c>
      <c r="Z2485" s="90"/>
      <c r="AA2485" s="91">
        <f t="shared" si="249"/>
        <v>40.733333333333334</v>
      </c>
    </row>
    <row r="2486" spans="19:27" x14ac:dyDescent="0.25">
      <c r="S2486" s="87"/>
      <c r="T2486" s="88">
        <f t="shared" si="247"/>
        <v>2445</v>
      </c>
      <c r="U2486" s="89">
        <f t="shared" si="246"/>
        <v>40.75</v>
      </c>
      <c r="V2486" s="28">
        <f t="shared" si="248"/>
        <v>44.774086358272683</v>
      </c>
      <c r="W2486" s="89">
        <f t="shared" si="250"/>
        <v>0</v>
      </c>
      <c r="X2486" s="88" t="e">
        <f t="shared" si="251"/>
        <v>#VALUE!</v>
      </c>
      <c r="Y2486" s="89" t="e">
        <f t="shared" si="252"/>
        <v>#VALUE!</v>
      </c>
      <c r="Z2486" s="90"/>
      <c r="AA2486" s="91">
        <f t="shared" si="249"/>
        <v>40.75</v>
      </c>
    </row>
    <row r="2487" spans="19:27" x14ac:dyDescent="0.25">
      <c r="S2487" s="87"/>
      <c r="T2487" s="88">
        <f t="shared" si="247"/>
        <v>2446</v>
      </c>
      <c r="U2487" s="89">
        <f t="shared" si="246"/>
        <v>40.766666666666666</v>
      </c>
      <c r="V2487" s="28">
        <f t="shared" si="248"/>
        <v>44.77727219687403</v>
      </c>
      <c r="W2487" s="89">
        <f t="shared" si="250"/>
        <v>0</v>
      </c>
      <c r="X2487" s="88" t="e">
        <f t="shared" si="251"/>
        <v>#VALUE!</v>
      </c>
      <c r="Y2487" s="89" t="e">
        <f t="shared" si="252"/>
        <v>#VALUE!</v>
      </c>
      <c r="Z2487" s="90"/>
      <c r="AA2487" s="91">
        <f t="shared" si="249"/>
        <v>40.766666666666666</v>
      </c>
    </row>
    <row r="2488" spans="19:27" x14ac:dyDescent="0.25">
      <c r="S2488" s="87"/>
      <c r="T2488" s="88">
        <f t="shared" si="247"/>
        <v>2447</v>
      </c>
      <c r="U2488" s="89">
        <f t="shared" si="246"/>
        <v>40.783333333333331</v>
      </c>
      <c r="V2488" s="28">
        <f t="shared" si="248"/>
        <v>44.780456959817755</v>
      </c>
      <c r="W2488" s="89">
        <f t="shared" si="250"/>
        <v>0</v>
      </c>
      <c r="X2488" s="88" t="e">
        <f t="shared" si="251"/>
        <v>#VALUE!</v>
      </c>
      <c r="Y2488" s="89" t="e">
        <f t="shared" si="252"/>
        <v>#VALUE!</v>
      </c>
      <c r="Z2488" s="90"/>
      <c r="AA2488" s="91">
        <f t="shared" si="249"/>
        <v>40.783333333333331</v>
      </c>
    </row>
    <row r="2489" spans="19:27" x14ac:dyDescent="0.25">
      <c r="S2489" s="87"/>
      <c r="T2489" s="88">
        <f t="shared" si="247"/>
        <v>2448</v>
      </c>
      <c r="U2489" s="89">
        <f t="shared" si="246"/>
        <v>40.799999999999997</v>
      </c>
      <c r="V2489" s="28">
        <f t="shared" si="248"/>
        <v>44.78364064790641</v>
      </c>
      <c r="W2489" s="89">
        <f t="shared" si="250"/>
        <v>0</v>
      </c>
      <c r="X2489" s="88" t="e">
        <f t="shared" si="251"/>
        <v>#VALUE!</v>
      </c>
      <c r="Y2489" s="89" t="e">
        <f t="shared" si="252"/>
        <v>#VALUE!</v>
      </c>
      <c r="Z2489" s="90"/>
      <c r="AA2489" s="91">
        <f t="shared" si="249"/>
        <v>40.799999999999997</v>
      </c>
    </row>
    <row r="2490" spans="19:27" x14ac:dyDescent="0.25">
      <c r="S2490" s="87"/>
      <c r="T2490" s="88">
        <f t="shared" si="247"/>
        <v>2449</v>
      </c>
      <c r="U2490" s="89">
        <f t="shared" si="246"/>
        <v>40.81666666666667</v>
      </c>
      <c r="V2490" s="28">
        <f t="shared" si="248"/>
        <v>44.786823261941613</v>
      </c>
      <c r="W2490" s="89">
        <f t="shared" si="250"/>
        <v>0</v>
      </c>
      <c r="X2490" s="88" t="e">
        <f t="shared" si="251"/>
        <v>#VALUE!</v>
      </c>
      <c r="Y2490" s="89" t="e">
        <f t="shared" si="252"/>
        <v>#VALUE!</v>
      </c>
      <c r="Z2490" s="90"/>
      <c r="AA2490" s="91">
        <f t="shared" si="249"/>
        <v>40.81666666666667</v>
      </c>
    </row>
    <row r="2491" spans="19:27" x14ac:dyDescent="0.25">
      <c r="S2491" s="87"/>
      <c r="T2491" s="88">
        <f t="shared" si="247"/>
        <v>2450</v>
      </c>
      <c r="U2491" s="89">
        <f t="shared" si="246"/>
        <v>40.833333333333336</v>
      </c>
      <c r="V2491" s="28">
        <f t="shared" si="248"/>
        <v>44.790004802724056</v>
      </c>
      <c r="W2491" s="89">
        <f t="shared" si="250"/>
        <v>0</v>
      </c>
      <c r="X2491" s="88" t="e">
        <f t="shared" si="251"/>
        <v>#VALUE!</v>
      </c>
      <c r="Y2491" s="89" t="e">
        <f t="shared" si="252"/>
        <v>#VALUE!</v>
      </c>
      <c r="Z2491" s="90"/>
      <c r="AA2491" s="91">
        <f t="shared" si="249"/>
        <v>40.833333333333336</v>
      </c>
    </row>
    <row r="2492" spans="19:27" x14ac:dyDescent="0.25">
      <c r="S2492" s="87"/>
      <c r="T2492" s="88">
        <f t="shared" si="247"/>
        <v>2451</v>
      </c>
      <c r="U2492" s="89">
        <f t="shared" si="246"/>
        <v>40.85</v>
      </c>
      <c r="V2492" s="28">
        <f t="shared" si="248"/>
        <v>44.793185271053495</v>
      </c>
      <c r="W2492" s="89">
        <f t="shared" si="250"/>
        <v>0</v>
      </c>
      <c r="X2492" s="88" t="e">
        <f t="shared" si="251"/>
        <v>#VALUE!</v>
      </c>
      <c r="Y2492" s="89" t="e">
        <f t="shared" si="252"/>
        <v>#VALUE!</v>
      </c>
      <c r="Z2492" s="90"/>
      <c r="AA2492" s="91">
        <f t="shared" si="249"/>
        <v>40.85</v>
      </c>
    </row>
    <row r="2493" spans="19:27" x14ac:dyDescent="0.25">
      <c r="S2493" s="87"/>
      <c r="T2493" s="88">
        <f t="shared" si="247"/>
        <v>2452</v>
      </c>
      <c r="U2493" s="89">
        <f t="shared" si="246"/>
        <v>40.866666666666667</v>
      </c>
      <c r="V2493" s="28">
        <f t="shared" si="248"/>
        <v>44.796364667728795</v>
      </c>
      <c r="W2493" s="89">
        <f t="shared" si="250"/>
        <v>0</v>
      </c>
      <c r="X2493" s="88" t="e">
        <f t="shared" si="251"/>
        <v>#VALUE!</v>
      </c>
      <c r="Y2493" s="89" t="e">
        <f t="shared" si="252"/>
        <v>#VALUE!</v>
      </c>
      <c r="Z2493" s="90"/>
      <c r="AA2493" s="91">
        <f t="shared" si="249"/>
        <v>40.866666666666667</v>
      </c>
    </row>
    <row r="2494" spans="19:27" x14ac:dyDescent="0.25">
      <c r="S2494" s="87"/>
      <c r="T2494" s="88">
        <f t="shared" si="247"/>
        <v>2453</v>
      </c>
      <c r="U2494" s="89">
        <f t="shared" si="246"/>
        <v>40.883333333333333</v>
      </c>
      <c r="V2494" s="28">
        <f t="shared" si="248"/>
        <v>44.799542993547853</v>
      </c>
      <c r="W2494" s="89">
        <f t="shared" si="250"/>
        <v>0</v>
      </c>
      <c r="X2494" s="88" t="e">
        <f t="shared" si="251"/>
        <v>#VALUE!</v>
      </c>
      <c r="Y2494" s="89" t="e">
        <f t="shared" si="252"/>
        <v>#VALUE!</v>
      </c>
      <c r="Z2494" s="90"/>
      <c r="AA2494" s="91">
        <f t="shared" si="249"/>
        <v>40.883333333333333</v>
      </c>
    </row>
    <row r="2495" spans="19:27" x14ac:dyDescent="0.25">
      <c r="S2495" s="87"/>
      <c r="T2495" s="88">
        <f t="shared" si="247"/>
        <v>2454</v>
      </c>
      <c r="U2495" s="89">
        <f t="shared" si="246"/>
        <v>40.9</v>
      </c>
      <c r="V2495" s="28">
        <f t="shared" si="248"/>
        <v>44.802720249307697</v>
      </c>
      <c r="W2495" s="89">
        <f t="shared" si="250"/>
        <v>0</v>
      </c>
      <c r="X2495" s="88" t="e">
        <f t="shared" si="251"/>
        <v>#VALUE!</v>
      </c>
      <c r="Y2495" s="89" t="e">
        <f t="shared" si="252"/>
        <v>#VALUE!</v>
      </c>
      <c r="Z2495" s="90"/>
      <c r="AA2495" s="91">
        <f t="shared" si="249"/>
        <v>40.9</v>
      </c>
    </row>
    <row r="2496" spans="19:27" x14ac:dyDescent="0.25">
      <c r="S2496" s="87"/>
      <c r="T2496" s="88">
        <f t="shared" si="247"/>
        <v>2455</v>
      </c>
      <c r="U2496" s="89">
        <f t="shared" si="246"/>
        <v>40.916666666666664</v>
      </c>
      <c r="V2496" s="28">
        <f t="shared" si="248"/>
        <v>44.805896435804407</v>
      </c>
      <c r="W2496" s="89">
        <f t="shared" si="250"/>
        <v>0</v>
      </c>
      <c r="X2496" s="88" t="e">
        <f t="shared" si="251"/>
        <v>#VALUE!</v>
      </c>
      <c r="Y2496" s="89" t="e">
        <f t="shared" si="252"/>
        <v>#VALUE!</v>
      </c>
      <c r="Z2496" s="90"/>
      <c r="AA2496" s="91">
        <f t="shared" si="249"/>
        <v>40.916666666666664</v>
      </c>
    </row>
    <row r="2497" spans="19:27" x14ac:dyDescent="0.25">
      <c r="S2497" s="87"/>
      <c r="T2497" s="88">
        <f t="shared" si="247"/>
        <v>2456</v>
      </c>
      <c r="U2497" s="89">
        <f t="shared" si="246"/>
        <v>40.93333333333333</v>
      </c>
      <c r="V2497" s="28">
        <f t="shared" si="248"/>
        <v>44.809071553833157</v>
      </c>
      <c r="W2497" s="89">
        <f t="shared" si="250"/>
        <v>0</v>
      </c>
      <c r="X2497" s="88" t="e">
        <f t="shared" si="251"/>
        <v>#VALUE!</v>
      </c>
      <c r="Y2497" s="89" t="e">
        <f t="shared" si="252"/>
        <v>#VALUE!</v>
      </c>
      <c r="Z2497" s="90"/>
      <c r="AA2497" s="91">
        <f t="shared" si="249"/>
        <v>40.93333333333333</v>
      </c>
    </row>
    <row r="2498" spans="19:27" x14ac:dyDescent="0.25">
      <c r="S2498" s="87"/>
      <c r="T2498" s="88">
        <f t="shared" si="247"/>
        <v>2457</v>
      </c>
      <c r="U2498" s="89">
        <f t="shared" si="246"/>
        <v>40.950000000000003</v>
      </c>
      <c r="V2498" s="28">
        <f t="shared" si="248"/>
        <v>44.812245604188199</v>
      </c>
      <c r="W2498" s="89">
        <f t="shared" si="250"/>
        <v>0</v>
      </c>
      <c r="X2498" s="88" t="e">
        <f t="shared" si="251"/>
        <v>#VALUE!</v>
      </c>
      <c r="Y2498" s="89" t="e">
        <f t="shared" si="252"/>
        <v>#VALUE!</v>
      </c>
      <c r="Z2498" s="90"/>
      <c r="AA2498" s="91">
        <f t="shared" si="249"/>
        <v>40.950000000000003</v>
      </c>
    </row>
    <row r="2499" spans="19:27" x14ac:dyDescent="0.25">
      <c r="S2499" s="87"/>
      <c r="T2499" s="88">
        <f t="shared" si="247"/>
        <v>2458</v>
      </c>
      <c r="U2499" s="89">
        <f t="shared" ref="U2499:U2562" si="253">T2499/60</f>
        <v>40.966666666666669</v>
      </c>
      <c r="V2499" s="28">
        <f t="shared" si="248"/>
        <v>44.815418587662883</v>
      </c>
      <c r="W2499" s="89">
        <f t="shared" si="250"/>
        <v>0</v>
      </c>
      <c r="X2499" s="88" t="e">
        <f t="shared" si="251"/>
        <v>#VALUE!</v>
      </c>
      <c r="Y2499" s="89" t="e">
        <f t="shared" si="252"/>
        <v>#VALUE!</v>
      </c>
      <c r="Z2499" s="90"/>
      <c r="AA2499" s="91">
        <f t="shared" si="249"/>
        <v>40.966666666666669</v>
      </c>
    </row>
    <row r="2500" spans="19:27" x14ac:dyDescent="0.25">
      <c r="S2500" s="87"/>
      <c r="T2500" s="88">
        <f t="shared" si="247"/>
        <v>2459</v>
      </c>
      <c r="U2500" s="89">
        <f t="shared" si="253"/>
        <v>40.983333333333334</v>
      </c>
      <c r="V2500" s="28">
        <f t="shared" si="248"/>
        <v>44.818590505049627</v>
      </c>
      <c r="W2500" s="89">
        <f t="shared" si="250"/>
        <v>0</v>
      </c>
      <c r="X2500" s="88" t="e">
        <f t="shared" si="251"/>
        <v>#VALUE!</v>
      </c>
      <c r="Y2500" s="89" t="e">
        <f t="shared" si="252"/>
        <v>#VALUE!</v>
      </c>
      <c r="Z2500" s="90"/>
      <c r="AA2500" s="91">
        <f t="shared" si="249"/>
        <v>40.983333333333334</v>
      </c>
    </row>
    <row r="2501" spans="19:27" x14ac:dyDescent="0.25">
      <c r="S2501" s="87"/>
      <c r="T2501" s="88">
        <f t="shared" si="247"/>
        <v>2460</v>
      </c>
      <c r="U2501" s="89">
        <f t="shared" si="253"/>
        <v>41</v>
      </c>
      <c r="V2501" s="28">
        <f t="shared" si="248"/>
        <v>44.821761357139977</v>
      </c>
      <c r="W2501" s="89">
        <f t="shared" si="250"/>
        <v>0</v>
      </c>
      <c r="X2501" s="88" t="e">
        <f t="shared" si="251"/>
        <v>#VALUE!</v>
      </c>
      <c r="Y2501" s="89" t="e">
        <f t="shared" si="252"/>
        <v>#VALUE!</v>
      </c>
      <c r="Z2501" s="90"/>
      <c r="AA2501" s="91">
        <f t="shared" si="249"/>
        <v>41</v>
      </c>
    </row>
    <row r="2502" spans="19:27" x14ac:dyDescent="0.25">
      <c r="S2502" s="87"/>
      <c r="T2502" s="88">
        <f t="shared" si="247"/>
        <v>2461</v>
      </c>
      <c r="U2502" s="89">
        <f t="shared" si="253"/>
        <v>41.016666666666666</v>
      </c>
      <c r="V2502" s="28">
        <f t="shared" si="248"/>
        <v>44.824931144724509</v>
      </c>
      <c r="W2502" s="89">
        <f t="shared" si="250"/>
        <v>0</v>
      </c>
      <c r="X2502" s="88" t="e">
        <f t="shared" si="251"/>
        <v>#VALUE!</v>
      </c>
      <c r="Y2502" s="89" t="e">
        <f t="shared" si="252"/>
        <v>#VALUE!</v>
      </c>
      <c r="Z2502" s="90"/>
      <c r="AA2502" s="91">
        <f t="shared" si="249"/>
        <v>41.016666666666666</v>
      </c>
    </row>
    <row r="2503" spans="19:27" x14ac:dyDescent="0.25">
      <c r="S2503" s="87"/>
      <c r="T2503" s="88">
        <f t="shared" si="247"/>
        <v>2462</v>
      </c>
      <c r="U2503" s="89">
        <f t="shared" si="253"/>
        <v>41.033333333333331</v>
      </c>
      <c r="V2503" s="28">
        <f t="shared" si="248"/>
        <v>44.828099868592965</v>
      </c>
      <c r="W2503" s="89">
        <f t="shared" si="250"/>
        <v>0</v>
      </c>
      <c r="X2503" s="88" t="e">
        <f t="shared" si="251"/>
        <v>#VALUE!</v>
      </c>
      <c r="Y2503" s="89" t="e">
        <f t="shared" si="252"/>
        <v>#VALUE!</v>
      </c>
      <c r="Z2503" s="90"/>
      <c r="AA2503" s="91">
        <f t="shared" si="249"/>
        <v>41.033333333333331</v>
      </c>
    </row>
    <row r="2504" spans="19:27" x14ac:dyDescent="0.25">
      <c r="S2504" s="87"/>
      <c r="T2504" s="88">
        <f t="shared" si="247"/>
        <v>2463</v>
      </c>
      <c r="U2504" s="89">
        <f t="shared" si="253"/>
        <v>41.05</v>
      </c>
      <c r="V2504" s="28">
        <f t="shared" si="248"/>
        <v>44.831267529534109</v>
      </c>
      <c r="W2504" s="89">
        <f t="shared" si="250"/>
        <v>0</v>
      </c>
      <c r="X2504" s="88" t="e">
        <f t="shared" si="251"/>
        <v>#VALUE!</v>
      </c>
      <c r="Y2504" s="89" t="e">
        <f t="shared" si="252"/>
        <v>#VALUE!</v>
      </c>
      <c r="Z2504" s="90"/>
      <c r="AA2504" s="91">
        <f t="shared" si="249"/>
        <v>41.05</v>
      </c>
    </row>
    <row r="2505" spans="19:27" x14ac:dyDescent="0.25">
      <c r="S2505" s="87"/>
      <c r="T2505" s="88">
        <f t="shared" si="247"/>
        <v>2464</v>
      </c>
      <c r="U2505" s="89">
        <f t="shared" si="253"/>
        <v>41.06666666666667</v>
      </c>
      <c r="V2505" s="28">
        <f t="shared" si="248"/>
        <v>44.834434128335865</v>
      </c>
      <c r="W2505" s="89">
        <f t="shared" si="250"/>
        <v>0</v>
      </c>
      <c r="X2505" s="88" t="e">
        <f t="shared" si="251"/>
        <v>#VALUE!</v>
      </c>
      <c r="Y2505" s="89" t="e">
        <f t="shared" si="252"/>
        <v>#VALUE!</v>
      </c>
      <c r="Z2505" s="90"/>
      <c r="AA2505" s="91">
        <f t="shared" si="249"/>
        <v>41.06666666666667</v>
      </c>
    </row>
    <row r="2506" spans="19:27" x14ac:dyDescent="0.25">
      <c r="S2506" s="87"/>
      <c r="T2506" s="88">
        <f t="shared" si="247"/>
        <v>2465</v>
      </c>
      <c r="U2506" s="89">
        <f t="shared" si="253"/>
        <v>41.083333333333336</v>
      </c>
      <c r="V2506" s="28">
        <f t="shared" si="248"/>
        <v>44.837599665785199</v>
      </c>
      <c r="W2506" s="89">
        <f t="shared" si="250"/>
        <v>0</v>
      </c>
      <c r="X2506" s="88" t="e">
        <f t="shared" si="251"/>
        <v>#VALUE!</v>
      </c>
      <c r="Y2506" s="89" t="e">
        <f t="shared" si="252"/>
        <v>#VALUE!</v>
      </c>
      <c r="Z2506" s="90"/>
      <c r="AA2506" s="91">
        <f t="shared" si="249"/>
        <v>41.083333333333336</v>
      </c>
    </row>
    <row r="2507" spans="19:27" x14ac:dyDescent="0.25">
      <c r="S2507" s="87"/>
      <c r="T2507" s="88">
        <f t="shared" si="247"/>
        <v>2466</v>
      </c>
      <c r="U2507" s="89">
        <f t="shared" si="253"/>
        <v>41.1</v>
      </c>
      <c r="V2507" s="28">
        <f t="shared" si="248"/>
        <v>44.840764142668213</v>
      </c>
      <c r="W2507" s="89">
        <f t="shared" si="250"/>
        <v>0</v>
      </c>
      <c r="X2507" s="88" t="e">
        <f t="shared" si="251"/>
        <v>#VALUE!</v>
      </c>
      <c r="Y2507" s="89" t="e">
        <f t="shared" si="252"/>
        <v>#VALUE!</v>
      </c>
      <c r="Z2507" s="90"/>
      <c r="AA2507" s="91">
        <f t="shared" si="249"/>
        <v>41.1</v>
      </c>
    </row>
    <row r="2508" spans="19:27" x14ac:dyDescent="0.25">
      <c r="S2508" s="87"/>
      <c r="T2508" s="88">
        <f t="shared" si="247"/>
        <v>2467</v>
      </c>
      <c r="U2508" s="89">
        <f t="shared" si="253"/>
        <v>41.116666666666667</v>
      </c>
      <c r="V2508" s="28">
        <f t="shared" si="248"/>
        <v>44.843927559770073</v>
      </c>
      <c r="W2508" s="89">
        <f t="shared" si="250"/>
        <v>0</v>
      </c>
      <c r="X2508" s="88" t="e">
        <f t="shared" si="251"/>
        <v>#VALUE!</v>
      </c>
      <c r="Y2508" s="89" t="e">
        <f t="shared" si="252"/>
        <v>#VALUE!</v>
      </c>
      <c r="Z2508" s="90"/>
      <c r="AA2508" s="91">
        <f t="shared" si="249"/>
        <v>41.116666666666667</v>
      </c>
    </row>
    <row r="2509" spans="19:27" x14ac:dyDescent="0.25">
      <c r="S2509" s="87"/>
      <c r="T2509" s="88">
        <f t="shared" ref="T2509:T2527" si="254">T2508+1</f>
        <v>2468</v>
      </c>
      <c r="U2509" s="89">
        <f t="shared" si="253"/>
        <v>41.133333333333333</v>
      </c>
      <c r="V2509" s="28">
        <f t="shared" si="248"/>
        <v>44.847089917875088</v>
      </c>
      <c r="W2509" s="89">
        <f t="shared" si="250"/>
        <v>0</v>
      </c>
      <c r="X2509" s="88" t="e">
        <f t="shared" si="251"/>
        <v>#VALUE!</v>
      </c>
      <c r="Y2509" s="89" t="e">
        <f t="shared" si="252"/>
        <v>#VALUE!</v>
      </c>
      <c r="Z2509" s="90"/>
      <c r="AA2509" s="91">
        <f t="shared" si="249"/>
        <v>41.133333333333333</v>
      </c>
    </row>
    <row r="2510" spans="19:27" x14ac:dyDescent="0.25">
      <c r="S2510" s="87"/>
      <c r="T2510" s="88">
        <f t="shared" si="254"/>
        <v>2469</v>
      </c>
      <c r="U2510" s="89">
        <f t="shared" si="253"/>
        <v>41.15</v>
      </c>
      <c r="V2510" s="28">
        <f t="shared" si="248"/>
        <v>44.85025121776664</v>
      </c>
      <c r="W2510" s="89">
        <f t="shared" si="250"/>
        <v>0</v>
      </c>
      <c r="X2510" s="88" t="e">
        <f t="shared" si="251"/>
        <v>#VALUE!</v>
      </c>
      <c r="Y2510" s="89" t="e">
        <f t="shared" si="252"/>
        <v>#VALUE!</v>
      </c>
      <c r="Z2510" s="90"/>
      <c r="AA2510" s="91">
        <f t="shared" si="249"/>
        <v>41.15</v>
      </c>
    </row>
    <row r="2511" spans="19:27" x14ac:dyDescent="0.25">
      <c r="S2511" s="87"/>
      <c r="T2511" s="88">
        <f t="shared" si="254"/>
        <v>2470</v>
      </c>
      <c r="U2511" s="89">
        <f t="shared" si="253"/>
        <v>41.166666666666664</v>
      </c>
      <c r="V2511" s="28">
        <f t="shared" si="248"/>
        <v>44.853411460227214</v>
      </c>
      <c r="W2511" s="89">
        <f t="shared" si="250"/>
        <v>0</v>
      </c>
      <c r="X2511" s="88" t="e">
        <f t="shared" si="251"/>
        <v>#VALUE!</v>
      </c>
      <c r="Y2511" s="89" t="e">
        <f t="shared" si="252"/>
        <v>#VALUE!</v>
      </c>
      <c r="Z2511" s="90"/>
      <c r="AA2511" s="91">
        <f t="shared" si="249"/>
        <v>41.166666666666664</v>
      </c>
    </row>
    <row r="2512" spans="19:27" x14ac:dyDescent="0.25">
      <c r="S2512" s="87"/>
      <c r="T2512" s="88">
        <f t="shared" si="254"/>
        <v>2471</v>
      </c>
      <c r="U2512" s="89">
        <f t="shared" si="253"/>
        <v>41.18333333333333</v>
      </c>
      <c r="V2512" s="28">
        <f t="shared" si="248"/>
        <v>44.856570646038421</v>
      </c>
      <c r="W2512" s="89">
        <f t="shared" si="250"/>
        <v>0</v>
      </c>
      <c r="X2512" s="88" t="e">
        <f t="shared" si="251"/>
        <v>#VALUE!</v>
      </c>
      <c r="Y2512" s="89" t="e">
        <f t="shared" si="252"/>
        <v>#VALUE!</v>
      </c>
      <c r="Z2512" s="90"/>
      <c r="AA2512" s="91">
        <f t="shared" si="249"/>
        <v>41.18333333333333</v>
      </c>
    </row>
    <row r="2513" spans="19:27" x14ac:dyDescent="0.25">
      <c r="S2513" s="87"/>
      <c r="T2513" s="88">
        <f t="shared" si="254"/>
        <v>2472</v>
      </c>
      <c r="U2513" s="89">
        <f t="shared" si="253"/>
        <v>41.2</v>
      </c>
      <c r="V2513" s="28">
        <f t="shared" si="248"/>
        <v>44.859728775980962</v>
      </c>
      <c r="W2513" s="89">
        <f t="shared" si="250"/>
        <v>0</v>
      </c>
      <c r="X2513" s="88" t="e">
        <f t="shared" si="251"/>
        <v>#VALUE!</v>
      </c>
      <c r="Y2513" s="89" t="e">
        <f t="shared" si="252"/>
        <v>#VALUE!</v>
      </c>
      <c r="Z2513" s="90"/>
      <c r="AA2513" s="91">
        <f t="shared" si="249"/>
        <v>41.2</v>
      </c>
    </row>
    <row r="2514" spans="19:27" x14ac:dyDescent="0.25">
      <c r="S2514" s="87"/>
      <c r="T2514" s="88">
        <f t="shared" si="254"/>
        <v>2473</v>
      </c>
      <c r="U2514" s="89">
        <f t="shared" si="253"/>
        <v>41.216666666666669</v>
      </c>
      <c r="V2514" s="28">
        <f t="shared" ref="V2514:V2577" si="255">$G$12*U2514^(1-$G$13)</f>
        <v>44.862885850834637</v>
      </c>
      <c r="W2514" s="89">
        <f t="shared" si="250"/>
        <v>0</v>
      </c>
      <c r="X2514" s="88" t="e">
        <f t="shared" si="251"/>
        <v>#VALUE!</v>
      </c>
      <c r="Y2514" s="89" t="e">
        <f t="shared" si="252"/>
        <v>#VALUE!</v>
      </c>
      <c r="Z2514" s="90"/>
      <c r="AA2514" s="91">
        <f t="shared" si="249"/>
        <v>41.216666666666669</v>
      </c>
    </row>
    <row r="2515" spans="19:27" x14ac:dyDescent="0.25">
      <c r="S2515" s="87"/>
      <c r="T2515" s="88">
        <f t="shared" si="254"/>
        <v>2474</v>
      </c>
      <c r="U2515" s="89">
        <f t="shared" si="253"/>
        <v>41.233333333333334</v>
      </c>
      <c r="V2515" s="28">
        <f t="shared" si="255"/>
        <v>44.866041871378378</v>
      </c>
      <c r="W2515" s="89">
        <f t="shared" si="250"/>
        <v>0</v>
      </c>
      <c r="X2515" s="88" t="e">
        <f t="shared" si="251"/>
        <v>#VALUE!</v>
      </c>
      <c r="Y2515" s="89" t="e">
        <f t="shared" si="252"/>
        <v>#VALUE!</v>
      </c>
      <c r="Z2515" s="90"/>
      <c r="AA2515" s="91">
        <f t="shared" si="249"/>
        <v>41.233333333333334</v>
      </c>
    </row>
    <row r="2516" spans="19:27" x14ac:dyDescent="0.25">
      <c r="S2516" s="87"/>
      <c r="T2516" s="88">
        <f t="shared" si="254"/>
        <v>2475</v>
      </c>
      <c r="U2516" s="89">
        <f t="shared" si="253"/>
        <v>41.25</v>
      </c>
      <c r="V2516" s="28">
        <f t="shared" si="255"/>
        <v>44.869196838390209</v>
      </c>
      <c r="W2516" s="89">
        <f t="shared" si="250"/>
        <v>0</v>
      </c>
      <c r="X2516" s="88" t="e">
        <f t="shared" si="251"/>
        <v>#VALUE!</v>
      </c>
      <c r="Y2516" s="89" t="e">
        <f t="shared" si="252"/>
        <v>#VALUE!</v>
      </c>
      <c r="Z2516" s="90"/>
      <c r="AA2516" s="91">
        <f t="shared" si="249"/>
        <v>41.25</v>
      </c>
    </row>
    <row r="2517" spans="19:27" x14ac:dyDescent="0.25">
      <c r="S2517" s="87"/>
      <c r="T2517" s="88">
        <f t="shared" si="254"/>
        <v>2476</v>
      </c>
      <c r="U2517" s="89">
        <f t="shared" si="253"/>
        <v>41.266666666666666</v>
      </c>
      <c r="V2517" s="28">
        <f t="shared" si="255"/>
        <v>44.872350752647279</v>
      </c>
      <c r="W2517" s="89">
        <f t="shared" si="250"/>
        <v>0</v>
      </c>
      <c r="X2517" s="88" t="e">
        <f t="shared" si="251"/>
        <v>#VALUE!</v>
      </c>
      <c r="Y2517" s="89" t="e">
        <f t="shared" si="252"/>
        <v>#VALUE!</v>
      </c>
      <c r="Z2517" s="90"/>
      <c r="AA2517" s="91">
        <f t="shared" si="249"/>
        <v>41.266666666666666</v>
      </c>
    </row>
    <row r="2518" spans="19:27" x14ac:dyDescent="0.25">
      <c r="S2518" s="87"/>
      <c r="T2518" s="88">
        <f t="shared" si="254"/>
        <v>2477</v>
      </c>
      <c r="U2518" s="89">
        <f t="shared" si="253"/>
        <v>41.283333333333331</v>
      </c>
      <c r="V2518" s="28">
        <f t="shared" si="255"/>
        <v>44.87550361492584</v>
      </c>
      <c r="W2518" s="89">
        <f t="shared" si="250"/>
        <v>0</v>
      </c>
      <c r="X2518" s="88" t="e">
        <f t="shared" si="251"/>
        <v>#VALUE!</v>
      </c>
      <c r="Y2518" s="89" t="e">
        <f t="shared" si="252"/>
        <v>#VALUE!</v>
      </c>
      <c r="Z2518" s="90"/>
      <c r="AA2518" s="91">
        <f t="shared" si="249"/>
        <v>41.283333333333331</v>
      </c>
    </row>
    <row r="2519" spans="19:27" x14ac:dyDescent="0.25">
      <c r="S2519" s="87"/>
      <c r="T2519" s="88">
        <f t="shared" si="254"/>
        <v>2478</v>
      </c>
      <c r="U2519" s="89">
        <f t="shared" si="253"/>
        <v>41.3</v>
      </c>
      <c r="V2519" s="28">
        <f t="shared" si="255"/>
        <v>44.878655426001266</v>
      </c>
      <c r="W2519" s="89">
        <f t="shared" si="250"/>
        <v>0</v>
      </c>
      <c r="X2519" s="88" t="e">
        <f t="shared" si="251"/>
        <v>#VALUE!</v>
      </c>
      <c r="Y2519" s="89" t="e">
        <f t="shared" si="252"/>
        <v>#VALUE!</v>
      </c>
      <c r="Z2519" s="90"/>
      <c r="AA2519" s="91">
        <f t="shared" si="249"/>
        <v>41.3</v>
      </c>
    </row>
    <row r="2520" spans="19:27" x14ac:dyDescent="0.25">
      <c r="S2520" s="87"/>
      <c r="T2520" s="88">
        <f t="shared" si="254"/>
        <v>2479</v>
      </c>
      <c r="U2520" s="89">
        <f t="shared" si="253"/>
        <v>41.31666666666667</v>
      </c>
      <c r="V2520" s="28">
        <f t="shared" si="255"/>
        <v>44.881806186648042</v>
      </c>
      <c r="W2520" s="89">
        <f t="shared" si="250"/>
        <v>0</v>
      </c>
      <c r="X2520" s="88" t="e">
        <f t="shared" si="251"/>
        <v>#VALUE!</v>
      </c>
      <c r="Y2520" s="89" t="e">
        <f t="shared" si="252"/>
        <v>#VALUE!</v>
      </c>
      <c r="Z2520" s="90"/>
      <c r="AA2520" s="91">
        <f t="shared" si="249"/>
        <v>41.31666666666667</v>
      </c>
    </row>
    <row r="2521" spans="19:27" x14ac:dyDescent="0.25">
      <c r="S2521" s="87"/>
      <c r="T2521" s="88">
        <f t="shared" si="254"/>
        <v>2480</v>
      </c>
      <c r="U2521" s="89">
        <f t="shared" si="253"/>
        <v>41.333333333333336</v>
      </c>
      <c r="V2521" s="28">
        <f t="shared" si="255"/>
        <v>44.88495589763977</v>
      </c>
      <c r="W2521" s="89">
        <f t="shared" si="250"/>
        <v>0</v>
      </c>
      <c r="X2521" s="88" t="e">
        <f t="shared" si="251"/>
        <v>#VALUE!</v>
      </c>
      <c r="Y2521" s="89" t="e">
        <f t="shared" si="252"/>
        <v>#VALUE!</v>
      </c>
      <c r="Z2521" s="90"/>
      <c r="AA2521" s="91">
        <f t="shared" si="249"/>
        <v>41.333333333333336</v>
      </c>
    </row>
    <row r="2522" spans="19:27" x14ac:dyDescent="0.25">
      <c r="S2522" s="87"/>
      <c r="T2522" s="88">
        <f t="shared" si="254"/>
        <v>2481</v>
      </c>
      <c r="U2522" s="89">
        <f t="shared" si="253"/>
        <v>41.35</v>
      </c>
      <c r="V2522" s="28">
        <f t="shared" si="255"/>
        <v>44.888104559749166</v>
      </c>
      <c r="W2522" s="89">
        <f t="shared" si="250"/>
        <v>0</v>
      </c>
      <c r="X2522" s="88" t="e">
        <f t="shared" si="251"/>
        <v>#VALUE!</v>
      </c>
      <c r="Y2522" s="89" t="e">
        <f t="shared" si="252"/>
        <v>#VALUE!</v>
      </c>
      <c r="Z2522" s="90"/>
      <c r="AA2522" s="91">
        <f t="shared" si="249"/>
        <v>41.35</v>
      </c>
    </row>
    <row r="2523" spans="19:27" x14ac:dyDescent="0.25">
      <c r="S2523" s="87"/>
      <c r="T2523" s="88">
        <f t="shared" si="254"/>
        <v>2482</v>
      </c>
      <c r="U2523" s="89">
        <f t="shared" si="253"/>
        <v>41.366666666666667</v>
      </c>
      <c r="V2523" s="28">
        <f t="shared" si="255"/>
        <v>44.891252173748086</v>
      </c>
      <c r="W2523" s="89">
        <f t="shared" si="250"/>
        <v>0</v>
      </c>
      <c r="X2523" s="88" t="e">
        <f t="shared" si="251"/>
        <v>#VALUE!</v>
      </c>
      <c r="Y2523" s="89" t="e">
        <f t="shared" si="252"/>
        <v>#VALUE!</v>
      </c>
      <c r="Z2523" s="90"/>
      <c r="AA2523" s="91">
        <f t="shared" si="249"/>
        <v>41.366666666666667</v>
      </c>
    </row>
    <row r="2524" spans="19:27" x14ac:dyDescent="0.25">
      <c r="S2524" s="87"/>
      <c r="T2524" s="88">
        <f t="shared" si="254"/>
        <v>2483</v>
      </c>
      <c r="U2524" s="89">
        <f t="shared" si="253"/>
        <v>41.383333333333333</v>
      </c>
      <c r="V2524" s="28">
        <f t="shared" si="255"/>
        <v>44.894398740407489</v>
      </c>
      <c r="W2524" s="89">
        <f t="shared" si="250"/>
        <v>0</v>
      </c>
      <c r="X2524" s="88" t="e">
        <f t="shared" si="251"/>
        <v>#VALUE!</v>
      </c>
      <c r="Y2524" s="89" t="e">
        <f t="shared" si="252"/>
        <v>#VALUE!</v>
      </c>
      <c r="Z2524" s="90"/>
      <c r="AA2524" s="91">
        <f t="shared" si="249"/>
        <v>41.383333333333333</v>
      </c>
    </row>
    <row r="2525" spans="19:27" x14ac:dyDescent="0.25">
      <c r="S2525" s="87"/>
      <c r="T2525" s="88">
        <f t="shared" si="254"/>
        <v>2484</v>
      </c>
      <c r="U2525" s="89">
        <f t="shared" si="253"/>
        <v>41.4</v>
      </c>
      <c r="V2525" s="28">
        <f t="shared" si="255"/>
        <v>44.897544260497455</v>
      </c>
      <c r="W2525" s="89">
        <f t="shared" si="250"/>
        <v>0</v>
      </c>
      <c r="X2525" s="88" t="e">
        <f t="shared" si="251"/>
        <v>#VALUE!</v>
      </c>
      <c r="Y2525" s="89" t="e">
        <f t="shared" si="252"/>
        <v>#VALUE!</v>
      </c>
      <c r="Z2525" s="90"/>
      <c r="AA2525" s="91">
        <f t="shared" si="249"/>
        <v>41.4</v>
      </c>
    </row>
    <row r="2526" spans="19:27" x14ac:dyDescent="0.25">
      <c r="S2526" s="87"/>
      <c r="T2526" s="88">
        <f t="shared" si="254"/>
        <v>2485</v>
      </c>
      <c r="U2526" s="89">
        <f t="shared" si="253"/>
        <v>41.416666666666664</v>
      </c>
      <c r="V2526" s="28">
        <f t="shared" si="255"/>
        <v>44.900688734787195</v>
      </c>
      <c r="W2526" s="89">
        <f t="shared" si="250"/>
        <v>0</v>
      </c>
      <c r="X2526" s="88" t="e">
        <f t="shared" si="251"/>
        <v>#VALUE!</v>
      </c>
      <c r="Y2526" s="89" t="e">
        <f t="shared" si="252"/>
        <v>#VALUE!</v>
      </c>
      <c r="Z2526" s="90"/>
      <c r="AA2526" s="91">
        <f t="shared" si="249"/>
        <v>41.416666666666664</v>
      </c>
    </row>
    <row r="2527" spans="19:27" x14ac:dyDescent="0.25">
      <c r="S2527" s="87"/>
      <c r="T2527" s="88">
        <f t="shared" si="254"/>
        <v>2486</v>
      </c>
      <c r="U2527" s="89">
        <f t="shared" si="253"/>
        <v>41.43333333333333</v>
      </c>
      <c r="V2527" s="28">
        <f t="shared" si="255"/>
        <v>44.903832164045049</v>
      </c>
      <c r="W2527" s="89">
        <f t="shared" si="250"/>
        <v>0</v>
      </c>
      <c r="X2527" s="88" t="e">
        <f t="shared" si="251"/>
        <v>#VALUE!</v>
      </c>
      <c r="Y2527" s="89" t="e">
        <f t="shared" si="252"/>
        <v>#VALUE!</v>
      </c>
      <c r="Z2527" s="90"/>
      <c r="AA2527" s="91">
        <f t="shared" si="249"/>
        <v>41.43333333333333</v>
      </c>
    </row>
    <row r="2528" spans="19:27" x14ac:dyDescent="0.25">
      <c r="S2528" s="87"/>
      <c r="T2528" s="88">
        <f>T2527+1</f>
        <v>2487</v>
      </c>
      <c r="U2528" s="89">
        <f t="shared" si="253"/>
        <v>41.45</v>
      </c>
      <c r="V2528" s="28">
        <f t="shared" si="255"/>
        <v>44.90697454903848</v>
      </c>
      <c r="W2528" s="89">
        <f t="shared" si="250"/>
        <v>0</v>
      </c>
      <c r="X2528" s="88" t="e">
        <f t="shared" si="251"/>
        <v>#VALUE!</v>
      </c>
      <c r="Y2528" s="89" t="e">
        <f t="shared" si="252"/>
        <v>#VALUE!</v>
      </c>
      <c r="Z2528" s="90"/>
      <c r="AA2528" s="91">
        <f t="shared" si="249"/>
        <v>41.45</v>
      </c>
    </row>
    <row r="2529" spans="19:27" x14ac:dyDescent="0.25">
      <c r="S2529" s="87"/>
      <c r="T2529" s="88">
        <f t="shared" ref="T2529:T2592" si="256">T2528+1</f>
        <v>2488</v>
      </c>
      <c r="U2529" s="89">
        <f t="shared" si="253"/>
        <v>41.466666666666669</v>
      </c>
      <c r="V2529" s="28">
        <f t="shared" si="255"/>
        <v>44.910115890534072</v>
      </c>
      <c r="W2529" s="89">
        <f t="shared" si="250"/>
        <v>0</v>
      </c>
      <c r="X2529" s="88" t="e">
        <f t="shared" si="251"/>
        <v>#VALUE!</v>
      </c>
      <c r="Y2529" s="89" t="e">
        <f t="shared" si="252"/>
        <v>#VALUE!</v>
      </c>
      <c r="Z2529" s="90"/>
      <c r="AA2529" s="91">
        <f t="shared" si="249"/>
        <v>41.466666666666669</v>
      </c>
    </row>
    <row r="2530" spans="19:27" x14ac:dyDescent="0.25">
      <c r="S2530" s="87"/>
      <c r="T2530" s="88">
        <f t="shared" si="256"/>
        <v>2489</v>
      </c>
      <c r="U2530" s="89">
        <f t="shared" si="253"/>
        <v>41.483333333333334</v>
      </c>
      <c r="V2530" s="28">
        <f t="shared" si="255"/>
        <v>44.913256189297563</v>
      </c>
      <c r="W2530" s="89">
        <f t="shared" si="250"/>
        <v>0</v>
      </c>
      <c r="X2530" s="88" t="e">
        <f t="shared" si="251"/>
        <v>#VALUE!</v>
      </c>
      <c r="Y2530" s="89" t="e">
        <f t="shared" si="252"/>
        <v>#VALUE!</v>
      </c>
      <c r="Z2530" s="90"/>
      <c r="AA2530" s="91">
        <f t="shared" si="249"/>
        <v>41.483333333333334</v>
      </c>
    </row>
    <row r="2531" spans="19:27" x14ac:dyDescent="0.25">
      <c r="S2531" s="87"/>
      <c r="T2531" s="88">
        <f t="shared" si="256"/>
        <v>2490</v>
      </c>
      <c r="U2531" s="89">
        <f t="shared" si="253"/>
        <v>41.5</v>
      </c>
      <c r="V2531" s="28">
        <f t="shared" si="255"/>
        <v>44.916395446093773</v>
      </c>
      <c r="W2531" s="89">
        <f t="shared" si="250"/>
        <v>0</v>
      </c>
      <c r="X2531" s="88" t="e">
        <f t="shared" si="251"/>
        <v>#VALUE!</v>
      </c>
      <c r="Y2531" s="89" t="e">
        <f t="shared" si="252"/>
        <v>#VALUE!</v>
      </c>
      <c r="Z2531" s="90"/>
      <c r="AA2531" s="91">
        <f t="shared" si="249"/>
        <v>41.5</v>
      </c>
    </row>
    <row r="2532" spans="19:27" x14ac:dyDescent="0.25">
      <c r="S2532" s="87"/>
      <c r="T2532" s="88">
        <f t="shared" si="256"/>
        <v>2491</v>
      </c>
      <c r="U2532" s="89">
        <f t="shared" si="253"/>
        <v>41.516666666666666</v>
      </c>
      <c r="V2532" s="28">
        <f t="shared" si="255"/>
        <v>44.919533661686707</v>
      </c>
      <c r="W2532" s="89">
        <f t="shared" si="250"/>
        <v>0</v>
      </c>
      <c r="X2532" s="88" t="e">
        <f t="shared" si="251"/>
        <v>#VALUE!</v>
      </c>
      <c r="Y2532" s="89" t="e">
        <f t="shared" si="252"/>
        <v>#VALUE!</v>
      </c>
      <c r="Z2532" s="90"/>
      <c r="AA2532" s="91">
        <f t="shared" si="249"/>
        <v>41.516666666666666</v>
      </c>
    </row>
    <row r="2533" spans="19:27" x14ac:dyDescent="0.25">
      <c r="S2533" s="87"/>
      <c r="T2533" s="88">
        <f t="shared" si="256"/>
        <v>2492</v>
      </c>
      <c r="U2533" s="89">
        <f t="shared" si="253"/>
        <v>41.533333333333331</v>
      </c>
      <c r="V2533" s="28">
        <f t="shared" si="255"/>
        <v>44.92267083683948</v>
      </c>
      <c r="W2533" s="89">
        <f t="shared" si="250"/>
        <v>0</v>
      </c>
      <c r="X2533" s="88" t="e">
        <f t="shared" si="251"/>
        <v>#VALUE!</v>
      </c>
      <c r="Y2533" s="89" t="e">
        <f t="shared" si="252"/>
        <v>#VALUE!</v>
      </c>
      <c r="Z2533" s="90"/>
      <c r="AA2533" s="91">
        <f t="shared" si="249"/>
        <v>41.533333333333331</v>
      </c>
    </row>
    <row r="2534" spans="19:27" x14ac:dyDescent="0.25">
      <c r="S2534" s="87"/>
      <c r="T2534" s="88">
        <f t="shared" si="256"/>
        <v>2493</v>
      </c>
      <c r="U2534" s="89">
        <f t="shared" si="253"/>
        <v>41.55</v>
      </c>
      <c r="V2534" s="28">
        <f t="shared" si="255"/>
        <v>44.925806972314334</v>
      </c>
      <c r="W2534" s="89">
        <f t="shared" si="250"/>
        <v>0</v>
      </c>
      <c r="X2534" s="88" t="e">
        <f t="shared" si="251"/>
        <v>#VALUE!</v>
      </c>
      <c r="Y2534" s="89" t="e">
        <f t="shared" si="252"/>
        <v>#VALUE!</v>
      </c>
      <c r="Z2534" s="90"/>
      <c r="AA2534" s="91">
        <f t="shared" si="249"/>
        <v>41.55</v>
      </c>
    </row>
    <row r="2535" spans="19:27" x14ac:dyDescent="0.25">
      <c r="S2535" s="87"/>
      <c r="T2535" s="88">
        <f t="shared" si="256"/>
        <v>2494</v>
      </c>
      <c r="U2535" s="89">
        <f t="shared" si="253"/>
        <v>41.56666666666667</v>
      </c>
      <c r="V2535" s="28">
        <f t="shared" si="255"/>
        <v>44.928942068872658</v>
      </c>
      <c r="W2535" s="89">
        <f t="shared" si="250"/>
        <v>0</v>
      </c>
      <c r="X2535" s="88" t="e">
        <f t="shared" si="251"/>
        <v>#VALUE!</v>
      </c>
      <c r="Y2535" s="89" t="e">
        <f t="shared" si="252"/>
        <v>#VALUE!</v>
      </c>
      <c r="Z2535" s="90"/>
      <c r="AA2535" s="91">
        <f t="shared" si="249"/>
        <v>41.56666666666667</v>
      </c>
    </row>
    <row r="2536" spans="19:27" x14ac:dyDescent="0.25">
      <c r="S2536" s="87"/>
      <c r="T2536" s="88">
        <f t="shared" si="256"/>
        <v>2495</v>
      </c>
      <c r="U2536" s="89">
        <f t="shared" si="253"/>
        <v>41.583333333333336</v>
      </c>
      <c r="V2536" s="28">
        <f t="shared" si="255"/>
        <v>44.932076127274982</v>
      </c>
      <c r="W2536" s="89">
        <f t="shared" si="250"/>
        <v>0</v>
      </c>
      <c r="X2536" s="88" t="e">
        <f t="shared" si="251"/>
        <v>#VALUE!</v>
      </c>
      <c r="Y2536" s="89" t="e">
        <f t="shared" si="252"/>
        <v>#VALUE!</v>
      </c>
      <c r="Z2536" s="90"/>
      <c r="AA2536" s="91">
        <f t="shared" si="249"/>
        <v>41.583333333333336</v>
      </c>
    </row>
    <row r="2537" spans="19:27" x14ac:dyDescent="0.25">
      <c r="S2537" s="87"/>
      <c r="T2537" s="88">
        <f t="shared" si="256"/>
        <v>2496</v>
      </c>
      <c r="U2537" s="89">
        <f t="shared" si="253"/>
        <v>41.6</v>
      </c>
      <c r="V2537" s="28">
        <f t="shared" si="255"/>
        <v>44.935209148280975</v>
      </c>
      <c r="W2537" s="89">
        <f t="shared" si="250"/>
        <v>0</v>
      </c>
      <c r="X2537" s="88" t="e">
        <f t="shared" si="251"/>
        <v>#VALUE!</v>
      </c>
      <c r="Y2537" s="89" t="e">
        <f t="shared" si="252"/>
        <v>#VALUE!</v>
      </c>
      <c r="Z2537" s="90"/>
      <c r="AA2537" s="91">
        <f t="shared" ref="AA2537:AA2600" si="257">U2537</f>
        <v>41.6</v>
      </c>
    </row>
    <row r="2538" spans="19:27" x14ac:dyDescent="0.25">
      <c r="S2538" s="87"/>
      <c r="T2538" s="88">
        <f t="shared" si="256"/>
        <v>2497</v>
      </c>
      <c r="U2538" s="89">
        <f t="shared" si="253"/>
        <v>41.616666666666667</v>
      </c>
      <c r="V2538" s="28">
        <f t="shared" si="255"/>
        <v>44.938341132649406</v>
      </c>
      <c r="W2538" s="89">
        <f t="shared" ref="W2538:W2601" si="258">V2538*0.001*$G$4</f>
        <v>0</v>
      </c>
      <c r="X2538" s="88" t="e">
        <f t="shared" ref="X2538:X2601" si="259">($G$5/1000)*U2538*3600</f>
        <v>#VALUE!</v>
      </c>
      <c r="Y2538" s="89" t="e">
        <f t="shared" si="252"/>
        <v>#VALUE!</v>
      </c>
      <c r="Z2538" s="90"/>
      <c r="AA2538" s="91">
        <f t="shared" si="257"/>
        <v>41.616666666666667</v>
      </c>
    </row>
    <row r="2539" spans="19:27" x14ac:dyDescent="0.25">
      <c r="S2539" s="87"/>
      <c r="T2539" s="88">
        <f t="shared" si="256"/>
        <v>2498</v>
      </c>
      <c r="U2539" s="89">
        <f t="shared" si="253"/>
        <v>41.633333333333333</v>
      </c>
      <c r="V2539" s="28">
        <f t="shared" si="255"/>
        <v>44.941472081138258</v>
      </c>
      <c r="W2539" s="89">
        <f t="shared" si="258"/>
        <v>0</v>
      </c>
      <c r="X2539" s="88" t="e">
        <f t="shared" si="259"/>
        <v>#VALUE!</v>
      </c>
      <c r="Y2539" s="89" t="e">
        <f t="shared" ref="Y2539:Y2602" si="260">MAX(0,W2539-X2539)</f>
        <v>#VALUE!</v>
      </c>
      <c r="Z2539" s="90"/>
      <c r="AA2539" s="91">
        <f t="shared" si="257"/>
        <v>41.633333333333333</v>
      </c>
    </row>
    <row r="2540" spans="19:27" x14ac:dyDescent="0.25">
      <c r="S2540" s="87"/>
      <c r="T2540" s="88">
        <f t="shared" si="256"/>
        <v>2499</v>
      </c>
      <c r="U2540" s="89">
        <f t="shared" si="253"/>
        <v>41.65</v>
      </c>
      <c r="V2540" s="28">
        <f t="shared" si="255"/>
        <v>44.944601994504609</v>
      </c>
      <c r="W2540" s="89">
        <f t="shared" si="258"/>
        <v>0</v>
      </c>
      <c r="X2540" s="88" t="e">
        <f t="shared" si="259"/>
        <v>#VALUE!</v>
      </c>
      <c r="Y2540" s="89" t="e">
        <f t="shared" si="260"/>
        <v>#VALUE!</v>
      </c>
      <c r="Z2540" s="90"/>
      <c r="AA2540" s="91">
        <f t="shared" si="257"/>
        <v>41.65</v>
      </c>
    </row>
    <row r="2541" spans="19:27" x14ac:dyDescent="0.25">
      <c r="S2541" s="87"/>
      <c r="T2541" s="88">
        <f t="shared" si="256"/>
        <v>2500</v>
      </c>
      <c r="U2541" s="89">
        <f t="shared" si="253"/>
        <v>41.666666666666664</v>
      </c>
      <c r="V2541" s="28">
        <f t="shared" si="255"/>
        <v>44.947730873504682</v>
      </c>
      <c r="W2541" s="89">
        <f t="shared" si="258"/>
        <v>0</v>
      </c>
      <c r="X2541" s="88" t="e">
        <f t="shared" si="259"/>
        <v>#VALUE!</v>
      </c>
      <c r="Y2541" s="89" t="e">
        <f t="shared" si="260"/>
        <v>#VALUE!</v>
      </c>
      <c r="Z2541" s="90"/>
      <c r="AA2541" s="91">
        <f t="shared" si="257"/>
        <v>41.666666666666664</v>
      </c>
    </row>
    <row r="2542" spans="19:27" x14ac:dyDescent="0.25">
      <c r="S2542" s="87"/>
      <c r="T2542" s="88">
        <f t="shared" si="256"/>
        <v>2501</v>
      </c>
      <c r="U2542" s="89">
        <f t="shared" si="253"/>
        <v>41.68333333333333</v>
      </c>
      <c r="V2542" s="28">
        <f t="shared" si="255"/>
        <v>44.950858718893848</v>
      </c>
      <c r="W2542" s="89">
        <f t="shared" si="258"/>
        <v>0</v>
      </c>
      <c r="X2542" s="88" t="e">
        <f t="shared" si="259"/>
        <v>#VALUE!</v>
      </c>
      <c r="Y2542" s="89" t="e">
        <f t="shared" si="260"/>
        <v>#VALUE!</v>
      </c>
      <c r="Z2542" s="90"/>
      <c r="AA2542" s="91">
        <f t="shared" si="257"/>
        <v>41.68333333333333</v>
      </c>
    </row>
    <row r="2543" spans="19:27" x14ac:dyDescent="0.25">
      <c r="S2543" s="87"/>
      <c r="T2543" s="88">
        <f t="shared" si="256"/>
        <v>2502</v>
      </c>
      <c r="U2543" s="89">
        <f t="shared" si="253"/>
        <v>41.7</v>
      </c>
      <c r="V2543" s="28">
        <f t="shared" si="255"/>
        <v>44.953985531426646</v>
      </c>
      <c r="W2543" s="89">
        <f t="shared" si="258"/>
        <v>0</v>
      </c>
      <c r="X2543" s="88" t="e">
        <f t="shared" si="259"/>
        <v>#VALUE!</v>
      </c>
      <c r="Y2543" s="89" t="e">
        <f t="shared" si="260"/>
        <v>#VALUE!</v>
      </c>
      <c r="Z2543" s="90"/>
      <c r="AA2543" s="91">
        <f t="shared" si="257"/>
        <v>41.7</v>
      </c>
    </row>
    <row r="2544" spans="19:27" x14ac:dyDescent="0.25">
      <c r="S2544" s="87"/>
      <c r="T2544" s="88">
        <f t="shared" si="256"/>
        <v>2503</v>
      </c>
      <c r="U2544" s="89">
        <f t="shared" si="253"/>
        <v>41.716666666666669</v>
      </c>
      <c r="V2544" s="28">
        <f t="shared" si="255"/>
        <v>44.957111311856735</v>
      </c>
      <c r="W2544" s="89">
        <f t="shared" si="258"/>
        <v>0</v>
      </c>
      <c r="X2544" s="88" t="e">
        <f t="shared" si="259"/>
        <v>#VALUE!</v>
      </c>
      <c r="Y2544" s="89" t="e">
        <f t="shared" si="260"/>
        <v>#VALUE!</v>
      </c>
      <c r="Z2544" s="90"/>
      <c r="AA2544" s="91">
        <f t="shared" si="257"/>
        <v>41.716666666666669</v>
      </c>
    </row>
    <row r="2545" spans="19:27" x14ac:dyDescent="0.25">
      <c r="S2545" s="87"/>
      <c r="T2545" s="88">
        <f t="shared" si="256"/>
        <v>2504</v>
      </c>
      <c r="U2545" s="89">
        <f t="shared" si="253"/>
        <v>41.733333333333334</v>
      </c>
      <c r="V2545" s="28">
        <f t="shared" si="255"/>
        <v>44.960236060936943</v>
      </c>
      <c r="W2545" s="89">
        <f t="shared" si="258"/>
        <v>0</v>
      </c>
      <c r="X2545" s="88" t="e">
        <f t="shared" si="259"/>
        <v>#VALUE!</v>
      </c>
      <c r="Y2545" s="89" t="e">
        <f t="shared" si="260"/>
        <v>#VALUE!</v>
      </c>
      <c r="Z2545" s="90"/>
      <c r="AA2545" s="91">
        <f t="shared" si="257"/>
        <v>41.733333333333334</v>
      </c>
    </row>
    <row r="2546" spans="19:27" x14ac:dyDescent="0.25">
      <c r="S2546" s="87"/>
      <c r="T2546" s="88">
        <f t="shared" si="256"/>
        <v>2505</v>
      </c>
      <c r="U2546" s="89">
        <f t="shared" si="253"/>
        <v>41.75</v>
      </c>
      <c r="V2546" s="28">
        <f t="shared" si="255"/>
        <v>44.963359779419235</v>
      </c>
      <c r="W2546" s="89">
        <f t="shared" si="258"/>
        <v>0</v>
      </c>
      <c r="X2546" s="88" t="e">
        <f t="shared" si="259"/>
        <v>#VALUE!</v>
      </c>
      <c r="Y2546" s="89" t="e">
        <f t="shared" si="260"/>
        <v>#VALUE!</v>
      </c>
      <c r="Z2546" s="90"/>
      <c r="AA2546" s="91">
        <f t="shared" si="257"/>
        <v>41.75</v>
      </c>
    </row>
    <row r="2547" spans="19:27" x14ac:dyDescent="0.25">
      <c r="S2547" s="87"/>
      <c r="T2547" s="88">
        <f t="shared" si="256"/>
        <v>2506</v>
      </c>
      <c r="U2547" s="89">
        <f t="shared" si="253"/>
        <v>41.766666666666666</v>
      </c>
      <c r="V2547" s="28">
        <f t="shared" si="255"/>
        <v>44.966482468054735</v>
      </c>
      <c r="W2547" s="89">
        <f t="shared" si="258"/>
        <v>0</v>
      </c>
      <c r="X2547" s="88" t="e">
        <f t="shared" si="259"/>
        <v>#VALUE!</v>
      </c>
      <c r="Y2547" s="89" t="e">
        <f t="shared" si="260"/>
        <v>#VALUE!</v>
      </c>
      <c r="Z2547" s="90"/>
      <c r="AA2547" s="91">
        <f t="shared" si="257"/>
        <v>41.766666666666666</v>
      </c>
    </row>
    <row r="2548" spans="19:27" x14ac:dyDescent="0.25">
      <c r="S2548" s="87"/>
      <c r="T2548" s="88">
        <f t="shared" si="256"/>
        <v>2507</v>
      </c>
      <c r="U2548" s="89">
        <f t="shared" si="253"/>
        <v>41.783333333333331</v>
      </c>
      <c r="V2548" s="28">
        <f t="shared" si="255"/>
        <v>44.969604127593726</v>
      </c>
      <c r="W2548" s="89">
        <f t="shared" si="258"/>
        <v>0</v>
      </c>
      <c r="X2548" s="88" t="e">
        <f t="shared" si="259"/>
        <v>#VALUE!</v>
      </c>
      <c r="Y2548" s="89" t="e">
        <f t="shared" si="260"/>
        <v>#VALUE!</v>
      </c>
      <c r="Z2548" s="90"/>
      <c r="AA2548" s="91">
        <f t="shared" si="257"/>
        <v>41.783333333333331</v>
      </c>
    </row>
    <row r="2549" spans="19:27" x14ac:dyDescent="0.25">
      <c r="S2549" s="87"/>
      <c r="T2549" s="88">
        <f t="shared" si="256"/>
        <v>2508</v>
      </c>
      <c r="U2549" s="89">
        <f t="shared" si="253"/>
        <v>41.8</v>
      </c>
      <c r="V2549" s="28">
        <f t="shared" si="255"/>
        <v>44.972724758785617</v>
      </c>
      <c r="W2549" s="89">
        <f t="shared" si="258"/>
        <v>0</v>
      </c>
      <c r="X2549" s="88" t="e">
        <f t="shared" si="259"/>
        <v>#VALUE!</v>
      </c>
      <c r="Y2549" s="89" t="e">
        <f t="shared" si="260"/>
        <v>#VALUE!</v>
      </c>
      <c r="Z2549" s="90"/>
      <c r="AA2549" s="91">
        <f t="shared" si="257"/>
        <v>41.8</v>
      </c>
    </row>
    <row r="2550" spans="19:27" x14ac:dyDescent="0.25">
      <c r="S2550" s="87"/>
      <c r="T2550" s="88">
        <f t="shared" si="256"/>
        <v>2509</v>
      </c>
      <c r="U2550" s="89">
        <f t="shared" si="253"/>
        <v>41.81666666666667</v>
      </c>
      <c r="V2550" s="28">
        <f t="shared" si="255"/>
        <v>44.975844362379007</v>
      </c>
      <c r="W2550" s="89">
        <f t="shared" si="258"/>
        <v>0</v>
      </c>
      <c r="X2550" s="88" t="e">
        <f t="shared" si="259"/>
        <v>#VALUE!</v>
      </c>
      <c r="Y2550" s="89" t="e">
        <f t="shared" si="260"/>
        <v>#VALUE!</v>
      </c>
      <c r="Z2550" s="90"/>
      <c r="AA2550" s="91">
        <f t="shared" si="257"/>
        <v>41.81666666666667</v>
      </c>
    </row>
    <row r="2551" spans="19:27" x14ac:dyDescent="0.25">
      <c r="S2551" s="87"/>
      <c r="T2551" s="88">
        <f t="shared" si="256"/>
        <v>2510</v>
      </c>
      <c r="U2551" s="89">
        <f t="shared" si="253"/>
        <v>41.833333333333336</v>
      </c>
      <c r="V2551" s="28">
        <f t="shared" si="255"/>
        <v>44.978962939121651</v>
      </c>
      <c r="W2551" s="89">
        <f t="shared" si="258"/>
        <v>0</v>
      </c>
      <c r="X2551" s="88" t="e">
        <f t="shared" si="259"/>
        <v>#VALUE!</v>
      </c>
      <c r="Y2551" s="89" t="e">
        <f t="shared" si="260"/>
        <v>#VALUE!</v>
      </c>
      <c r="Z2551" s="90"/>
      <c r="AA2551" s="91">
        <f t="shared" si="257"/>
        <v>41.833333333333336</v>
      </c>
    </row>
    <row r="2552" spans="19:27" x14ac:dyDescent="0.25">
      <c r="S2552" s="87"/>
      <c r="T2552" s="88">
        <f t="shared" si="256"/>
        <v>2511</v>
      </c>
      <c r="U2552" s="89">
        <f t="shared" si="253"/>
        <v>41.85</v>
      </c>
      <c r="V2552" s="28">
        <f t="shared" si="255"/>
        <v>44.982080489760442</v>
      </c>
      <c r="W2552" s="89">
        <f t="shared" si="258"/>
        <v>0</v>
      </c>
      <c r="X2552" s="88" t="e">
        <f t="shared" si="259"/>
        <v>#VALUE!</v>
      </c>
      <c r="Y2552" s="89" t="e">
        <f t="shared" si="260"/>
        <v>#VALUE!</v>
      </c>
      <c r="Z2552" s="90"/>
      <c r="AA2552" s="91">
        <f t="shared" si="257"/>
        <v>41.85</v>
      </c>
    </row>
    <row r="2553" spans="19:27" x14ac:dyDescent="0.25">
      <c r="S2553" s="87"/>
      <c r="T2553" s="88">
        <f t="shared" si="256"/>
        <v>2512</v>
      </c>
      <c r="U2553" s="89">
        <f t="shared" si="253"/>
        <v>41.866666666666667</v>
      </c>
      <c r="V2553" s="28">
        <f t="shared" si="255"/>
        <v>44.985197015041422</v>
      </c>
      <c r="W2553" s="89">
        <f t="shared" si="258"/>
        <v>0</v>
      </c>
      <c r="X2553" s="88" t="e">
        <f t="shared" si="259"/>
        <v>#VALUE!</v>
      </c>
      <c r="Y2553" s="89" t="e">
        <f t="shared" si="260"/>
        <v>#VALUE!</v>
      </c>
      <c r="Z2553" s="90"/>
      <c r="AA2553" s="91">
        <f t="shared" si="257"/>
        <v>41.866666666666667</v>
      </c>
    </row>
    <row r="2554" spans="19:27" x14ac:dyDescent="0.25">
      <c r="S2554" s="87"/>
      <c r="T2554" s="88">
        <f t="shared" si="256"/>
        <v>2513</v>
      </c>
      <c r="U2554" s="89">
        <f t="shared" si="253"/>
        <v>41.883333333333333</v>
      </c>
      <c r="V2554" s="28">
        <f t="shared" si="255"/>
        <v>44.988312515709836</v>
      </c>
      <c r="W2554" s="89">
        <f t="shared" si="258"/>
        <v>0</v>
      </c>
      <c r="X2554" s="88" t="e">
        <f t="shared" si="259"/>
        <v>#VALUE!</v>
      </c>
      <c r="Y2554" s="89" t="e">
        <f t="shared" si="260"/>
        <v>#VALUE!</v>
      </c>
      <c r="Z2554" s="90"/>
      <c r="AA2554" s="91">
        <f t="shared" si="257"/>
        <v>41.883333333333333</v>
      </c>
    </row>
    <row r="2555" spans="19:27" x14ac:dyDescent="0.25">
      <c r="S2555" s="87"/>
      <c r="T2555" s="88">
        <f t="shared" si="256"/>
        <v>2514</v>
      </c>
      <c r="U2555" s="89">
        <f t="shared" si="253"/>
        <v>41.9</v>
      </c>
      <c r="V2555" s="28">
        <f t="shared" si="255"/>
        <v>44.99142699251005</v>
      </c>
      <c r="W2555" s="89">
        <f t="shared" si="258"/>
        <v>0</v>
      </c>
      <c r="X2555" s="88" t="e">
        <f t="shared" si="259"/>
        <v>#VALUE!</v>
      </c>
      <c r="Y2555" s="89" t="e">
        <f t="shared" si="260"/>
        <v>#VALUE!</v>
      </c>
      <c r="Z2555" s="90"/>
      <c r="AA2555" s="91">
        <f t="shared" si="257"/>
        <v>41.9</v>
      </c>
    </row>
    <row r="2556" spans="19:27" x14ac:dyDescent="0.25">
      <c r="S2556" s="87"/>
      <c r="T2556" s="88">
        <f t="shared" si="256"/>
        <v>2515</v>
      </c>
      <c r="U2556" s="89">
        <f t="shared" si="253"/>
        <v>41.916666666666664</v>
      </c>
      <c r="V2556" s="28">
        <f t="shared" si="255"/>
        <v>44.994540446185624</v>
      </c>
      <c r="W2556" s="89">
        <f t="shared" si="258"/>
        <v>0</v>
      </c>
      <c r="X2556" s="88" t="e">
        <f t="shared" si="259"/>
        <v>#VALUE!</v>
      </c>
      <c r="Y2556" s="89" t="e">
        <f t="shared" si="260"/>
        <v>#VALUE!</v>
      </c>
      <c r="Z2556" s="90"/>
      <c r="AA2556" s="91">
        <f t="shared" si="257"/>
        <v>41.916666666666664</v>
      </c>
    </row>
    <row r="2557" spans="19:27" x14ac:dyDescent="0.25">
      <c r="S2557" s="87"/>
      <c r="T2557" s="88">
        <f t="shared" si="256"/>
        <v>2516</v>
      </c>
      <c r="U2557" s="89">
        <f t="shared" si="253"/>
        <v>41.93333333333333</v>
      </c>
      <c r="V2557" s="28">
        <f t="shared" si="255"/>
        <v>44.997652877479261</v>
      </c>
      <c r="W2557" s="89">
        <f t="shared" si="258"/>
        <v>0</v>
      </c>
      <c r="X2557" s="88" t="e">
        <f t="shared" si="259"/>
        <v>#VALUE!</v>
      </c>
      <c r="Y2557" s="89" t="e">
        <f t="shared" si="260"/>
        <v>#VALUE!</v>
      </c>
      <c r="Z2557" s="90"/>
      <c r="AA2557" s="91">
        <f t="shared" si="257"/>
        <v>41.93333333333333</v>
      </c>
    </row>
    <row r="2558" spans="19:27" x14ac:dyDescent="0.25">
      <c r="S2558" s="87"/>
      <c r="T2558" s="88">
        <f t="shared" si="256"/>
        <v>2517</v>
      </c>
      <c r="U2558" s="89">
        <f t="shared" si="253"/>
        <v>41.95</v>
      </c>
      <c r="V2558" s="28">
        <f t="shared" si="255"/>
        <v>45.000764287132839</v>
      </c>
      <c r="W2558" s="89">
        <f t="shared" si="258"/>
        <v>0</v>
      </c>
      <c r="X2558" s="88" t="e">
        <f t="shared" si="259"/>
        <v>#VALUE!</v>
      </c>
      <c r="Y2558" s="89" t="e">
        <f t="shared" si="260"/>
        <v>#VALUE!</v>
      </c>
      <c r="Z2558" s="90"/>
      <c r="AA2558" s="91">
        <f t="shared" si="257"/>
        <v>41.95</v>
      </c>
    </row>
    <row r="2559" spans="19:27" x14ac:dyDescent="0.25">
      <c r="S2559" s="87"/>
      <c r="T2559" s="88">
        <f t="shared" si="256"/>
        <v>2518</v>
      </c>
      <c r="U2559" s="89">
        <f t="shared" si="253"/>
        <v>41.966666666666669</v>
      </c>
      <c r="V2559" s="28">
        <f t="shared" si="255"/>
        <v>45.00387467588741</v>
      </c>
      <c r="W2559" s="89">
        <f t="shared" si="258"/>
        <v>0</v>
      </c>
      <c r="X2559" s="88" t="e">
        <f t="shared" si="259"/>
        <v>#VALUE!</v>
      </c>
      <c r="Y2559" s="89" t="e">
        <f t="shared" si="260"/>
        <v>#VALUE!</v>
      </c>
      <c r="Z2559" s="90"/>
      <c r="AA2559" s="91">
        <f t="shared" si="257"/>
        <v>41.966666666666669</v>
      </c>
    </row>
    <row r="2560" spans="19:27" x14ac:dyDescent="0.25">
      <c r="S2560" s="87"/>
      <c r="T2560" s="88">
        <f t="shared" si="256"/>
        <v>2519</v>
      </c>
      <c r="U2560" s="89">
        <f t="shared" si="253"/>
        <v>41.983333333333334</v>
      </c>
      <c r="V2560" s="28">
        <f t="shared" si="255"/>
        <v>45.006984044483175</v>
      </c>
      <c r="W2560" s="89">
        <f t="shared" si="258"/>
        <v>0</v>
      </c>
      <c r="X2560" s="88" t="e">
        <f t="shared" si="259"/>
        <v>#VALUE!</v>
      </c>
      <c r="Y2560" s="89" t="e">
        <f t="shared" si="260"/>
        <v>#VALUE!</v>
      </c>
      <c r="Z2560" s="90"/>
      <c r="AA2560" s="91">
        <f t="shared" si="257"/>
        <v>41.983333333333334</v>
      </c>
    </row>
    <row r="2561" spans="19:27" x14ac:dyDescent="0.25">
      <c r="S2561" s="87"/>
      <c r="T2561" s="88">
        <f t="shared" si="256"/>
        <v>2520</v>
      </c>
      <c r="U2561" s="89">
        <f t="shared" si="253"/>
        <v>42</v>
      </c>
      <c r="V2561" s="28">
        <f t="shared" si="255"/>
        <v>45.010092393659527</v>
      </c>
      <c r="W2561" s="89">
        <f t="shared" si="258"/>
        <v>0</v>
      </c>
      <c r="X2561" s="88" t="e">
        <f t="shared" si="259"/>
        <v>#VALUE!</v>
      </c>
      <c r="Y2561" s="89" t="e">
        <f t="shared" si="260"/>
        <v>#VALUE!</v>
      </c>
      <c r="Z2561" s="90"/>
      <c r="AA2561" s="91">
        <f t="shared" si="257"/>
        <v>42</v>
      </c>
    </row>
    <row r="2562" spans="19:27" x14ac:dyDescent="0.25">
      <c r="S2562" s="87"/>
      <c r="T2562" s="88">
        <f t="shared" si="256"/>
        <v>2521</v>
      </c>
      <c r="U2562" s="89">
        <f t="shared" si="253"/>
        <v>42.016666666666666</v>
      </c>
      <c r="V2562" s="28">
        <f t="shared" si="255"/>
        <v>45.013199724155015</v>
      </c>
      <c r="W2562" s="89">
        <f t="shared" si="258"/>
        <v>0</v>
      </c>
      <c r="X2562" s="88" t="e">
        <f t="shared" si="259"/>
        <v>#VALUE!</v>
      </c>
      <c r="Y2562" s="89" t="e">
        <f t="shared" si="260"/>
        <v>#VALUE!</v>
      </c>
      <c r="Z2562" s="90"/>
      <c r="AA2562" s="91">
        <f t="shared" si="257"/>
        <v>42.016666666666666</v>
      </c>
    </row>
    <row r="2563" spans="19:27" x14ac:dyDescent="0.25">
      <c r="S2563" s="87"/>
      <c r="T2563" s="88">
        <f t="shared" si="256"/>
        <v>2522</v>
      </c>
      <c r="U2563" s="89">
        <f t="shared" ref="U2563:U2626" si="261">T2563/60</f>
        <v>42.033333333333331</v>
      </c>
      <c r="V2563" s="28">
        <f t="shared" si="255"/>
        <v>45.016306036707363</v>
      </c>
      <c r="W2563" s="89">
        <f t="shared" si="258"/>
        <v>0</v>
      </c>
      <c r="X2563" s="88" t="e">
        <f t="shared" si="259"/>
        <v>#VALUE!</v>
      </c>
      <c r="Y2563" s="89" t="e">
        <f t="shared" si="260"/>
        <v>#VALUE!</v>
      </c>
      <c r="Z2563" s="90"/>
      <c r="AA2563" s="91">
        <f t="shared" si="257"/>
        <v>42.033333333333331</v>
      </c>
    </row>
    <row r="2564" spans="19:27" x14ac:dyDescent="0.25">
      <c r="S2564" s="87"/>
      <c r="T2564" s="88">
        <f t="shared" si="256"/>
        <v>2523</v>
      </c>
      <c r="U2564" s="89">
        <f t="shared" si="261"/>
        <v>42.05</v>
      </c>
      <c r="V2564" s="28">
        <f t="shared" si="255"/>
        <v>45.019411332053473</v>
      </c>
      <c r="W2564" s="89">
        <f t="shared" si="258"/>
        <v>0</v>
      </c>
      <c r="X2564" s="88" t="e">
        <f t="shared" si="259"/>
        <v>#VALUE!</v>
      </c>
      <c r="Y2564" s="89" t="e">
        <f t="shared" si="260"/>
        <v>#VALUE!</v>
      </c>
      <c r="Z2564" s="90"/>
      <c r="AA2564" s="91">
        <f t="shared" si="257"/>
        <v>42.05</v>
      </c>
    </row>
    <row r="2565" spans="19:27" x14ac:dyDescent="0.25">
      <c r="S2565" s="87"/>
      <c r="T2565" s="88">
        <f t="shared" si="256"/>
        <v>2524</v>
      </c>
      <c r="U2565" s="89">
        <f t="shared" si="261"/>
        <v>42.06666666666667</v>
      </c>
      <c r="V2565" s="28">
        <f t="shared" si="255"/>
        <v>45.022515610929418</v>
      </c>
      <c r="W2565" s="89">
        <f t="shared" si="258"/>
        <v>0</v>
      </c>
      <c r="X2565" s="88" t="e">
        <f t="shared" si="259"/>
        <v>#VALUE!</v>
      </c>
      <c r="Y2565" s="89" t="e">
        <f t="shared" si="260"/>
        <v>#VALUE!</v>
      </c>
      <c r="Z2565" s="90"/>
      <c r="AA2565" s="91">
        <f t="shared" si="257"/>
        <v>42.06666666666667</v>
      </c>
    </row>
    <row r="2566" spans="19:27" x14ac:dyDescent="0.25">
      <c r="S2566" s="87"/>
      <c r="T2566" s="88">
        <f t="shared" si="256"/>
        <v>2525</v>
      </c>
      <c r="U2566" s="89">
        <f t="shared" si="261"/>
        <v>42.083333333333336</v>
      </c>
      <c r="V2566" s="28">
        <f t="shared" si="255"/>
        <v>45.025618874070446</v>
      </c>
      <c r="W2566" s="89">
        <f t="shared" si="258"/>
        <v>0</v>
      </c>
      <c r="X2566" s="88" t="e">
        <f t="shared" si="259"/>
        <v>#VALUE!</v>
      </c>
      <c r="Y2566" s="89" t="e">
        <f t="shared" si="260"/>
        <v>#VALUE!</v>
      </c>
      <c r="Z2566" s="90"/>
      <c r="AA2566" s="91">
        <f t="shared" si="257"/>
        <v>42.083333333333336</v>
      </c>
    </row>
    <row r="2567" spans="19:27" x14ac:dyDescent="0.25">
      <c r="S2567" s="87"/>
      <c r="T2567" s="88">
        <f t="shared" si="256"/>
        <v>2526</v>
      </c>
      <c r="U2567" s="89">
        <f t="shared" si="261"/>
        <v>42.1</v>
      </c>
      <c r="V2567" s="28">
        <f t="shared" si="255"/>
        <v>45.028721122210996</v>
      </c>
      <c r="W2567" s="89">
        <f t="shared" si="258"/>
        <v>0</v>
      </c>
      <c r="X2567" s="88" t="e">
        <f t="shared" si="259"/>
        <v>#VALUE!</v>
      </c>
      <c r="Y2567" s="89" t="e">
        <f t="shared" si="260"/>
        <v>#VALUE!</v>
      </c>
      <c r="Z2567" s="90"/>
      <c r="AA2567" s="91">
        <f t="shared" si="257"/>
        <v>42.1</v>
      </c>
    </row>
    <row r="2568" spans="19:27" x14ac:dyDescent="0.25">
      <c r="S2568" s="87"/>
      <c r="T2568" s="88">
        <f t="shared" si="256"/>
        <v>2527</v>
      </c>
      <c r="U2568" s="89">
        <f t="shared" si="261"/>
        <v>42.116666666666667</v>
      </c>
      <c r="V2568" s="28">
        <f t="shared" si="255"/>
        <v>45.031822356084653</v>
      </c>
      <c r="W2568" s="89">
        <f t="shared" si="258"/>
        <v>0</v>
      </c>
      <c r="X2568" s="88" t="e">
        <f t="shared" si="259"/>
        <v>#VALUE!</v>
      </c>
      <c r="Y2568" s="89" t="e">
        <f t="shared" si="260"/>
        <v>#VALUE!</v>
      </c>
      <c r="Z2568" s="90"/>
      <c r="AA2568" s="91">
        <f t="shared" si="257"/>
        <v>42.116666666666667</v>
      </c>
    </row>
    <row r="2569" spans="19:27" x14ac:dyDescent="0.25">
      <c r="S2569" s="87"/>
      <c r="T2569" s="88">
        <f t="shared" si="256"/>
        <v>2528</v>
      </c>
      <c r="U2569" s="89">
        <f t="shared" si="261"/>
        <v>42.133333333333333</v>
      </c>
      <c r="V2569" s="28">
        <f t="shared" si="255"/>
        <v>45.034922576424215</v>
      </c>
      <c r="W2569" s="89">
        <f t="shared" si="258"/>
        <v>0</v>
      </c>
      <c r="X2569" s="88" t="e">
        <f t="shared" si="259"/>
        <v>#VALUE!</v>
      </c>
      <c r="Y2569" s="89" t="e">
        <f t="shared" si="260"/>
        <v>#VALUE!</v>
      </c>
      <c r="Z2569" s="90"/>
      <c r="AA2569" s="91">
        <f t="shared" si="257"/>
        <v>42.133333333333333</v>
      </c>
    </row>
    <row r="2570" spans="19:27" x14ac:dyDescent="0.25">
      <c r="S2570" s="87"/>
      <c r="T2570" s="88">
        <f t="shared" si="256"/>
        <v>2529</v>
      </c>
      <c r="U2570" s="89">
        <f t="shared" si="261"/>
        <v>42.15</v>
      </c>
      <c r="V2570" s="28">
        <f t="shared" si="255"/>
        <v>45.038021783961653</v>
      </c>
      <c r="W2570" s="89">
        <f t="shared" si="258"/>
        <v>0</v>
      </c>
      <c r="X2570" s="88" t="e">
        <f t="shared" si="259"/>
        <v>#VALUE!</v>
      </c>
      <c r="Y2570" s="89" t="e">
        <f t="shared" si="260"/>
        <v>#VALUE!</v>
      </c>
      <c r="Z2570" s="90"/>
      <c r="AA2570" s="91">
        <f t="shared" si="257"/>
        <v>42.15</v>
      </c>
    </row>
    <row r="2571" spans="19:27" x14ac:dyDescent="0.25">
      <c r="S2571" s="87"/>
      <c r="T2571" s="88">
        <f t="shared" si="256"/>
        <v>2530</v>
      </c>
      <c r="U2571" s="89">
        <f t="shared" si="261"/>
        <v>42.166666666666664</v>
      </c>
      <c r="V2571" s="28">
        <f t="shared" si="255"/>
        <v>45.04111997942811</v>
      </c>
      <c r="W2571" s="89">
        <f t="shared" si="258"/>
        <v>0</v>
      </c>
      <c r="X2571" s="88" t="e">
        <f t="shared" si="259"/>
        <v>#VALUE!</v>
      </c>
      <c r="Y2571" s="89" t="e">
        <f t="shared" si="260"/>
        <v>#VALUE!</v>
      </c>
      <c r="Z2571" s="90"/>
      <c r="AA2571" s="91">
        <f t="shared" si="257"/>
        <v>42.166666666666664</v>
      </c>
    </row>
    <row r="2572" spans="19:27" x14ac:dyDescent="0.25">
      <c r="S2572" s="87"/>
      <c r="T2572" s="88">
        <f t="shared" si="256"/>
        <v>2531</v>
      </c>
      <c r="U2572" s="89">
        <f t="shared" si="261"/>
        <v>42.18333333333333</v>
      </c>
      <c r="V2572" s="28">
        <f t="shared" si="255"/>
        <v>45.04421716355391</v>
      </c>
      <c r="W2572" s="89">
        <f t="shared" si="258"/>
        <v>0</v>
      </c>
      <c r="X2572" s="88" t="e">
        <f t="shared" si="259"/>
        <v>#VALUE!</v>
      </c>
      <c r="Y2572" s="89" t="e">
        <f t="shared" si="260"/>
        <v>#VALUE!</v>
      </c>
      <c r="Z2572" s="90"/>
      <c r="AA2572" s="91">
        <f t="shared" si="257"/>
        <v>42.18333333333333</v>
      </c>
    </row>
    <row r="2573" spans="19:27" x14ac:dyDescent="0.25">
      <c r="S2573" s="87"/>
      <c r="T2573" s="88">
        <f t="shared" si="256"/>
        <v>2532</v>
      </c>
      <c r="U2573" s="89">
        <f t="shared" si="261"/>
        <v>42.2</v>
      </c>
      <c r="V2573" s="28">
        <f t="shared" si="255"/>
        <v>45.04731333706858</v>
      </c>
      <c r="W2573" s="89">
        <f t="shared" si="258"/>
        <v>0</v>
      </c>
      <c r="X2573" s="88" t="e">
        <f t="shared" si="259"/>
        <v>#VALUE!</v>
      </c>
      <c r="Y2573" s="89" t="e">
        <f t="shared" si="260"/>
        <v>#VALUE!</v>
      </c>
      <c r="Z2573" s="90"/>
      <c r="AA2573" s="91">
        <f t="shared" si="257"/>
        <v>42.2</v>
      </c>
    </row>
    <row r="2574" spans="19:27" x14ac:dyDescent="0.25">
      <c r="S2574" s="87"/>
      <c r="T2574" s="88">
        <f t="shared" si="256"/>
        <v>2533</v>
      </c>
      <c r="U2574" s="89">
        <f t="shared" si="261"/>
        <v>42.216666666666669</v>
      </c>
      <c r="V2574" s="28">
        <f t="shared" si="255"/>
        <v>45.050408500700819</v>
      </c>
      <c r="W2574" s="89">
        <f t="shared" si="258"/>
        <v>0</v>
      </c>
      <c r="X2574" s="88" t="e">
        <f t="shared" si="259"/>
        <v>#VALUE!</v>
      </c>
      <c r="Y2574" s="89" t="e">
        <f t="shared" si="260"/>
        <v>#VALUE!</v>
      </c>
      <c r="Z2574" s="90"/>
      <c r="AA2574" s="91">
        <f t="shared" si="257"/>
        <v>42.216666666666669</v>
      </c>
    </row>
    <row r="2575" spans="19:27" x14ac:dyDescent="0.25">
      <c r="S2575" s="87"/>
      <c r="T2575" s="88">
        <f t="shared" si="256"/>
        <v>2534</v>
      </c>
      <c r="U2575" s="89">
        <f t="shared" si="261"/>
        <v>42.233333333333334</v>
      </c>
      <c r="V2575" s="28">
        <f t="shared" si="255"/>
        <v>45.053502655178519</v>
      </c>
      <c r="W2575" s="89">
        <f t="shared" si="258"/>
        <v>0</v>
      </c>
      <c r="X2575" s="88" t="e">
        <f t="shared" si="259"/>
        <v>#VALUE!</v>
      </c>
      <c r="Y2575" s="89" t="e">
        <f t="shared" si="260"/>
        <v>#VALUE!</v>
      </c>
      <c r="Z2575" s="90"/>
      <c r="AA2575" s="91">
        <f t="shared" si="257"/>
        <v>42.233333333333334</v>
      </c>
    </row>
    <row r="2576" spans="19:27" x14ac:dyDescent="0.25">
      <c r="S2576" s="87"/>
      <c r="T2576" s="88">
        <f t="shared" si="256"/>
        <v>2535</v>
      </c>
      <c r="U2576" s="89">
        <f t="shared" si="261"/>
        <v>42.25</v>
      </c>
      <c r="V2576" s="28">
        <f t="shared" si="255"/>
        <v>45.05659580122876</v>
      </c>
      <c r="W2576" s="89">
        <f t="shared" si="258"/>
        <v>0</v>
      </c>
      <c r="X2576" s="88" t="e">
        <f t="shared" si="259"/>
        <v>#VALUE!</v>
      </c>
      <c r="Y2576" s="89" t="e">
        <f t="shared" si="260"/>
        <v>#VALUE!</v>
      </c>
      <c r="Z2576" s="90"/>
      <c r="AA2576" s="91">
        <f t="shared" si="257"/>
        <v>42.25</v>
      </c>
    </row>
    <row r="2577" spans="19:27" x14ac:dyDescent="0.25">
      <c r="S2577" s="87"/>
      <c r="T2577" s="88">
        <f t="shared" si="256"/>
        <v>2536</v>
      </c>
      <c r="U2577" s="89">
        <f t="shared" si="261"/>
        <v>42.266666666666666</v>
      </c>
      <c r="V2577" s="28">
        <f t="shared" si="255"/>
        <v>45.059687939577806</v>
      </c>
      <c r="W2577" s="89">
        <f t="shared" si="258"/>
        <v>0</v>
      </c>
      <c r="X2577" s="88" t="e">
        <f t="shared" si="259"/>
        <v>#VALUE!</v>
      </c>
      <c r="Y2577" s="89" t="e">
        <f t="shared" si="260"/>
        <v>#VALUE!</v>
      </c>
      <c r="Z2577" s="90"/>
      <c r="AA2577" s="91">
        <f t="shared" si="257"/>
        <v>42.266666666666666</v>
      </c>
    </row>
    <row r="2578" spans="19:27" x14ac:dyDescent="0.25">
      <c r="S2578" s="87"/>
      <c r="T2578" s="88">
        <f t="shared" si="256"/>
        <v>2537</v>
      </c>
      <c r="U2578" s="89">
        <f t="shared" si="261"/>
        <v>42.283333333333331</v>
      </c>
      <c r="V2578" s="28">
        <f t="shared" ref="V2578:V2641" si="262">$G$12*U2578^(1-$G$13)</f>
        <v>45.062779070951116</v>
      </c>
      <c r="W2578" s="89">
        <f t="shared" si="258"/>
        <v>0</v>
      </c>
      <c r="X2578" s="88" t="e">
        <f t="shared" si="259"/>
        <v>#VALUE!</v>
      </c>
      <c r="Y2578" s="89" t="e">
        <f t="shared" si="260"/>
        <v>#VALUE!</v>
      </c>
      <c r="Z2578" s="90"/>
      <c r="AA2578" s="91">
        <f t="shared" si="257"/>
        <v>42.283333333333331</v>
      </c>
    </row>
    <row r="2579" spans="19:27" x14ac:dyDescent="0.25">
      <c r="S2579" s="87"/>
      <c r="T2579" s="88">
        <f t="shared" si="256"/>
        <v>2538</v>
      </c>
      <c r="U2579" s="89">
        <f t="shared" si="261"/>
        <v>42.3</v>
      </c>
      <c r="V2579" s="28">
        <f t="shared" si="262"/>
        <v>45.065869196073329</v>
      </c>
      <c r="W2579" s="89">
        <f t="shared" si="258"/>
        <v>0</v>
      </c>
      <c r="X2579" s="88" t="e">
        <f t="shared" si="259"/>
        <v>#VALUE!</v>
      </c>
      <c r="Y2579" s="89" t="e">
        <f t="shared" si="260"/>
        <v>#VALUE!</v>
      </c>
      <c r="Z2579" s="90"/>
      <c r="AA2579" s="91">
        <f t="shared" si="257"/>
        <v>42.3</v>
      </c>
    </row>
    <row r="2580" spans="19:27" x14ac:dyDescent="0.25">
      <c r="S2580" s="87"/>
      <c r="T2580" s="88">
        <f t="shared" si="256"/>
        <v>2539</v>
      </c>
      <c r="U2580" s="89">
        <f t="shared" si="261"/>
        <v>42.31666666666667</v>
      </c>
      <c r="V2580" s="28">
        <f t="shared" si="262"/>
        <v>45.068958315668318</v>
      </c>
      <c r="W2580" s="89">
        <f t="shared" si="258"/>
        <v>0</v>
      </c>
      <c r="X2580" s="88" t="e">
        <f t="shared" si="259"/>
        <v>#VALUE!</v>
      </c>
      <c r="Y2580" s="89" t="e">
        <f t="shared" si="260"/>
        <v>#VALUE!</v>
      </c>
      <c r="Z2580" s="90"/>
      <c r="AA2580" s="91">
        <f t="shared" si="257"/>
        <v>42.31666666666667</v>
      </c>
    </row>
    <row r="2581" spans="19:27" x14ac:dyDescent="0.25">
      <c r="S2581" s="87"/>
      <c r="T2581" s="88">
        <f t="shared" si="256"/>
        <v>2540</v>
      </c>
      <c r="U2581" s="89">
        <f t="shared" si="261"/>
        <v>42.333333333333336</v>
      </c>
      <c r="V2581" s="28">
        <f t="shared" si="262"/>
        <v>45.072046430459089</v>
      </c>
      <c r="W2581" s="89">
        <f t="shared" si="258"/>
        <v>0</v>
      </c>
      <c r="X2581" s="88" t="e">
        <f t="shared" si="259"/>
        <v>#VALUE!</v>
      </c>
      <c r="Y2581" s="89" t="e">
        <f t="shared" si="260"/>
        <v>#VALUE!</v>
      </c>
      <c r="Z2581" s="90"/>
      <c r="AA2581" s="91">
        <f t="shared" si="257"/>
        <v>42.333333333333336</v>
      </c>
    </row>
    <row r="2582" spans="19:27" x14ac:dyDescent="0.25">
      <c r="S2582" s="87"/>
      <c r="T2582" s="88">
        <f t="shared" si="256"/>
        <v>2541</v>
      </c>
      <c r="U2582" s="89">
        <f t="shared" si="261"/>
        <v>42.35</v>
      </c>
      <c r="V2582" s="28">
        <f t="shared" si="262"/>
        <v>45.075133541167908</v>
      </c>
      <c r="W2582" s="89">
        <f t="shared" si="258"/>
        <v>0</v>
      </c>
      <c r="X2582" s="88" t="e">
        <f t="shared" si="259"/>
        <v>#VALUE!</v>
      </c>
      <c r="Y2582" s="89" t="e">
        <f t="shared" si="260"/>
        <v>#VALUE!</v>
      </c>
      <c r="Z2582" s="90"/>
      <c r="AA2582" s="91">
        <f t="shared" si="257"/>
        <v>42.35</v>
      </c>
    </row>
    <row r="2583" spans="19:27" x14ac:dyDescent="0.25">
      <c r="S2583" s="87"/>
      <c r="T2583" s="88">
        <f t="shared" si="256"/>
        <v>2542</v>
      </c>
      <c r="U2583" s="89">
        <f t="shared" si="261"/>
        <v>42.366666666666667</v>
      </c>
      <c r="V2583" s="28">
        <f t="shared" si="262"/>
        <v>45.078219648516175</v>
      </c>
      <c r="W2583" s="89">
        <f t="shared" si="258"/>
        <v>0</v>
      </c>
      <c r="X2583" s="88" t="e">
        <f t="shared" si="259"/>
        <v>#VALUE!</v>
      </c>
      <c r="Y2583" s="89" t="e">
        <f t="shared" si="260"/>
        <v>#VALUE!</v>
      </c>
      <c r="Z2583" s="90"/>
      <c r="AA2583" s="91">
        <f t="shared" si="257"/>
        <v>42.366666666666667</v>
      </c>
    </row>
    <row r="2584" spans="19:27" x14ac:dyDescent="0.25">
      <c r="S2584" s="87"/>
      <c r="T2584" s="88">
        <f t="shared" si="256"/>
        <v>2543</v>
      </c>
      <c r="U2584" s="89">
        <f t="shared" si="261"/>
        <v>42.383333333333333</v>
      </c>
      <c r="V2584" s="28">
        <f t="shared" si="262"/>
        <v>45.081304753224536</v>
      </c>
      <c r="W2584" s="89">
        <f t="shared" si="258"/>
        <v>0</v>
      </c>
      <c r="X2584" s="88" t="e">
        <f t="shared" si="259"/>
        <v>#VALUE!</v>
      </c>
      <c r="Y2584" s="89" t="e">
        <f t="shared" si="260"/>
        <v>#VALUE!</v>
      </c>
      <c r="Z2584" s="90"/>
      <c r="AA2584" s="91">
        <f t="shared" si="257"/>
        <v>42.383333333333333</v>
      </c>
    </row>
    <row r="2585" spans="19:27" x14ac:dyDescent="0.25">
      <c r="S2585" s="87"/>
      <c r="T2585" s="88">
        <f t="shared" si="256"/>
        <v>2544</v>
      </c>
      <c r="U2585" s="89">
        <f t="shared" si="261"/>
        <v>42.4</v>
      </c>
      <c r="V2585" s="28">
        <f t="shared" si="262"/>
        <v>45.084388856012815</v>
      </c>
      <c r="W2585" s="89">
        <f t="shared" si="258"/>
        <v>0</v>
      </c>
      <c r="X2585" s="88" t="e">
        <f t="shared" si="259"/>
        <v>#VALUE!</v>
      </c>
      <c r="Y2585" s="89" t="e">
        <f t="shared" si="260"/>
        <v>#VALUE!</v>
      </c>
      <c r="Z2585" s="90"/>
      <c r="AA2585" s="91">
        <f t="shared" si="257"/>
        <v>42.4</v>
      </c>
    </row>
    <row r="2586" spans="19:27" x14ac:dyDescent="0.25">
      <c r="S2586" s="87"/>
      <c r="T2586" s="88">
        <f t="shared" si="256"/>
        <v>2545</v>
      </c>
      <c r="U2586" s="89">
        <f t="shared" si="261"/>
        <v>42.416666666666664</v>
      </c>
      <c r="V2586" s="28">
        <f t="shared" si="262"/>
        <v>45.087471957600044</v>
      </c>
      <c r="W2586" s="89">
        <f t="shared" si="258"/>
        <v>0</v>
      </c>
      <c r="X2586" s="88" t="e">
        <f t="shared" si="259"/>
        <v>#VALUE!</v>
      </c>
      <c r="Y2586" s="89" t="e">
        <f t="shared" si="260"/>
        <v>#VALUE!</v>
      </c>
      <c r="Z2586" s="90"/>
      <c r="AA2586" s="91">
        <f t="shared" si="257"/>
        <v>42.416666666666664</v>
      </c>
    </row>
    <row r="2587" spans="19:27" x14ac:dyDescent="0.25">
      <c r="S2587" s="87"/>
      <c r="T2587" s="88">
        <f t="shared" si="256"/>
        <v>2546</v>
      </c>
      <c r="U2587" s="89">
        <f t="shared" si="261"/>
        <v>42.43333333333333</v>
      </c>
      <c r="V2587" s="28">
        <f t="shared" si="262"/>
        <v>45.090554058704448</v>
      </c>
      <c r="W2587" s="89">
        <f t="shared" si="258"/>
        <v>0</v>
      </c>
      <c r="X2587" s="88" t="e">
        <f t="shared" si="259"/>
        <v>#VALUE!</v>
      </c>
      <c r="Y2587" s="89" t="e">
        <f t="shared" si="260"/>
        <v>#VALUE!</v>
      </c>
      <c r="Z2587" s="90"/>
      <c r="AA2587" s="91">
        <f t="shared" si="257"/>
        <v>42.43333333333333</v>
      </c>
    </row>
    <row r="2588" spans="19:27" x14ac:dyDescent="0.25">
      <c r="S2588" s="87"/>
      <c r="T2588" s="88">
        <f t="shared" si="256"/>
        <v>2547</v>
      </c>
      <c r="U2588" s="89">
        <f t="shared" si="261"/>
        <v>42.45</v>
      </c>
      <c r="V2588" s="28">
        <f t="shared" si="262"/>
        <v>45.093635160043469</v>
      </c>
      <c r="W2588" s="89">
        <f t="shared" si="258"/>
        <v>0</v>
      </c>
      <c r="X2588" s="88" t="e">
        <f t="shared" si="259"/>
        <v>#VALUE!</v>
      </c>
      <c r="Y2588" s="89" t="e">
        <f t="shared" si="260"/>
        <v>#VALUE!</v>
      </c>
      <c r="Z2588" s="90"/>
      <c r="AA2588" s="91">
        <f t="shared" si="257"/>
        <v>42.45</v>
      </c>
    </row>
    <row r="2589" spans="19:27" x14ac:dyDescent="0.25">
      <c r="S2589" s="87"/>
      <c r="T2589" s="88">
        <f t="shared" si="256"/>
        <v>2548</v>
      </c>
      <c r="U2589" s="89">
        <f t="shared" si="261"/>
        <v>42.466666666666669</v>
      </c>
      <c r="V2589" s="28">
        <f t="shared" si="262"/>
        <v>45.096715262333731</v>
      </c>
      <c r="W2589" s="89">
        <f t="shared" si="258"/>
        <v>0</v>
      </c>
      <c r="X2589" s="88" t="e">
        <f t="shared" si="259"/>
        <v>#VALUE!</v>
      </c>
      <c r="Y2589" s="89" t="e">
        <f t="shared" si="260"/>
        <v>#VALUE!</v>
      </c>
      <c r="Z2589" s="90"/>
      <c r="AA2589" s="91">
        <f t="shared" si="257"/>
        <v>42.466666666666669</v>
      </c>
    </row>
    <row r="2590" spans="19:27" x14ac:dyDescent="0.25">
      <c r="S2590" s="87"/>
      <c r="T2590" s="88">
        <f t="shared" si="256"/>
        <v>2549</v>
      </c>
      <c r="U2590" s="89">
        <f t="shared" si="261"/>
        <v>42.483333333333334</v>
      </c>
      <c r="V2590" s="28">
        <f t="shared" si="262"/>
        <v>45.099794366291086</v>
      </c>
      <c r="W2590" s="89">
        <f t="shared" si="258"/>
        <v>0</v>
      </c>
      <c r="X2590" s="88" t="e">
        <f t="shared" si="259"/>
        <v>#VALUE!</v>
      </c>
      <c r="Y2590" s="89" t="e">
        <f t="shared" si="260"/>
        <v>#VALUE!</v>
      </c>
      <c r="Z2590" s="90"/>
      <c r="AA2590" s="91">
        <f t="shared" si="257"/>
        <v>42.483333333333334</v>
      </c>
    </row>
    <row r="2591" spans="19:27" x14ac:dyDescent="0.25">
      <c r="S2591" s="87"/>
      <c r="T2591" s="88">
        <f t="shared" si="256"/>
        <v>2550</v>
      </c>
      <c r="U2591" s="89">
        <f t="shared" si="261"/>
        <v>42.5</v>
      </c>
      <c r="V2591" s="28">
        <f t="shared" si="262"/>
        <v>45.102872472630587</v>
      </c>
      <c r="W2591" s="89">
        <f t="shared" si="258"/>
        <v>0</v>
      </c>
      <c r="X2591" s="88" t="e">
        <f t="shared" si="259"/>
        <v>#VALUE!</v>
      </c>
      <c r="Y2591" s="89" t="e">
        <f t="shared" si="260"/>
        <v>#VALUE!</v>
      </c>
      <c r="Z2591" s="90"/>
      <c r="AA2591" s="91">
        <f t="shared" si="257"/>
        <v>42.5</v>
      </c>
    </row>
    <row r="2592" spans="19:27" x14ac:dyDescent="0.25">
      <c r="S2592" s="87"/>
      <c r="T2592" s="88">
        <f t="shared" si="256"/>
        <v>2551</v>
      </c>
      <c r="U2592" s="89">
        <f t="shared" si="261"/>
        <v>42.516666666666666</v>
      </c>
      <c r="V2592" s="28">
        <f t="shared" si="262"/>
        <v>45.105949582066486</v>
      </c>
      <c r="W2592" s="89">
        <f t="shared" si="258"/>
        <v>0</v>
      </c>
      <c r="X2592" s="88" t="e">
        <f t="shared" si="259"/>
        <v>#VALUE!</v>
      </c>
      <c r="Y2592" s="89" t="e">
        <f t="shared" si="260"/>
        <v>#VALUE!</v>
      </c>
      <c r="Z2592" s="90"/>
      <c r="AA2592" s="91">
        <f t="shared" si="257"/>
        <v>42.516666666666666</v>
      </c>
    </row>
    <row r="2593" spans="19:27" x14ac:dyDescent="0.25">
      <c r="S2593" s="87"/>
      <c r="T2593" s="88">
        <f t="shared" ref="T2593:T2656" si="263">T2592+1</f>
        <v>2552</v>
      </c>
      <c r="U2593" s="89">
        <f t="shared" si="261"/>
        <v>42.533333333333331</v>
      </c>
      <c r="V2593" s="28">
        <f t="shared" si="262"/>
        <v>45.109025695312248</v>
      </c>
      <c r="W2593" s="89">
        <f t="shared" si="258"/>
        <v>0</v>
      </c>
      <c r="X2593" s="88" t="e">
        <f t="shared" si="259"/>
        <v>#VALUE!</v>
      </c>
      <c r="Y2593" s="89" t="e">
        <f t="shared" si="260"/>
        <v>#VALUE!</v>
      </c>
      <c r="Z2593" s="90"/>
      <c r="AA2593" s="91">
        <f t="shared" si="257"/>
        <v>42.533333333333331</v>
      </c>
    </row>
    <row r="2594" spans="19:27" x14ac:dyDescent="0.25">
      <c r="S2594" s="87"/>
      <c r="T2594" s="88">
        <f t="shared" si="263"/>
        <v>2553</v>
      </c>
      <c r="U2594" s="89">
        <f t="shared" si="261"/>
        <v>42.55</v>
      </c>
      <c r="V2594" s="28">
        <f t="shared" si="262"/>
        <v>45.112100813080545</v>
      </c>
      <c r="W2594" s="89">
        <f t="shared" si="258"/>
        <v>0</v>
      </c>
      <c r="X2594" s="88" t="e">
        <f t="shared" si="259"/>
        <v>#VALUE!</v>
      </c>
      <c r="Y2594" s="89" t="e">
        <f t="shared" si="260"/>
        <v>#VALUE!</v>
      </c>
      <c r="Z2594" s="90"/>
      <c r="AA2594" s="91">
        <f t="shared" si="257"/>
        <v>42.55</v>
      </c>
    </row>
    <row r="2595" spans="19:27" x14ac:dyDescent="0.25">
      <c r="S2595" s="87"/>
      <c r="T2595" s="88">
        <f t="shared" si="263"/>
        <v>2554</v>
      </c>
      <c r="U2595" s="89">
        <f t="shared" si="261"/>
        <v>42.56666666666667</v>
      </c>
      <c r="V2595" s="28">
        <f t="shared" si="262"/>
        <v>45.115174936083271</v>
      </c>
      <c r="W2595" s="89">
        <f t="shared" si="258"/>
        <v>0</v>
      </c>
      <c r="X2595" s="88" t="e">
        <f t="shared" si="259"/>
        <v>#VALUE!</v>
      </c>
      <c r="Y2595" s="89" t="e">
        <f t="shared" si="260"/>
        <v>#VALUE!</v>
      </c>
      <c r="Z2595" s="90"/>
      <c r="AA2595" s="91">
        <f t="shared" si="257"/>
        <v>42.56666666666667</v>
      </c>
    </row>
    <row r="2596" spans="19:27" x14ac:dyDescent="0.25">
      <c r="S2596" s="87"/>
      <c r="T2596" s="88">
        <f t="shared" si="263"/>
        <v>2555</v>
      </c>
      <c r="U2596" s="89">
        <f t="shared" si="261"/>
        <v>42.583333333333336</v>
      </c>
      <c r="V2596" s="28">
        <f t="shared" si="262"/>
        <v>45.118248065031523</v>
      </c>
      <c r="W2596" s="89">
        <f t="shared" si="258"/>
        <v>0</v>
      </c>
      <c r="X2596" s="88" t="e">
        <f t="shared" si="259"/>
        <v>#VALUE!</v>
      </c>
      <c r="Y2596" s="89" t="e">
        <f t="shared" si="260"/>
        <v>#VALUE!</v>
      </c>
      <c r="Z2596" s="90"/>
      <c r="AA2596" s="91">
        <f t="shared" si="257"/>
        <v>42.583333333333336</v>
      </c>
    </row>
    <row r="2597" spans="19:27" x14ac:dyDescent="0.25">
      <c r="S2597" s="87"/>
      <c r="T2597" s="88">
        <f t="shared" si="263"/>
        <v>2556</v>
      </c>
      <c r="U2597" s="89">
        <f t="shared" si="261"/>
        <v>42.6</v>
      </c>
      <c r="V2597" s="28">
        <f t="shared" si="262"/>
        <v>45.121320200635623</v>
      </c>
      <c r="W2597" s="89">
        <f t="shared" si="258"/>
        <v>0</v>
      </c>
      <c r="X2597" s="88" t="e">
        <f t="shared" si="259"/>
        <v>#VALUE!</v>
      </c>
      <c r="Y2597" s="89" t="e">
        <f t="shared" si="260"/>
        <v>#VALUE!</v>
      </c>
      <c r="Z2597" s="90"/>
      <c r="AA2597" s="91">
        <f t="shared" si="257"/>
        <v>42.6</v>
      </c>
    </row>
    <row r="2598" spans="19:27" x14ac:dyDescent="0.25">
      <c r="S2598" s="87"/>
      <c r="T2598" s="88">
        <f t="shared" si="263"/>
        <v>2557</v>
      </c>
      <c r="U2598" s="89">
        <f t="shared" si="261"/>
        <v>42.616666666666667</v>
      </c>
      <c r="V2598" s="28">
        <f t="shared" si="262"/>
        <v>45.124391343605076</v>
      </c>
      <c r="W2598" s="89">
        <f t="shared" si="258"/>
        <v>0</v>
      </c>
      <c r="X2598" s="88" t="e">
        <f t="shared" si="259"/>
        <v>#VALUE!</v>
      </c>
      <c r="Y2598" s="89" t="e">
        <f t="shared" si="260"/>
        <v>#VALUE!</v>
      </c>
      <c r="Z2598" s="90"/>
      <c r="AA2598" s="91">
        <f t="shared" si="257"/>
        <v>42.616666666666667</v>
      </c>
    </row>
    <row r="2599" spans="19:27" x14ac:dyDescent="0.25">
      <c r="S2599" s="87"/>
      <c r="T2599" s="88">
        <f t="shared" si="263"/>
        <v>2558</v>
      </c>
      <c r="U2599" s="89">
        <f t="shared" si="261"/>
        <v>42.633333333333333</v>
      </c>
      <c r="V2599" s="28">
        <f t="shared" si="262"/>
        <v>45.127461494648649</v>
      </c>
      <c r="W2599" s="89">
        <f t="shared" si="258"/>
        <v>0</v>
      </c>
      <c r="X2599" s="88" t="e">
        <f t="shared" si="259"/>
        <v>#VALUE!</v>
      </c>
      <c r="Y2599" s="89" t="e">
        <f t="shared" si="260"/>
        <v>#VALUE!</v>
      </c>
      <c r="Z2599" s="90"/>
      <c r="AA2599" s="91">
        <f t="shared" si="257"/>
        <v>42.633333333333333</v>
      </c>
    </row>
    <row r="2600" spans="19:27" x14ac:dyDescent="0.25">
      <c r="S2600" s="87"/>
      <c r="T2600" s="88">
        <f t="shared" si="263"/>
        <v>2559</v>
      </c>
      <c r="U2600" s="89">
        <f t="shared" si="261"/>
        <v>42.65</v>
      </c>
      <c r="V2600" s="28">
        <f t="shared" si="262"/>
        <v>45.130530654474292</v>
      </c>
      <c r="W2600" s="89">
        <f t="shared" si="258"/>
        <v>0</v>
      </c>
      <c r="X2600" s="88" t="e">
        <f t="shared" si="259"/>
        <v>#VALUE!</v>
      </c>
      <c r="Y2600" s="89" t="e">
        <f t="shared" si="260"/>
        <v>#VALUE!</v>
      </c>
      <c r="Z2600" s="90"/>
      <c r="AA2600" s="91">
        <f t="shared" si="257"/>
        <v>42.65</v>
      </c>
    </row>
    <row r="2601" spans="19:27" x14ac:dyDescent="0.25">
      <c r="S2601" s="87"/>
      <c r="T2601" s="88">
        <f t="shared" si="263"/>
        <v>2560</v>
      </c>
      <c r="U2601" s="89">
        <f t="shared" si="261"/>
        <v>42.666666666666664</v>
      </c>
      <c r="V2601" s="28">
        <f t="shared" si="262"/>
        <v>45.133598823789193</v>
      </c>
      <c r="W2601" s="89">
        <f t="shared" si="258"/>
        <v>0</v>
      </c>
      <c r="X2601" s="88" t="e">
        <f t="shared" si="259"/>
        <v>#VALUE!</v>
      </c>
      <c r="Y2601" s="89" t="e">
        <f t="shared" si="260"/>
        <v>#VALUE!</v>
      </c>
      <c r="Z2601" s="90"/>
      <c r="AA2601" s="91">
        <f t="shared" ref="AA2601:AA2664" si="264">U2601</f>
        <v>42.666666666666664</v>
      </c>
    </row>
    <row r="2602" spans="19:27" x14ac:dyDescent="0.25">
      <c r="S2602" s="87"/>
      <c r="T2602" s="88">
        <f t="shared" si="263"/>
        <v>2561</v>
      </c>
      <c r="U2602" s="89">
        <f t="shared" si="261"/>
        <v>42.68333333333333</v>
      </c>
      <c r="V2602" s="28">
        <f t="shared" si="262"/>
        <v>45.136666003299744</v>
      </c>
      <c r="W2602" s="89">
        <f t="shared" ref="W2602:W2665" si="265">V2602*0.001*$G$4</f>
        <v>0</v>
      </c>
      <c r="X2602" s="88" t="e">
        <f t="shared" ref="X2602:X2665" si="266">($G$5/1000)*U2602*3600</f>
        <v>#VALUE!</v>
      </c>
      <c r="Y2602" s="89" t="e">
        <f t="shared" si="260"/>
        <v>#VALUE!</v>
      </c>
      <c r="Z2602" s="90"/>
      <c r="AA2602" s="91">
        <f t="shared" si="264"/>
        <v>42.68333333333333</v>
      </c>
    </row>
    <row r="2603" spans="19:27" x14ac:dyDescent="0.25">
      <c r="S2603" s="87"/>
      <c r="T2603" s="88">
        <f t="shared" si="263"/>
        <v>2562</v>
      </c>
      <c r="U2603" s="89">
        <f t="shared" si="261"/>
        <v>42.7</v>
      </c>
      <c r="V2603" s="28">
        <f t="shared" si="262"/>
        <v>45.139732193711559</v>
      </c>
      <c r="W2603" s="89">
        <f t="shared" si="265"/>
        <v>0</v>
      </c>
      <c r="X2603" s="88" t="e">
        <f t="shared" si="266"/>
        <v>#VALUE!</v>
      </c>
      <c r="Y2603" s="89" t="e">
        <f t="shared" ref="Y2603:Y2666" si="267">MAX(0,W2603-X2603)</f>
        <v>#VALUE!</v>
      </c>
      <c r="Z2603" s="90"/>
      <c r="AA2603" s="91">
        <f t="shared" si="264"/>
        <v>42.7</v>
      </c>
    </row>
    <row r="2604" spans="19:27" x14ac:dyDescent="0.25">
      <c r="S2604" s="87"/>
      <c r="T2604" s="88">
        <f t="shared" si="263"/>
        <v>2563</v>
      </c>
      <c r="U2604" s="89">
        <f t="shared" si="261"/>
        <v>42.716666666666669</v>
      </c>
      <c r="V2604" s="28">
        <f t="shared" si="262"/>
        <v>45.142797395729488</v>
      </c>
      <c r="W2604" s="89">
        <f t="shared" si="265"/>
        <v>0</v>
      </c>
      <c r="X2604" s="88" t="e">
        <f t="shared" si="266"/>
        <v>#VALUE!</v>
      </c>
      <c r="Y2604" s="89" t="e">
        <f t="shared" si="267"/>
        <v>#VALUE!</v>
      </c>
      <c r="Z2604" s="90"/>
      <c r="AA2604" s="91">
        <f t="shared" si="264"/>
        <v>42.716666666666669</v>
      </c>
    </row>
    <row r="2605" spans="19:27" x14ac:dyDescent="0.25">
      <c r="S2605" s="87"/>
      <c r="T2605" s="88">
        <f t="shared" si="263"/>
        <v>2564</v>
      </c>
      <c r="U2605" s="89">
        <f t="shared" si="261"/>
        <v>42.733333333333334</v>
      </c>
      <c r="V2605" s="28">
        <f t="shared" si="262"/>
        <v>45.145861610057594</v>
      </c>
      <c r="W2605" s="89">
        <f t="shared" si="265"/>
        <v>0</v>
      </c>
      <c r="X2605" s="88" t="e">
        <f t="shared" si="266"/>
        <v>#VALUE!</v>
      </c>
      <c r="Y2605" s="89" t="e">
        <f t="shared" si="267"/>
        <v>#VALUE!</v>
      </c>
      <c r="Z2605" s="90"/>
      <c r="AA2605" s="91">
        <f t="shared" si="264"/>
        <v>42.733333333333334</v>
      </c>
    </row>
    <row r="2606" spans="19:27" x14ac:dyDescent="0.25">
      <c r="S2606" s="87"/>
      <c r="T2606" s="88">
        <f t="shared" si="263"/>
        <v>2565</v>
      </c>
      <c r="U2606" s="89">
        <f t="shared" si="261"/>
        <v>42.75</v>
      </c>
      <c r="V2606" s="28">
        <f t="shared" si="262"/>
        <v>45.148924837399164</v>
      </c>
      <c r="W2606" s="89">
        <f t="shared" si="265"/>
        <v>0</v>
      </c>
      <c r="X2606" s="88" t="e">
        <f t="shared" si="266"/>
        <v>#VALUE!</v>
      </c>
      <c r="Y2606" s="89" t="e">
        <f t="shared" si="267"/>
        <v>#VALUE!</v>
      </c>
      <c r="Z2606" s="90"/>
      <c r="AA2606" s="91">
        <f t="shared" si="264"/>
        <v>42.75</v>
      </c>
    </row>
    <row r="2607" spans="19:27" x14ac:dyDescent="0.25">
      <c r="S2607" s="87"/>
      <c r="T2607" s="88">
        <f t="shared" si="263"/>
        <v>2566</v>
      </c>
      <c r="U2607" s="89">
        <f t="shared" si="261"/>
        <v>42.766666666666666</v>
      </c>
      <c r="V2607" s="28">
        <f t="shared" si="262"/>
        <v>45.151987078456713</v>
      </c>
      <c r="W2607" s="89">
        <f t="shared" si="265"/>
        <v>0</v>
      </c>
      <c r="X2607" s="88" t="e">
        <f t="shared" si="266"/>
        <v>#VALUE!</v>
      </c>
      <c r="Y2607" s="89" t="e">
        <f t="shared" si="267"/>
        <v>#VALUE!</v>
      </c>
      <c r="Z2607" s="90"/>
      <c r="AA2607" s="91">
        <f t="shared" si="264"/>
        <v>42.766666666666666</v>
      </c>
    </row>
    <row r="2608" spans="19:27" x14ac:dyDescent="0.25">
      <c r="S2608" s="87"/>
      <c r="T2608" s="88">
        <f t="shared" si="263"/>
        <v>2567</v>
      </c>
      <c r="U2608" s="89">
        <f t="shared" si="261"/>
        <v>42.783333333333331</v>
      </c>
      <c r="V2608" s="28">
        <f t="shared" si="262"/>
        <v>45.155048333931973</v>
      </c>
      <c r="W2608" s="89">
        <f t="shared" si="265"/>
        <v>0</v>
      </c>
      <c r="X2608" s="88" t="e">
        <f t="shared" si="266"/>
        <v>#VALUE!</v>
      </c>
      <c r="Y2608" s="89" t="e">
        <f t="shared" si="267"/>
        <v>#VALUE!</v>
      </c>
      <c r="Z2608" s="90"/>
      <c r="AA2608" s="91">
        <f t="shared" si="264"/>
        <v>42.783333333333331</v>
      </c>
    </row>
    <row r="2609" spans="19:27" x14ac:dyDescent="0.25">
      <c r="S2609" s="87"/>
      <c r="T2609" s="88">
        <f t="shared" si="263"/>
        <v>2568</v>
      </c>
      <c r="U2609" s="89">
        <f t="shared" si="261"/>
        <v>42.8</v>
      </c>
      <c r="V2609" s="28">
        <f t="shared" si="262"/>
        <v>45.158108604525928</v>
      </c>
      <c r="W2609" s="89">
        <f t="shared" si="265"/>
        <v>0</v>
      </c>
      <c r="X2609" s="88" t="e">
        <f t="shared" si="266"/>
        <v>#VALUE!</v>
      </c>
      <c r="Y2609" s="89" t="e">
        <f t="shared" si="267"/>
        <v>#VALUE!</v>
      </c>
      <c r="Z2609" s="90"/>
      <c r="AA2609" s="91">
        <f t="shared" si="264"/>
        <v>42.8</v>
      </c>
    </row>
    <row r="2610" spans="19:27" x14ac:dyDescent="0.25">
      <c r="S2610" s="87"/>
      <c r="T2610" s="88">
        <f t="shared" si="263"/>
        <v>2569</v>
      </c>
      <c r="U2610" s="89">
        <f t="shared" si="261"/>
        <v>42.81666666666667</v>
      </c>
      <c r="V2610" s="28">
        <f t="shared" si="262"/>
        <v>45.161167890938756</v>
      </c>
      <c r="W2610" s="89">
        <f t="shared" si="265"/>
        <v>0</v>
      </c>
      <c r="X2610" s="88" t="e">
        <f t="shared" si="266"/>
        <v>#VALUE!</v>
      </c>
      <c r="Y2610" s="89" t="e">
        <f t="shared" si="267"/>
        <v>#VALUE!</v>
      </c>
      <c r="Z2610" s="90"/>
      <c r="AA2610" s="91">
        <f t="shared" si="264"/>
        <v>42.81666666666667</v>
      </c>
    </row>
    <row r="2611" spans="19:27" x14ac:dyDescent="0.25">
      <c r="S2611" s="87"/>
      <c r="T2611" s="88">
        <f t="shared" si="263"/>
        <v>2570</v>
      </c>
      <c r="U2611" s="89">
        <f t="shared" si="261"/>
        <v>42.833333333333336</v>
      </c>
      <c r="V2611" s="28">
        <f t="shared" si="262"/>
        <v>45.164226193869901</v>
      </c>
      <c r="W2611" s="89">
        <f t="shared" si="265"/>
        <v>0</v>
      </c>
      <c r="X2611" s="88" t="e">
        <f t="shared" si="266"/>
        <v>#VALUE!</v>
      </c>
      <c r="Y2611" s="89" t="e">
        <f t="shared" si="267"/>
        <v>#VALUE!</v>
      </c>
      <c r="Z2611" s="90"/>
      <c r="AA2611" s="91">
        <f t="shared" si="264"/>
        <v>42.833333333333336</v>
      </c>
    </row>
    <row r="2612" spans="19:27" x14ac:dyDescent="0.25">
      <c r="S2612" s="87"/>
      <c r="T2612" s="88">
        <f t="shared" si="263"/>
        <v>2571</v>
      </c>
      <c r="U2612" s="89">
        <f t="shared" si="261"/>
        <v>42.85</v>
      </c>
      <c r="V2612" s="28">
        <f t="shared" si="262"/>
        <v>45.167283514018003</v>
      </c>
      <c r="W2612" s="89">
        <f t="shared" si="265"/>
        <v>0</v>
      </c>
      <c r="X2612" s="88" t="e">
        <f t="shared" si="266"/>
        <v>#VALUE!</v>
      </c>
      <c r="Y2612" s="89" t="e">
        <f t="shared" si="267"/>
        <v>#VALUE!</v>
      </c>
      <c r="Z2612" s="90"/>
      <c r="AA2612" s="91">
        <f t="shared" si="264"/>
        <v>42.85</v>
      </c>
    </row>
    <row r="2613" spans="19:27" x14ac:dyDescent="0.25">
      <c r="S2613" s="87"/>
      <c r="T2613" s="88">
        <f t="shared" si="263"/>
        <v>2572</v>
      </c>
      <c r="U2613" s="89">
        <f t="shared" si="261"/>
        <v>42.866666666666667</v>
      </c>
      <c r="V2613" s="28">
        <f t="shared" si="262"/>
        <v>45.170339852080957</v>
      </c>
      <c r="W2613" s="89">
        <f t="shared" si="265"/>
        <v>0</v>
      </c>
      <c r="X2613" s="88" t="e">
        <f t="shared" si="266"/>
        <v>#VALUE!</v>
      </c>
      <c r="Y2613" s="89" t="e">
        <f t="shared" si="267"/>
        <v>#VALUE!</v>
      </c>
      <c r="Z2613" s="90"/>
      <c r="AA2613" s="91">
        <f t="shared" si="264"/>
        <v>42.866666666666667</v>
      </c>
    </row>
    <row r="2614" spans="19:27" x14ac:dyDescent="0.25">
      <c r="S2614" s="87"/>
      <c r="T2614" s="88">
        <f t="shared" si="263"/>
        <v>2573</v>
      </c>
      <c r="U2614" s="89">
        <f t="shared" si="261"/>
        <v>42.883333333333333</v>
      </c>
      <c r="V2614" s="28">
        <f t="shared" si="262"/>
        <v>45.173395208755892</v>
      </c>
      <c r="W2614" s="89">
        <f t="shared" si="265"/>
        <v>0</v>
      </c>
      <c r="X2614" s="88" t="e">
        <f t="shared" si="266"/>
        <v>#VALUE!</v>
      </c>
      <c r="Y2614" s="89" t="e">
        <f t="shared" si="267"/>
        <v>#VALUE!</v>
      </c>
      <c r="Z2614" s="90"/>
      <c r="AA2614" s="91">
        <f t="shared" si="264"/>
        <v>42.883333333333333</v>
      </c>
    </row>
    <row r="2615" spans="19:27" x14ac:dyDescent="0.25">
      <c r="S2615" s="87"/>
      <c r="T2615" s="88">
        <f t="shared" si="263"/>
        <v>2574</v>
      </c>
      <c r="U2615" s="89">
        <f t="shared" si="261"/>
        <v>42.9</v>
      </c>
      <c r="V2615" s="28">
        <f t="shared" si="262"/>
        <v>45.17644958473916</v>
      </c>
      <c r="W2615" s="89">
        <f t="shared" si="265"/>
        <v>0</v>
      </c>
      <c r="X2615" s="88" t="e">
        <f t="shared" si="266"/>
        <v>#VALUE!</v>
      </c>
      <c r="Y2615" s="89" t="e">
        <f t="shared" si="267"/>
        <v>#VALUE!</v>
      </c>
      <c r="Z2615" s="90"/>
      <c r="AA2615" s="91">
        <f t="shared" si="264"/>
        <v>42.9</v>
      </c>
    </row>
    <row r="2616" spans="19:27" x14ac:dyDescent="0.25">
      <c r="S2616" s="87"/>
      <c r="T2616" s="88">
        <f t="shared" si="263"/>
        <v>2575</v>
      </c>
      <c r="U2616" s="89">
        <f t="shared" si="261"/>
        <v>42.916666666666664</v>
      </c>
      <c r="V2616" s="28">
        <f t="shared" si="262"/>
        <v>45.179502980726362</v>
      </c>
      <c r="W2616" s="89">
        <f t="shared" si="265"/>
        <v>0</v>
      </c>
      <c r="X2616" s="88" t="e">
        <f t="shared" si="266"/>
        <v>#VALUE!</v>
      </c>
      <c r="Y2616" s="89" t="e">
        <f t="shared" si="267"/>
        <v>#VALUE!</v>
      </c>
      <c r="Z2616" s="90"/>
      <c r="AA2616" s="91">
        <f t="shared" si="264"/>
        <v>42.916666666666664</v>
      </c>
    </row>
    <row r="2617" spans="19:27" x14ac:dyDescent="0.25">
      <c r="S2617" s="87"/>
      <c r="T2617" s="88">
        <f t="shared" si="263"/>
        <v>2576</v>
      </c>
      <c r="U2617" s="89">
        <f t="shared" si="261"/>
        <v>42.93333333333333</v>
      </c>
      <c r="V2617" s="28">
        <f t="shared" si="262"/>
        <v>45.182555397412315</v>
      </c>
      <c r="W2617" s="89">
        <f t="shared" si="265"/>
        <v>0</v>
      </c>
      <c r="X2617" s="88" t="e">
        <f t="shared" si="266"/>
        <v>#VALUE!</v>
      </c>
      <c r="Y2617" s="89" t="e">
        <f t="shared" si="267"/>
        <v>#VALUE!</v>
      </c>
      <c r="Z2617" s="90"/>
      <c r="AA2617" s="91">
        <f t="shared" si="264"/>
        <v>42.93333333333333</v>
      </c>
    </row>
    <row r="2618" spans="19:27" x14ac:dyDescent="0.25">
      <c r="S2618" s="87"/>
      <c r="T2618" s="88">
        <f t="shared" si="263"/>
        <v>2577</v>
      </c>
      <c r="U2618" s="89">
        <f t="shared" si="261"/>
        <v>42.95</v>
      </c>
      <c r="V2618" s="28">
        <f t="shared" si="262"/>
        <v>45.185606835491093</v>
      </c>
      <c r="W2618" s="89">
        <f t="shared" si="265"/>
        <v>0</v>
      </c>
      <c r="X2618" s="88" t="e">
        <f t="shared" si="266"/>
        <v>#VALUE!</v>
      </c>
      <c r="Y2618" s="89" t="e">
        <f t="shared" si="267"/>
        <v>#VALUE!</v>
      </c>
      <c r="Z2618" s="90"/>
      <c r="AA2618" s="91">
        <f t="shared" si="264"/>
        <v>42.95</v>
      </c>
    </row>
    <row r="2619" spans="19:27" x14ac:dyDescent="0.25">
      <c r="S2619" s="87"/>
      <c r="T2619" s="88">
        <f t="shared" si="263"/>
        <v>2578</v>
      </c>
      <c r="U2619" s="89">
        <f t="shared" si="261"/>
        <v>42.966666666666669</v>
      </c>
      <c r="V2619" s="28">
        <f t="shared" si="262"/>
        <v>45.188657295655993</v>
      </c>
      <c r="W2619" s="89">
        <f t="shared" si="265"/>
        <v>0</v>
      </c>
      <c r="X2619" s="88" t="e">
        <f t="shared" si="266"/>
        <v>#VALUE!</v>
      </c>
      <c r="Y2619" s="89" t="e">
        <f t="shared" si="267"/>
        <v>#VALUE!</v>
      </c>
      <c r="Z2619" s="90"/>
      <c r="AA2619" s="91">
        <f t="shared" si="264"/>
        <v>42.966666666666669</v>
      </c>
    </row>
    <row r="2620" spans="19:27" x14ac:dyDescent="0.25">
      <c r="S2620" s="87"/>
      <c r="T2620" s="88">
        <f t="shared" si="263"/>
        <v>2579</v>
      </c>
      <c r="U2620" s="89">
        <f t="shared" si="261"/>
        <v>42.983333333333334</v>
      </c>
      <c r="V2620" s="28">
        <f t="shared" si="262"/>
        <v>45.191706778599581</v>
      </c>
      <c r="W2620" s="89">
        <f t="shared" si="265"/>
        <v>0</v>
      </c>
      <c r="X2620" s="88" t="e">
        <f t="shared" si="266"/>
        <v>#VALUE!</v>
      </c>
      <c r="Y2620" s="89" t="e">
        <f t="shared" si="267"/>
        <v>#VALUE!</v>
      </c>
      <c r="Z2620" s="90"/>
      <c r="AA2620" s="91">
        <f t="shared" si="264"/>
        <v>42.983333333333334</v>
      </c>
    </row>
    <row r="2621" spans="19:27" x14ac:dyDescent="0.25">
      <c r="S2621" s="87"/>
      <c r="T2621" s="88">
        <f t="shared" si="263"/>
        <v>2580</v>
      </c>
      <c r="U2621" s="89">
        <f t="shared" si="261"/>
        <v>43</v>
      </c>
      <c r="V2621" s="28">
        <f t="shared" si="262"/>
        <v>45.194755285013635</v>
      </c>
      <c r="W2621" s="89">
        <f t="shared" si="265"/>
        <v>0</v>
      </c>
      <c r="X2621" s="88" t="e">
        <f t="shared" si="266"/>
        <v>#VALUE!</v>
      </c>
      <c r="Y2621" s="89" t="e">
        <f t="shared" si="267"/>
        <v>#VALUE!</v>
      </c>
      <c r="Z2621" s="90"/>
      <c r="AA2621" s="91">
        <f t="shared" si="264"/>
        <v>43</v>
      </c>
    </row>
    <row r="2622" spans="19:27" x14ac:dyDescent="0.25">
      <c r="S2622" s="87"/>
      <c r="T2622" s="88">
        <f t="shared" si="263"/>
        <v>2581</v>
      </c>
      <c r="U2622" s="89">
        <f t="shared" si="261"/>
        <v>43.016666666666666</v>
      </c>
      <c r="V2622" s="28">
        <f t="shared" si="262"/>
        <v>45.197802815589178</v>
      </c>
      <c r="W2622" s="89">
        <f t="shared" si="265"/>
        <v>0</v>
      </c>
      <c r="X2622" s="88" t="e">
        <f t="shared" si="266"/>
        <v>#VALUE!</v>
      </c>
      <c r="Y2622" s="89" t="e">
        <f t="shared" si="267"/>
        <v>#VALUE!</v>
      </c>
      <c r="Z2622" s="90"/>
      <c r="AA2622" s="91">
        <f t="shared" si="264"/>
        <v>43.016666666666666</v>
      </c>
    </row>
    <row r="2623" spans="19:27" x14ac:dyDescent="0.25">
      <c r="S2623" s="87"/>
      <c r="T2623" s="88">
        <f t="shared" si="263"/>
        <v>2582</v>
      </c>
      <c r="U2623" s="89">
        <f t="shared" si="261"/>
        <v>43.033333333333331</v>
      </c>
      <c r="V2623" s="28">
        <f t="shared" si="262"/>
        <v>45.200849371016481</v>
      </c>
      <c r="W2623" s="89">
        <f t="shared" si="265"/>
        <v>0</v>
      </c>
      <c r="X2623" s="88" t="e">
        <f t="shared" si="266"/>
        <v>#VALUE!</v>
      </c>
      <c r="Y2623" s="89" t="e">
        <f t="shared" si="267"/>
        <v>#VALUE!</v>
      </c>
      <c r="Z2623" s="90"/>
      <c r="AA2623" s="91">
        <f t="shared" si="264"/>
        <v>43.033333333333331</v>
      </c>
    </row>
    <row r="2624" spans="19:27" x14ac:dyDescent="0.25">
      <c r="S2624" s="87"/>
      <c r="T2624" s="88">
        <f t="shared" si="263"/>
        <v>2583</v>
      </c>
      <c r="U2624" s="89">
        <f t="shared" si="261"/>
        <v>43.05</v>
      </c>
      <c r="V2624" s="28">
        <f t="shared" si="262"/>
        <v>45.203894951985077</v>
      </c>
      <c r="W2624" s="89">
        <f t="shared" si="265"/>
        <v>0</v>
      </c>
      <c r="X2624" s="88" t="e">
        <f t="shared" si="266"/>
        <v>#VALUE!</v>
      </c>
      <c r="Y2624" s="89" t="e">
        <f t="shared" si="267"/>
        <v>#VALUE!</v>
      </c>
      <c r="Z2624" s="90"/>
      <c r="AA2624" s="91">
        <f t="shared" si="264"/>
        <v>43.05</v>
      </c>
    </row>
    <row r="2625" spans="19:27" x14ac:dyDescent="0.25">
      <c r="S2625" s="87"/>
      <c r="T2625" s="88">
        <f t="shared" si="263"/>
        <v>2584</v>
      </c>
      <c r="U2625" s="89">
        <f t="shared" si="261"/>
        <v>43.06666666666667</v>
      </c>
      <c r="V2625" s="28">
        <f t="shared" si="262"/>
        <v>45.206939559183731</v>
      </c>
      <c r="W2625" s="89">
        <f t="shared" si="265"/>
        <v>0</v>
      </c>
      <c r="X2625" s="88" t="e">
        <f t="shared" si="266"/>
        <v>#VALUE!</v>
      </c>
      <c r="Y2625" s="89" t="e">
        <f t="shared" si="267"/>
        <v>#VALUE!</v>
      </c>
      <c r="Z2625" s="90"/>
      <c r="AA2625" s="91">
        <f t="shared" si="264"/>
        <v>43.06666666666667</v>
      </c>
    </row>
    <row r="2626" spans="19:27" x14ac:dyDescent="0.25">
      <c r="S2626" s="87"/>
      <c r="T2626" s="88">
        <f t="shared" si="263"/>
        <v>2585</v>
      </c>
      <c r="U2626" s="89">
        <f t="shared" si="261"/>
        <v>43.083333333333336</v>
      </c>
      <c r="V2626" s="28">
        <f t="shared" si="262"/>
        <v>45.209983193300438</v>
      </c>
      <c r="W2626" s="89">
        <f t="shared" si="265"/>
        <v>0</v>
      </c>
      <c r="X2626" s="88" t="e">
        <f t="shared" si="266"/>
        <v>#VALUE!</v>
      </c>
      <c r="Y2626" s="89" t="e">
        <f t="shared" si="267"/>
        <v>#VALUE!</v>
      </c>
      <c r="Z2626" s="90"/>
      <c r="AA2626" s="91">
        <f t="shared" si="264"/>
        <v>43.083333333333336</v>
      </c>
    </row>
    <row r="2627" spans="19:27" x14ac:dyDescent="0.25">
      <c r="S2627" s="87"/>
      <c r="T2627" s="88">
        <f t="shared" si="263"/>
        <v>2586</v>
      </c>
      <c r="U2627" s="89">
        <f t="shared" ref="U2627:U2690" si="268">T2627/60</f>
        <v>43.1</v>
      </c>
      <c r="V2627" s="28">
        <f t="shared" si="262"/>
        <v>45.213025855022465</v>
      </c>
      <c r="W2627" s="89">
        <f t="shared" si="265"/>
        <v>0</v>
      </c>
      <c r="X2627" s="88" t="e">
        <f t="shared" si="266"/>
        <v>#VALUE!</v>
      </c>
      <c r="Y2627" s="89" t="e">
        <f t="shared" si="267"/>
        <v>#VALUE!</v>
      </c>
      <c r="Z2627" s="90"/>
      <c r="AA2627" s="91">
        <f t="shared" si="264"/>
        <v>43.1</v>
      </c>
    </row>
    <row r="2628" spans="19:27" x14ac:dyDescent="0.25">
      <c r="S2628" s="87"/>
      <c r="T2628" s="88">
        <f t="shared" si="263"/>
        <v>2587</v>
      </c>
      <c r="U2628" s="89">
        <f t="shared" si="268"/>
        <v>43.116666666666667</v>
      </c>
      <c r="V2628" s="28">
        <f t="shared" si="262"/>
        <v>45.216067545036317</v>
      </c>
      <c r="W2628" s="89">
        <f t="shared" si="265"/>
        <v>0</v>
      </c>
      <c r="X2628" s="88" t="e">
        <f t="shared" si="266"/>
        <v>#VALUE!</v>
      </c>
      <c r="Y2628" s="89" t="e">
        <f t="shared" si="267"/>
        <v>#VALUE!</v>
      </c>
      <c r="Z2628" s="90"/>
      <c r="AA2628" s="91">
        <f t="shared" si="264"/>
        <v>43.116666666666667</v>
      </c>
    </row>
    <row r="2629" spans="19:27" x14ac:dyDescent="0.25">
      <c r="S2629" s="87"/>
      <c r="T2629" s="88">
        <f t="shared" si="263"/>
        <v>2588</v>
      </c>
      <c r="U2629" s="89">
        <f t="shared" si="268"/>
        <v>43.133333333333333</v>
      </c>
      <c r="V2629" s="28">
        <f t="shared" si="262"/>
        <v>45.21910826402776</v>
      </c>
      <c r="W2629" s="89">
        <f t="shared" si="265"/>
        <v>0</v>
      </c>
      <c r="X2629" s="88" t="e">
        <f t="shared" si="266"/>
        <v>#VALUE!</v>
      </c>
      <c r="Y2629" s="89" t="e">
        <f t="shared" si="267"/>
        <v>#VALUE!</v>
      </c>
      <c r="Z2629" s="90"/>
      <c r="AA2629" s="91">
        <f t="shared" si="264"/>
        <v>43.133333333333333</v>
      </c>
    </row>
    <row r="2630" spans="19:27" x14ac:dyDescent="0.25">
      <c r="S2630" s="87"/>
      <c r="T2630" s="88">
        <f t="shared" si="263"/>
        <v>2589</v>
      </c>
      <c r="U2630" s="89">
        <f t="shared" si="268"/>
        <v>43.15</v>
      </c>
      <c r="V2630" s="28">
        <f t="shared" si="262"/>
        <v>45.222148012681792</v>
      </c>
      <c r="W2630" s="89">
        <f t="shared" si="265"/>
        <v>0</v>
      </c>
      <c r="X2630" s="88" t="e">
        <f t="shared" si="266"/>
        <v>#VALUE!</v>
      </c>
      <c r="Y2630" s="89" t="e">
        <f t="shared" si="267"/>
        <v>#VALUE!</v>
      </c>
      <c r="Z2630" s="90"/>
      <c r="AA2630" s="91">
        <f t="shared" si="264"/>
        <v>43.15</v>
      </c>
    </row>
    <row r="2631" spans="19:27" x14ac:dyDescent="0.25">
      <c r="S2631" s="87"/>
      <c r="T2631" s="88">
        <f t="shared" si="263"/>
        <v>2590</v>
      </c>
      <c r="U2631" s="89">
        <f t="shared" si="268"/>
        <v>43.166666666666664</v>
      </c>
      <c r="V2631" s="28">
        <f t="shared" si="262"/>
        <v>45.225186791682688</v>
      </c>
      <c r="W2631" s="89">
        <f t="shared" si="265"/>
        <v>0</v>
      </c>
      <c r="X2631" s="88" t="e">
        <f t="shared" si="266"/>
        <v>#VALUE!</v>
      </c>
      <c r="Y2631" s="89" t="e">
        <f t="shared" si="267"/>
        <v>#VALUE!</v>
      </c>
      <c r="Z2631" s="90"/>
      <c r="AA2631" s="91">
        <f t="shared" si="264"/>
        <v>43.166666666666664</v>
      </c>
    </row>
    <row r="2632" spans="19:27" x14ac:dyDescent="0.25">
      <c r="S2632" s="87"/>
      <c r="T2632" s="88">
        <f t="shared" si="263"/>
        <v>2591</v>
      </c>
      <c r="U2632" s="89">
        <f t="shared" si="268"/>
        <v>43.18333333333333</v>
      </c>
      <c r="V2632" s="28">
        <f t="shared" si="262"/>
        <v>45.228224601713954</v>
      </c>
      <c r="W2632" s="89">
        <f t="shared" si="265"/>
        <v>0</v>
      </c>
      <c r="X2632" s="88" t="e">
        <f t="shared" si="266"/>
        <v>#VALUE!</v>
      </c>
      <c r="Y2632" s="89" t="e">
        <f t="shared" si="267"/>
        <v>#VALUE!</v>
      </c>
      <c r="Z2632" s="90"/>
      <c r="AA2632" s="91">
        <f t="shared" si="264"/>
        <v>43.18333333333333</v>
      </c>
    </row>
    <row r="2633" spans="19:27" x14ac:dyDescent="0.25">
      <c r="S2633" s="87"/>
      <c r="T2633" s="88">
        <f t="shared" si="263"/>
        <v>2592</v>
      </c>
      <c r="U2633" s="89">
        <f t="shared" si="268"/>
        <v>43.2</v>
      </c>
      <c r="V2633" s="28">
        <f t="shared" si="262"/>
        <v>45.231261443458358</v>
      </c>
      <c r="W2633" s="89">
        <f t="shared" si="265"/>
        <v>0</v>
      </c>
      <c r="X2633" s="88" t="e">
        <f t="shared" si="266"/>
        <v>#VALUE!</v>
      </c>
      <c r="Y2633" s="89" t="e">
        <f t="shared" si="267"/>
        <v>#VALUE!</v>
      </c>
      <c r="Z2633" s="90"/>
      <c r="AA2633" s="91">
        <f t="shared" si="264"/>
        <v>43.2</v>
      </c>
    </row>
    <row r="2634" spans="19:27" x14ac:dyDescent="0.25">
      <c r="S2634" s="87"/>
      <c r="T2634" s="88">
        <f t="shared" si="263"/>
        <v>2593</v>
      </c>
      <c r="U2634" s="89">
        <f t="shared" si="268"/>
        <v>43.216666666666669</v>
      </c>
      <c r="V2634" s="28">
        <f t="shared" si="262"/>
        <v>45.234297317597935</v>
      </c>
      <c r="W2634" s="89">
        <f t="shared" si="265"/>
        <v>0</v>
      </c>
      <c r="X2634" s="88" t="e">
        <f t="shared" si="266"/>
        <v>#VALUE!</v>
      </c>
      <c r="Y2634" s="89" t="e">
        <f t="shared" si="267"/>
        <v>#VALUE!</v>
      </c>
      <c r="Z2634" s="90"/>
      <c r="AA2634" s="91">
        <f t="shared" si="264"/>
        <v>43.216666666666669</v>
      </c>
    </row>
    <row r="2635" spans="19:27" x14ac:dyDescent="0.25">
      <c r="S2635" s="87"/>
      <c r="T2635" s="88">
        <f t="shared" si="263"/>
        <v>2594</v>
      </c>
      <c r="U2635" s="89">
        <f t="shared" si="268"/>
        <v>43.233333333333334</v>
      </c>
      <c r="V2635" s="28">
        <f t="shared" si="262"/>
        <v>45.237332224813954</v>
      </c>
      <c r="W2635" s="89">
        <f t="shared" si="265"/>
        <v>0</v>
      </c>
      <c r="X2635" s="88" t="e">
        <f t="shared" si="266"/>
        <v>#VALUE!</v>
      </c>
      <c r="Y2635" s="89" t="e">
        <f t="shared" si="267"/>
        <v>#VALUE!</v>
      </c>
      <c r="Z2635" s="90"/>
      <c r="AA2635" s="91">
        <f t="shared" si="264"/>
        <v>43.233333333333334</v>
      </c>
    </row>
    <row r="2636" spans="19:27" x14ac:dyDescent="0.25">
      <c r="S2636" s="87"/>
      <c r="T2636" s="88">
        <f t="shared" si="263"/>
        <v>2595</v>
      </c>
      <c r="U2636" s="89">
        <f t="shared" si="268"/>
        <v>43.25</v>
      </c>
      <c r="V2636" s="28">
        <f t="shared" si="262"/>
        <v>45.240366165786966</v>
      </c>
      <c r="W2636" s="89">
        <f t="shared" si="265"/>
        <v>0</v>
      </c>
      <c r="X2636" s="88" t="e">
        <f t="shared" si="266"/>
        <v>#VALUE!</v>
      </c>
      <c r="Y2636" s="89" t="e">
        <f t="shared" si="267"/>
        <v>#VALUE!</v>
      </c>
      <c r="Z2636" s="90"/>
      <c r="AA2636" s="91">
        <f t="shared" si="264"/>
        <v>43.25</v>
      </c>
    </row>
    <row r="2637" spans="19:27" x14ac:dyDescent="0.25">
      <c r="S2637" s="87"/>
      <c r="T2637" s="88">
        <f t="shared" si="263"/>
        <v>2596</v>
      </c>
      <c r="U2637" s="89">
        <f t="shared" si="268"/>
        <v>43.266666666666666</v>
      </c>
      <c r="V2637" s="28">
        <f t="shared" si="262"/>
        <v>45.243399141196768</v>
      </c>
      <c r="W2637" s="89">
        <f t="shared" si="265"/>
        <v>0</v>
      </c>
      <c r="X2637" s="88" t="e">
        <f t="shared" si="266"/>
        <v>#VALUE!</v>
      </c>
      <c r="Y2637" s="89" t="e">
        <f t="shared" si="267"/>
        <v>#VALUE!</v>
      </c>
      <c r="Z2637" s="90"/>
      <c r="AA2637" s="91">
        <f t="shared" si="264"/>
        <v>43.266666666666666</v>
      </c>
    </row>
    <row r="2638" spans="19:27" x14ac:dyDescent="0.25">
      <c r="S2638" s="87"/>
      <c r="T2638" s="88">
        <f t="shared" si="263"/>
        <v>2597</v>
      </c>
      <c r="U2638" s="89">
        <f t="shared" si="268"/>
        <v>43.283333333333331</v>
      </c>
      <c r="V2638" s="28">
        <f t="shared" si="262"/>
        <v>45.246431151722412</v>
      </c>
      <c r="W2638" s="89">
        <f t="shared" si="265"/>
        <v>0</v>
      </c>
      <c r="X2638" s="88" t="e">
        <f t="shared" si="266"/>
        <v>#VALUE!</v>
      </c>
      <c r="Y2638" s="89" t="e">
        <f t="shared" si="267"/>
        <v>#VALUE!</v>
      </c>
      <c r="Z2638" s="90"/>
      <c r="AA2638" s="91">
        <f t="shared" si="264"/>
        <v>43.283333333333331</v>
      </c>
    </row>
    <row r="2639" spans="19:27" x14ac:dyDescent="0.25">
      <c r="S2639" s="87"/>
      <c r="T2639" s="88">
        <f t="shared" si="263"/>
        <v>2598</v>
      </c>
      <c r="U2639" s="89">
        <f t="shared" si="268"/>
        <v>43.3</v>
      </c>
      <c r="V2639" s="28">
        <f t="shared" si="262"/>
        <v>45.249462198042231</v>
      </c>
      <c r="W2639" s="89">
        <f t="shared" si="265"/>
        <v>0</v>
      </c>
      <c r="X2639" s="88" t="e">
        <f t="shared" si="266"/>
        <v>#VALUE!</v>
      </c>
      <c r="Y2639" s="89" t="e">
        <f t="shared" si="267"/>
        <v>#VALUE!</v>
      </c>
      <c r="Z2639" s="90"/>
      <c r="AA2639" s="91">
        <f t="shared" si="264"/>
        <v>43.3</v>
      </c>
    </row>
    <row r="2640" spans="19:27" x14ac:dyDescent="0.25">
      <c r="S2640" s="87"/>
      <c r="T2640" s="88">
        <f t="shared" si="263"/>
        <v>2599</v>
      </c>
      <c r="U2640" s="89">
        <f t="shared" si="268"/>
        <v>43.31666666666667</v>
      </c>
      <c r="V2640" s="28">
        <f t="shared" si="262"/>
        <v>45.252492280833806</v>
      </c>
      <c r="W2640" s="89">
        <f t="shared" si="265"/>
        <v>0</v>
      </c>
      <c r="X2640" s="88" t="e">
        <f t="shared" si="266"/>
        <v>#VALUE!</v>
      </c>
      <c r="Y2640" s="89" t="e">
        <f t="shared" si="267"/>
        <v>#VALUE!</v>
      </c>
      <c r="Z2640" s="90"/>
      <c r="AA2640" s="91">
        <f t="shared" si="264"/>
        <v>43.31666666666667</v>
      </c>
    </row>
    <row r="2641" spans="19:27" x14ac:dyDescent="0.25">
      <c r="S2641" s="87"/>
      <c r="T2641" s="88">
        <f t="shared" si="263"/>
        <v>2600</v>
      </c>
      <c r="U2641" s="89">
        <f t="shared" si="268"/>
        <v>43.333333333333336</v>
      </c>
      <c r="V2641" s="28">
        <f t="shared" si="262"/>
        <v>45.255521400773972</v>
      </c>
      <c r="W2641" s="89">
        <f t="shared" si="265"/>
        <v>0</v>
      </c>
      <c r="X2641" s="88" t="e">
        <f t="shared" si="266"/>
        <v>#VALUE!</v>
      </c>
      <c r="Y2641" s="89" t="e">
        <f t="shared" si="267"/>
        <v>#VALUE!</v>
      </c>
      <c r="Z2641" s="90"/>
      <c r="AA2641" s="91">
        <f t="shared" si="264"/>
        <v>43.333333333333336</v>
      </c>
    </row>
    <row r="2642" spans="19:27" x14ac:dyDescent="0.25">
      <c r="S2642" s="87"/>
      <c r="T2642" s="88">
        <f t="shared" si="263"/>
        <v>2601</v>
      </c>
      <c r="U2642" s="89">
        <f t="shared" si="268"/>
        <v>43.35</v>
      </c>
      <c r="V2642" s="28">
        <f t="shared" ref="V2642:V2705" si="269">$G$12*U2642^(1-$G$13)</f>
        <v>45.258549558538853</v>
      </c>
      <c r="W2642" s="89">
        <f t="shared" si="265"/>
        <v>0</v>
      </c>
      <c r="X2642" s="88" t="e">
        <f t="shared" si="266"/>
        <v>#VALUE!</v>
      </c>
      <c r="Y2642" s="89" t="e">
        <f t="shared" si="267"/>
        <v>#VALUE!</v>
      </c>
      <c r="Z2642" s="90"/>
      <c r="AA2642" s="91">
        <f t="shared" si="264"/>
        <v>43.35</v>
      </c>
    </row>
    <row r="2643" spans="19:27" x14ac:dyDescent="0.25">
      <c r="S2643" s="87"/>
      <c r="T2643" s="88">
        <f t="shared" si="263"/>
        <v>2602</v>
      </c>
      <c r="U2643" s="89">
        <f t="shared" si="268"/>
        <v>43.366666666666667</v>
      </c>
      <c r="V2643" s="28">
        <f t="shared" si="269"/>
        <v>45.261576754803805</v>
      </c>
      <c r="W2643" s="89">
        <f t="shared" si="265"/>
        <v>0</v>
      </c>
      <c r="X2643" s="88" t="e">
        <f t="shared" si="266"/>
        <v>#VALUE!</v>
      </c>
      <c r="Y2643" s="89" t="e">
        <f t="shared" si="267"/>
        <v>#VALUE!</v>
      </c>
      <c r="Z2643" s="90"/>
      <c r="AA2643" s="91">
        <f t="shared" si="264"/>
        <v>43.366666666666667</v>
      </c>
    </row>
    <row r="2644" spans="19:27" x14ac:dyDescent="0.25">
      <c r="S2644" s="87"/>
      <c r="T2644" s="88">
        <f t="shared" si="263"/>
        <v>2603</v>
      </c>
      <c r="U2644" s="89">
        <f t="shared" si="268"/>
        <v>43.383333333333333</v>
      </c>
      <c r="V2644" s="28">
        <f t="shared" si="269"/>
        <v>45.264602990243489</v>
      </c>
      <c r="W2644" s="89">
        <f t="shared" si="265"/>
        <v>0</v>
      </c>
      <c r="X2644" s="88" t="e">
        <f t="shared" si="266"/>
        <v>#VALUE!</v>
      </c>
      <c r="Y2644" s="89" t="e">
        <f t="shared" si="267"/>
        <v>#VALUE!</v>
      </c>
      <c r="Z2644" s="90"/>
      <c r="AA2644" s="91">
        <f t="shared" si="264"/>
        <v>43.383333333333333</v>
      </c>
    </row>
    <row r="2645" spans="19:27" x14ac:dyDescent="0.25">
      <c r="S2645" s="87"/>
      <c r="T2645" s="88">
        <f t="shared" si="263"/>
        <v>2604</v>
      </c>
      <c r="U2645" s="89">
        <f t="shared" si="268"/>
        <v>43.4</v>
      </c>
      <c r="V2645" s="28">
        <f t="shared" si="269"/>
        <v>45.267628265531819</v>
      </c>
      <c r="W2645" s="89">
        <f t="shared" si="265"/>
        <v>0</v>
      </c>
      <c r="X2645" s="88" t="e">
        <f t="shared" si="266"/>
        <v>#VALUE!</v>
      </c>
      <c r="Y2645" s="89" t="e">
        <f t="shared" si="267"/>
        <v>#VALUE!</v>
      </c>
      <c r="Z2645" s="90"/>
      <c r="AA2645" s="91">
        <f t="shared" si="264"/>
        <v>43.4</v>
      </c>
    </row>
    <row r="2646" spans="19:27" x14ac:dyDescent="0.25">
      <c r="S2646" s="87"/>
      <c r="T2646" s="88">
        <f t="shared" si="263"/>
        <v>2605</v>
      </c>
      <c r="U2646" s="89">
        <f t="shared" si="268"/>
        <v>43.416666666666664</v>
      </c>
      <c r="V2646" s="28">
        <f t="shared" si="269"/>
        <v>45.270652581341963</v>
      </c>
      <c r="W2646" s="89">
        <f t="shared" si="265"/>
        <v>0</v>
      </c>
      <c r="X2646" s="88" t="e">
        <f t="shared" si="266"/>
        <v>#VALUE!</v>
      </c>
      <c r="Y2646" s="89" t="e">
        <f t="shared" si="267"/>
        <v>#VALUE!</v>
      </c>
      <c r="Z2646" s="90"/>
      <c r="AA2646" s="91">
        <f t="shared" si="264"/>
        <v>43.416666666666664</v>
      </c>
    </row>
    <row r="2647" spans="19:27" x14ac:dyDescent="0.25">
      <c r="S2647" s="87"/>
      <c r="T2647" s="88">
        <f t="shared" si="263"/>
        <v>2606</v>
      </c>
      <c r="U2647" s="89">
        <f t="shared" si="268"/>
        <v>43.43333333333333</v>
      </c>
      <c r="V2647" s="28">
        <f t="shared" si="269"/>
        <v>45.273675938346365</v>
      </c>
      <c r="W2647" s="89">
        <f t="shared" si="265"/>
        <v>0</v>
      </c>
      <c r="X2647" s="88" t="e">
        <f t="shared" si="266"/>
        <v>#VALUE!</v>
      </c>
      <c r="Y2647" s="89" t="e">
        <f t="shared" si="267"/>
        <v>#VALUE!</v>
      </c>
      <c r="Z2647" s="90"/>
      <c r="AA2647" s="91">
        <f t="shared" si="264"/>
        <v>43.43333333333333</v>
      </c>
    </row>
    <row r="2648" spans="19:27" x14ac:dyDescent="0.25">
      <c r="S2648" s="87"/>
      <c r="T2648" s="88">
        <f t="shared" si="263"/>
        <v>2607</v>
      </c>
      <c r="U2648" s="89">
        <f t="shared" si="268"/>
        <v>43.45</v>
      </c>
      <c r="V2648" s="28">
        <f t="shared" si="269"/>
        <v>45.276698337216772</v>
      </c>
      <c r="W2648" s="89">
        <f t="shared" si="265"/>
        <v>0</v>
      </c>
      <c r="X2648" s="88" t="e">
        <f t="shared" si="266"/>
        <v>#VALUE!</v>
      </c>
      <c r="Y2648" s="89" t="e">
        <f t="shared" si="267"/>
        <v>#VALUE!</v>
      </c>
      <c r="Z2648" s="90"/>
      <c r="AA2648" s="91">
        <f t="shared" si="264"/>
        <v>43.45</v>
      </c>
    </row>
    <row r="2649" spans="19:27" x14ac:dyDescent="0.25">
      <c r="S2649" s="87"/>
      <c r="T2649" s="88">
        <f t="shared" si="263"/>
        <v>2608</v>
      </c>
      <c r="U2649" s="89">
        <f t="shared" si="268"/>
        <v>43.466666666666669</v>
      </c>
      <c r="V2649" s="28">
        <f t="shared" si="269"/>
        <v>45.279719778624134</v>
      </c>
      <c r="W2649" s="89">
        <f t="shared" si="265"/>
        <v>0</v>
      </c>
      <c r="X2649" s="88" t="e">
        <f t="shared" si="266"/>
        <v>#VALUE!</v>
      </c>
      <c r="Y2649" s="89" t="e">
        <f t="shared" si="267"/>
        <v>#VALUE!</v>
      </c>
      <c r="Z2649" s="90"/>
      <c r="AA2649" s="91">
        <f t="shared" si="264"/>
        <v>43.466666666666669</v>
      </c>
    </row>
    <row r="2650" spans="19:27" x14ac:dyDescent="0.25">
      <c r="S2650" s="87"/>
      <c r="T2650" s="88">
        <f t="shared" si="263"/>
        <v>2609</v>
      </c>
      <c r="U2650" s="89">
        <f t="shared" si="268"/>
        <v>43.483333333333334</v>
      </c>
      <c r="V2650" s="28">
        <f t="shared" si="269"/>
        <v>45.28274026323875</v>
      </c>
      <c r="W2650" s="89">
        <f t="shared" si="265"/>
        <v>0</v>
      </c>
      <c r="X2650" s="88" t="e">
        <f t="shared" si="266"/>
        <v>#VALUE!</v>
      </c>
      <c r="Y2650" s="89" t="e">
        <f t="shared" si="267"/>
        <v>#VALUE!</v>
      </c>
      <c r="Z2650" s="90"/>
      <c r="AA2650" s="91">
        <f t="shared" si="264"/>
        <v>43.483333333333334</v>
      </c>
    </row>
    <row r="2651" spans="19:27" x14ac:dyDescent="0.25">
      <c r="S2651" s="87"/>
      <c r="T2651" s="88">
        <f t="shared" si="263"/>
        <v>2610</v>
      </c>
      <c r="U2651" s="89">
        <f t="shared" si="268"/>
        <v>43.5</v>
      </c>
      <c r="V2651" s="28">
        <f t="shared" si="269"/>
        <v>45.285759791730136</v>
      </c>
      <c r="W2651" s="89">
        <f t="shared" si="265"/>
        <v>0</v>
      </c>
      <c r="X2651" s="88" t="e">
        <f t="shared" si="266"/>
        <v>#VALUE!</v>
      </c>
      <c r="Y2651" s="89" t="e">
        <f t="shared" si="267"/>
        <v>#VALUE!</v>
      </c>
      <c r="Z2651" s="90"/>
      <c r="AA2651" s="91">
        <f t="shared" si="264"/>
        <v>43.5</v>
      </c>
    </row>
    <row r="2652" spans="19:27" x14ac:dyDescent="0.25">
      <c r="S2652" s="87"/>
      <c r="T2652" s="88">
        <f t="shared" si="263"/>
        <v>2611</v>
      </c>
      <c r="U2652" s="89">
        <f t="shared" si="268"/>
        <v>43.516666666666666</v>
      </c>
      <c r="V2652" s="28">
        <f t="shared" si="269"/>
        <v>45.288778364767126</v>
      </c>
      <c r="W2652" s="89">
        <f t="shared" si="265"/>
        <v>0</v>
      </c>
      <c r="X2652" s="88" t="e">
        <f t="shared" si="266"/>
        <v>#VALUE!</v>
      </c>
      <c r="Y2652" s="89" t="e">
        <f t="shared" si="267"/>
        <v>#VALUE!</v>
      </c>
      <c r="Z2652" s="90"/>
      <c r="AA2652" s="91">
        <f t="shared" si="264"/>
        <v>43.516666666666666</v>
      </c>
    </row>
    <row r="2653" spans="19:27" x14ac:dyDescent="0.25">
      <c r="S2653" s="87"/>
      <c r="T2653" s="88">
        <f t="shared" si="263"/>
        <v>2612</v>
      </c>
      <c r="U2653" s="89">
        <f t="shared" si="268"/>
        <v>43.533333333333331</v>
      </c>
      <c r="V2653" s="28">
        <f t="shared" si="269"/>
        <v>45.291795983017799</v>
      </c>
      <c r="W2653" s="89">
        <f t="shared" si="265"/>
        <v>0</v>
      </c>
      <c r="X2653" s="88" t="e">
        <f t="shared" si="266"/>
        <v>#VALUE!</v>
      </c>
      <c r="Y2653" s="89" t="e">
        <f t="shared" si="267"/>
        <v>#VALUE!</v>
      </c>
      <c r="Z2653" s="90"/>
      <c r="AA2653" s="91">
        <f t="shared" si="264"/>
        <v>43.533333333333331</v>
      </c>
    </row>
    <row r="2654" spans="19:27" x14ac:dyDescent="0.25">
      <c r="S2654" s="87"/>
      <c r="T2654" s="88">
        <f t="shared" si="263"/>
        <v>2613</v>
      </c>
      <c r="U2654" s="89">
        <f t="shared" si="268"/>
        <v>43.55</v>
      </c>
      <c r="V2654" s="28">
        <f t="shared" si="269"/>
        <v>45.294812647149527</v>
      </c>
      <c r="W2654" s="89">
        <f t="shared" si="265"/>
        <v>0</v>
      </c>
      <c r="X2654" s="88" t="e">
        <f t="shared" si="266"/>
        <v>#VALUE!</v>
      </c>
      <c r="Y2654" s="89" t="e">
        <f t="shared" si="267"/>
        <v>#VALUE!</v>
      </c>
      <c r="Z2654" s="90"/>
      <c r="AA2654" s="91">
        <f t="shared" si="264"/>
        <v>43.55</v>
      </c>
    </row>
    <row r="2655" spans="19:27" x14ac:dyDescent="0.25">
      <c r="S2655" s="87"/>
      <c r="T2655" s="88">
        <f t="shared" si="263"/>
        <v>2614</v>
      </c>
      <c r="U2655" s="89">
        <f t="shared" si="268"/>
        <v>43.56666666666667</v>
      </c>
      <c r="V2655" s="28">
        <f t="shared" si="269"/>
        <v>45.297828357828955</v>
      </c>
      <c r="W2655" s="89">
        <f t="shared" si="265"/>
        <v>0</v>
      </c>
      <c r="X2655" s="88" t="e">
        <f t="shared" si="266"/>
        <v>#VALUE!</v>
      </c>
      <c r="Y2655" s="89" t="e">
        <f t="shared" si="267"/>
        <v>#VALUE!</v>
      </c>
      <c r="Z2655" s="90"/>
      <c r="AA2655" s="91">
        <f t="shared" si="264"/>
        <v>43.56666666666667</v>
      </c>
    </row>
    <row r="2656" spans="19:27" x14ac:dyDescent="0.25">
      <c r="S2656" s="87"/>
      <c r="T2656" s="88">
        <f t="shared" si="263"/>
        <v>2615</v>
      </c>
      <c r="U2656" s="89">
        <f t="shared" si="268"/>
        <v>43.583333333333336</v>
      </c>
      <c r="V2656" s="28">
        <f t="shared" si="269"/>
        <v>45.300843115722003</v>
      </c>
      <c r="W2656" s="89">
        <f t="shared" si="265"/>
        <v>0</v>
      </c>
      <c r="X2656" s="88" t="e">
        <f t="shared" si="266"/>
        <v>#VALUE!</v>
      </c>
      <c r="Y2656" s="89" t="e">
        <f t="shared" si="267"/>
        <v>#VALUE!</v>
      </c>
      <c r="Z2656" s="90"/>
      <c r="AA2656" s="91">
        <f t="shared" si="264"/>
        <v>43.583333333333336</v>
      </c>
    </row>
    <row r="2657" spans="19:27" x14ac:dyDescent="0.25">
      <c r="S2657" s="87"/>
      <c r="T2657" s="88">
        <f t="shared" ref="T2657:T2720" si="270">T2656+1</f>
        <v>2616</v>
      </c>
      <c r="U2657" s="89">
        <f t="shared" si="268"/>
        <v>43.6</v>
      </c>
      <c r="V2657" s="28">
        <f t="shared" si="269"/>
        <v>45.303856921493882</v>
      </c>
      <c r="W2657" s="89">
        <f t="shared" si="265"/>
        <v>0</v>
      </c>
      <c r="X2657" s="88" t="e">
        <f t="shared" si="266"/>
        <v>#VALUE!</v>
      </c>
      <c r="Y2657" s="89" t="e">
        <f t="shared" si="267"/>
        <v>#VALUE!</v>
      </c>
      <c r="Z2657" s="90"/>
      <c r="AA2657" s="91">
        <f t="shared" si="264"/>
        <v>43.6</v>
      </c>
    </row>
    <row r="2658" spans="19:27" x14ac:dyDescent="0.25">
      <c r="S2658" s="87"/>
      <c r="T2658" s="88">
        <f t="shared" si="270"/>
        <v>2617</v>
      </c>
      <c r="U2658" s="89">
        <f t="shared" si="268"/>
        <v>43.616666666666667</v>
      </c>
      <c r="V2658" s="28">
        <f t="shared" si="269"/>
        <v>45.306869775809083</v>
      </c>
      <c r="W2658" s="89">
        <f t="shared" si="265"/>
        <v>0</v>
      </c>
      <c r="X2658" s="88" t="e">
        <f t="shared" si="266"/>
        <v>#VALUE!</v>
      </c>
      <c r="Y2658" s="89" t="e">
        <f t="shared" si="267"/>
        <v>#VALUE!</v>
      </c>
      <c r="Z2658" s="90"/>
      <c r="AA2658" s="91">
        <f t="shared" si="264"/>
        <v>43.616666666666667</v>
      </c>
    </row>
    <row r="2659" spans="19:27" x14ac:dyDescent="0.25">
      <c r="S2659" s="87"/>
      <c r="T2659" s="88">
        <f t="shared" si="270"/>
        <v>2618</v>
      </c>
      <c r="U2659" s="89">
        <f t="shared" si="268"/>
        <v>43.633333333333333</v>
      </c>
      <c r="V2659" s="28">
        <f t="shared" si="269"/>
        <v>45.309881679331362</v>
      </c>
      <c r="W2659" s="89">
        <f t="shared" si="265"/>
        <v>0</v>
      </c>
      <c r="X2659" s="88" t="e">
        <f t="shared" si="266"/>
        <v>#VALUE!</v>
      </c>
      <c r="Y2659" s="89" t="e">
        <f t="shared" si="267"/>
        <v>#VALUE!</v>
      </c>
      <c r="Z2659" s="90"/>
      <c r="AA2659" s="91">
        <f t="shared" si="264"/>
        <v>43.633333333333333</v>
      </c>
    </row>
    <row r="2660" spans="19:27" x14ac:dyDescent="0.25">
      <c r="S2660" s="87"/>
      <c r="T2660" s="88">
        <f t="shared" si="270"/>
        <v>2619</v>
      </c>
      <c r="U2660" s="89">
        <f t="shared" si="268"/>
        <v>43.65</v>
      </c>
      <c r="V2660" s="28">
        <f t="shared" si="269"/>
        <v>45.312892632723795</v>
      </c>
      <c r="W2660" s="89">
        <f t="shared" si="265"/>
        <v>0</v>
      </c>
      <c r="X2660" s="88" t="e">
        <f t="shared" si="266"/>
        <v>#VALUE!</v>
      </c>
      <c r="Y2660" s="89" t="e">
        <f t="shared" si="267"/>
        <v>#VALUE!</v>
      </c>
      <c r="Z2660" s="90"/>
      <c r="AA2660" s="91">
        <f t="shared" si="264"/>
        <v>43.65</v>
      </c>
    </row>
    <row r="2661" spans="19:27" x14ac:dyDescent="0.25">
      <c r="S2661" s="87"/>
      <c r="T2661" s="88">
        <f t="shared" si="270"/>
        <v>2620</v>
      </c>
      <c r="U2661" s="89">
        <f t="shared" si="268"/>
        <v>43.666666666666664</v>
      </c>
      <c r="V2661" s="28">
        <f t="shared" si="269"/>
        <v>45.315902636648701</v>
      </c>
      <c r="W2661" s="89">
        <f t="shared" si="265"/>
        <v>0</v>
      </c>
      <c r="X2661" s="88" t="e">
        <f t="shared" si="266"/>
        <v>#VALUE!</v>
      </c>
      <c r="Y2661" s="89" t="e">
        <f t="shared" si="267"/>
        <v>#VALUE!</v>
      </c>
      <c r="Z2661" s="90"/>
      <c r="AA2661" s="91">
        <f t="shared" si="264"/>
        <v>43.666666666666664</v>
      </c>
    </row>
    <row r="2662" spans="19:27" x14ac:dyDescent="0.25">
      <c r="S2662" s="87"/>
      <c r="T2662" s="88">
        <f t="shared" si="270"/>
        <v>2621</v>
      </c>
      <c r="U2662" s="89">
        <f t="shared" si="268"/>
        <v>43.68333333333333</v>
      </c>
      <c r="V2662" s="28">
        <f t="shared" si="269"/>
        <v>45.31891169176771</v>
      </c>
      <c r="W2662" s="89">
        <f t="shared" si="265"/>
        <v>0</v>
      </c>
      <c r="X2662" s="88" t="e">
        <f t="shared" si="266"/>
        <v>#VALUE!</v>
      </c>
      <c r="Y2662" s="89" t="e">
        <f t="shared" si="267"/>
        <v>#VALUE!</v>
      </c>
      <c r="Z2662" s="90"/>
      <c r="AA2662" s="91">
        <f t="shared" si="264"/>
        <v>43.68333333333333</v>
      </c>
    </row>
    <row r="2663" spans="19:27" x14ac:dyDescent="0.25">
      <c r="S2663" s="87"/>
      <c r="T2663" s="88">
        <f t="shared" si="270"/>
        <v>2622</v>
      </c>
      <c r="U2663" s="89">
        <f t="shared" si="268"/>
        <v>43.7</v>
      </c>
      <c r="V2663" s="28">
        <f t="shared" si="269"/>
        <v>45.321919798741732</v>
      </c>
      <c r="W2663" s="89">
        <f t="shared" si="265"/>
        <v>0</v>
      </c>
      <c r="X2663" s="88" t="e">
        <f t="shared" si="266"/>
        <v>#VALUE!</v>
      </c>
      <c r="Y2663" s="89" t="e">
        <f t="shared" si="267"/>
        <v>#VALUE!</v>
      </c>
      <c r="Z2663" s="90"/>
      <c r="AA2663" s="91">
        <f t="shared" si="264"/>
        <v>43.7</v>
      </c>
    </row>
    <row r="2664" spans="19:27" x14ac:dyDescent="0.25">
      <c r="S2664" s="87"/>
      <c r="T2664" s="88">
        <f t="shared" si="270"/>
        <v>2623</v>
      </c>
      <c r="U2664" s="89">
        <f t="shared" si="268"/>
        <v>43.716666666666669</v>
      </c>
      <c r="V2664" s="28">
        <f t="shared" si="269"/>
        <v>45.324926958230968</v>
      </c>
      <c r="W2664" s="89">
        <f t="shared" si="265"/>
        <v>0</v>
      </c>
      <c r="X2664" s="88" t="e">
        <f t="shared" si="266"/>
        <v>#VALUE!</v>
      </c>
      <c r="Y2664" s="89" t="e">
        <f t="shared" si="267"/>
        <v>#VALUE!</v>
      </c>
      <c r="Z2664" s="90"/>
      <c r="AA2664" s="91">
        <f t="shared" si="264"/>
        <v>43.716666666666669</v>
      </c>
    </row>
    <row r="2665" spans="19:27" x14ac:dyDescent="0.25">
      <c r="S2665" s="87"/>
      <c r="T2665" s="88">
        <f t="shared" si="270"/>
        <v>2624</v>
      </c>
      <c r="U2665" s="89">
        <f t="shared" si="268"/>
        <v>43.733333333333334</v>
      </c>
      <c r="V2665" s="28">
        <f t="shared" si="269"/>
        <v>45.327933170894909</v>
      </c>
      <c r="W2665" s="89">
        <f t="shared" si="265"/>
        <v>0</v>
      </c>
      <c r="X2665" s="88" t="e">
        <f t="shared" si="266"/>
        <v>#VALUE!</v>
      </c>
      <c r="Y2665" s="89" t="e">
        <f t="shared" si="267"/>
        <v>#VALUE!</v>
      </c>
      <c r="Z2665" s="90"/>
      <c r="AA2665" s="91">
        <f t="shared" ref="AA2665:AA2728" si="271">U2665</f>
        <v>43.733333333333334</v>
      </c>
    </row>
    <row r="2666" spans="19:27" x14ac:dyDescent="0.25">
      <c r="S2666" s="87"/>
      <c r="T2666" s="88">
        <f t="shared" si="270"/>
        <v>2625</v>
      </c>
      <c r="U2666" s="89">
        <f t="shared" si="268"/>
        <v>43.75</v>
      </c>
      <c r="V2666" s="28">
        <f t="shared" si="269"/>
        <v>45.330938437392312</v>
      </c>
      <c r="W2666" s="89">
        <f t="shared" ref="W2666:W2729" si="272">V2666*0.001*$G$4</f>
        <v>0</v>
      </c>
      <c r="X2666" s="88" t="e">
        <f t="shared" ref="X2666:X2729" si="273">($G$5/1000)*U2666*3600</f>
        <v>#VALUE!</v>
      </c>
      <c r="Y2666" s="89" t="e">
        <f t="shared" si="267"/>
        <v>#VALUE!</v>
      </c>
      <c r="Z2666" s="90"/>
      <c r="AA2666" s="91">
        <f t="shared" si="271"/>
        <v>43.75</v>
      </c>
    </row>
    <row r="2667" spans="19:27" x14ac:dyDescent="0.25">
      <c r="S2667" s="87"/>
      <c r="T2667" s="88">
        <f t="shared" si="270"/>
        <v>2626</v>
      </c>
      <c r="U2667" s="89">
        <f t="shared" si="268"/>
        <v>43.766666666666666</v>
      </c>
      <c r="V2667" s="28">
        <f t="shared" si="269"/>
        <v>45.333942758381269</v>
      </c>
      <c r="W2667" s="89">
        <f t="shared" si="272"/>
        <v>0</v>
      </c>
      <c r="X2667" s="88" t="e">
        <f t="shared" si="273"/>
        <v>#VALUE!</v>
      </c>
      <c r="Y2667" s="89" t="e">
        <f t="shared" ref="Y2667:Y2730" si="274">MAX(0,W2667-X2667)</f>
        <v>#VALUE!</v>
      </c>
      <c r="Z2667" s="90"/>
      <c r="AA2667" s="91">
        <f t="shared" si="271"/>
        <v>43.766666666666666</v>
      </c>
    </row>
    <row r="2668" spans="19:27" x14ac:dyDescent="0.25">
      <c r="S2668" s="87"/>
      <c r="T2668" s="88">
        <f t="shared" si="270"/>
        <v>2627</v>
      </c>
      <c r="U2668" s="89">
        <f t="shared" si="268"/>
        <v>43.783333333333331</v>
      </c>
      <c r="V2668" s="28">
        <f t="shared" si="269"/>
        <v>45.336946134519124</v>
      </c>
      <c r="W2668" s="89">
        <f t="shared" si="272"/>
        <v>0</v>
      </c>
      <c r="X2668" s="88" t="e">
        <f t="shared" si="273"/>
        <v>#VALUE!</v>
      </c>
      <c r="Y2668" s="89" t="e">
        <f t="shared" si="274"/>
        <v>#VALUE!</v>
      </c>
      <c r="Z2668" s="90"/>
      <c r="AA2668" s="91">
        <f t="shared" si="271"/>
        <v>43.783333333333331</v>
      </c>
    </row>
    <row r="2669" spans="19:27" x14ac:dyDescent="0.25">
      <c r="S2669" s="87"/>
      <c r="T2669" s="88">
        <f t="shared" si="270"/>
        <v>2628</v>
      </c>
      <c r="U2669" s="89">
        <f t="shared" si="268"/>
        <v>43.8</v>
      </c>
      <c r="V2669" s="28">
        <f t="shared" si="269"/>
        <v>45.339948566462546</v>
      </c>
      <c r="W2669" s="89">
        <f t="shared" si="272"/>
        <v>0</v>
      </c>
      <c r="X2669" s="88" t="e">
        <f t="shared" si="273"/>
        <v>#VALUE!</v>
      </c>
      <c r="Y2669" s="89" t="e">
        <f t="shared" si="274"/>
        <v>#VALUE!</v>
      </c>
      <c r="Z2669" s="90"/>
      <c r="AA2669" s="91">
        <f t="shared" si="271"/>
        <v>43.8</v>
      </c>
    </row>
    <row r="2670" spans="19:27" x14ac:dyDescent="0.25">
      <c r="S2670" s="87"/>
      <c r="T2670" s="88">
        <f t="shared" si="270"/>
        <v>2629</v>
      </c>
      <c r="U2670" s="89">
        <f t="shared" si="268"/>
        <v>43.81666666666667</v>
      </c>
      <c r="V2670" s="28">
        <f t="shared" si="269"/>
        <v>45.342950054867472</v>
      </c>
      <c r="W2670" s="89">
        <f t="shared" si="272"/>
        <v>0</v>
      </c>
      <c r="X2670" s="88" t="e">
        <f t="shared" si="273"/>
        <v>#VALUE!</v>
      </c>
      <c r="Y2670" s="89" t="e">
        <f t="shared" si="274"/>
        <v>#VALUE!</v>
      </c>
      <c r="Z2670" s="90"/>
      <c r="AA2670" s="91">
        <f t="shared" si="271"/>
        <v>43.81666666666667</v>
      </c>
    </row>
    <row r="2671" spans="19:27" x14ac:dyDescent="0.25">
      <c r="S2671" s="87"/>
      <c r="T2671" s="88">
        <f t="shared" si="270"/>
        <v>2630</v>
      </c>
      <c r="U2671" s="89">
        <f t="shared" si="268"/>
        <v>43.833333333333336</v>
      </c>
      <c r="V2671" s="28">
        <f t="shared" si="269"/>
        <v>45.345950600389138</v>
      </c>
      <c r="W2671" s="89">
        <f t="shared" si="272"/>
        <v>0</v>
      </c>
      <c r="X2671" s="88" t="e">
        <f t="shared" si="273"/>
        <v>#VALUE!</v>
      </c>
      <c r="Y2671" s="89" t="e">
        <f t="shared" si="274"/>
        <v>#VALUE!</v>
      </c>
      <c r="Z2671" s="90"/>
      <c r="AA2671" s="91">
        <f t="shared" si="271"/>
        <v>43.833333333333336</v>
      </c>
    </row>
    <row r="2672" spans="19:27" x14ac:dyDescent="0.25">
      <c r="S2672" s="87"/>
      <c r="T2672" s="88">
        <f t="shared" si="270"/>
        <v>2631</v>
      </c>
      <c r="U2672" s="89">
        <f t="shared" si="268"/>
        <v>43.85</v>
      </c>
      <c r="V2672" s="28">
        <f t="shared" si="269"/>
        <v>45.348950203682087</v>
      </c>
      <c r="W2672" s="89">
        <f t="shared" si="272"/>
        <v>0</v>
      </c>
      <c r="X2672" s="88" t="e">
        <f t="shared" si="273"/>
        <v>#VALUE!</v>
      </c>
      <c r="Y2672" s="89" t="e">
        <f t="shared" si="274"/>
        <v>#VALUE!</v>
      </c>
      <c r="Z2672" s="90"/>
      <c r="AA2672" s="91">
        <f t="shared" si="271"/>
        <v>43.85</v>
      </c>
    </row>
    <row r="2673" spans="19:27" x14ac:dyDescent="0.25">
      <c r="S2673" s="87"/>
      <c r="T2673" s="88">
        <f t="shared" si="270"/>
        <v>2632</v>
      </c>
      <c r="U2673" s="89">
        <f t="shared" si="268"/>
        <v>43.866666666666667</v>
      </c>
      <c r="V2673" s="28">
        <f t="shared" si="269"/>
        <v>45.351948865400146</v>
      </c>
      <c r="W2673" s="89">
        <f t="shared" si="272"/>
        <v>0</v>
      </c>
      <c r="X2673" s="88" t="e">
        <f t="shared" si="273"/>
        <v>#VALUE!</v>
      </c>
      <c r="Y2673" s="89" t="e">
        <f t="shared" si="274"/>
        <v>#VALUE!</v>
      </c>
      <c r="Z2673" s="90"/>
      <c r="AA2673" s="91">
        <f t="shared" si="271"/>
        <v>43.866666666666667</v>
      </c>
    </row>
    <row r="2674" spans="19:27" x14ac:dyDescent="0.25">
      <c r="S2674" s="87"/>
      <c r="T2674" s="88">
        <f t="shared" si="270"/>
        <v>2633</v>
      </c>
      <c r="U2674" s="89">
        <f t="shared" si="268"/>
        <v>43.883333333333333</v>
      </c>
      <c r="V2674" s="28">
        <f t="shared" si="269"/>
        <v>45.354946586196469</v>
      </c>
      <c r="W2674" s="89">
        <f t="shared" si="272"/>
        <v>0</v>
      </c>
      <c r="X2674" s="88" t="e">
        <f t="shared" si="273"/>
        <v>#VALUE!</v>
      </c>
      <c r="Y2674" s="89" t="e">
        <f t="shared" si="274"/>
        <v>#VALUE!</v>
      </c>
      <c r="Z2674" s="90"/>
      <c r="AA2674" s="91">
        <f t="shared" si="271"/>
        <v>43.883333333333333</v>
      </c>
    </row>
    <row r="2675" spans="19:27" x14ac:dyDescent="0.25">
      <c r="S2675" s="87"/>
      <c r="T2675" s="88">
        <f t="shared" si="270"/>
        <v>2634</v>
      </c>
      <c r="U2675" s="89">
        <f t="shared" si="268"/>
        <v>43.9</v>
      </c>
      <c r="V2675" s="28">
        <f t="shared" si="269"/>
        <v>45.357943366723475</v>
      </c>
      <c r="W2675" s="89">
        <f t="shared" si="272"/>
        <v>0</v>
      </c>
      <c r="X2675" s="88" t="e">
        <f t="shared" si="273"/>
        <v>#VALUE!</v>
      </c>
      <c r="Y2675" s="89" t="e">
        <f t="shared" si="274"/>
        <v>#VALUE!</v>
      </c>
      <c r="Z2675" s="90"/>
      <c r="AA2675" s="91">
        <f t="shared" si="271"/>
        <v>43.9</v>
      </c>
    </row>
    <row r="2676" spans="19:27" x14ac:dyDescent="0.25">
      <c r="S2676" s="87"/>
      <c r="T2676" s="88">
        <f t="shared" si="270"/>
        <v>2635</v>
      </c>
      <c r="U2676" s="89">
        <f t="shared" si="268"/>
        <v>43.916666666666664</v>
      </c>
      <c r="V2676" s="28">
        <f t="shared" si="269"/>
        <v>45.360939207632889</v>
      </c>
      <c r="W2676" s="89">
        <f t="shared" si="272"/>
        <v>0</v>
      </c>
      <c r="X2676" s="88" t="e">
        <f t="shared" si="273"/>
        <v>#VALUE!</v>
      </c>
      <c r="Y2676" s="89" t="e">
        <f t="shared" si="274"/>
        <v>#VALUE!</v>
      </c>
      <c r="Z2676" s="90"/>
      <c r="AA2676" s="91">
        <f t="shared" si="271"/>
        <v>43.916666666666664</v>
      </c>
    </row>
    <row r="2677" spans="19:27" x14ac:dyDescent="0.25">
      <c r="S2677" s="87"/>
      <c r="T2677" s="88">
        <f t="shared" si="270"/>
        <v>2636</v>
      </c>
      <c r="U2677" s="89">
        <f t="shared" si="268"/>
        <v>43.93333333333333</v>
      </c>
      <c r="V2677" s="28">
        <f t="shared" si="269"/>
        <v>45.363934109575759</v>
      </c>
      <c r="W2677" s="89">
        <f t="shared" si="272"/>
        <v>0</v>
      </c>
      <c r="X2677" s="88" t="e">
        <f t="shared" si="273"/>
        <v>#VALUE!</v>
      </c>
      <c r="Y2677" s="89" t="e">
        <f t="shared" si="274"/>
        <v>#VALUE!</v>
      </c>
      <c r="Z2677" s="90"/>
      <c r="AA2677" s="91">
        <f t="shared" si="271"/>
        <v>43.93333333333333</v>
      </c>
    </row>
    <row r="2678" spans="19:27" x14ac:dyDescent="0.25">
      <c r="S2678" s="87"/>
      <c r="T2678" s="88">
        <f t="shared" si="270"/>
        <v>2637</v>
      </c>
      <c r="U2678" s="89">
        <f t="shared" si="268"/>
        <v>43.95</v>
      </c>
      <c r="V2678" s="28">
        <f t="shared" si="269"/>
        <v>45.366928073202409</v>
      </c>
      <c r="W2678" s="89">
        <f t="shared" si="272"/>
        <v>0</v>
      </c>
      <c r="X2678" s="88" t="e">
        <f t="shared" si="273"/>
        <v>#VALUE!</v>
      </c>
      <c r="Y2678" s="89" t="e">
        <f t="shared" si="274"/>
        <v>#VALUE!</v>
      </c>
      <c r="Z2678" s="90"/>
      <c r="AA2678" s="91">
        <f t="shared" si="271"/>
        <v>43.95</v>
      </c>
    </row>
    <row r="2679" spans="19:27" x14ac:dyDescent="0.25">
      <c r="S2679" s="87"/>
      <c r="T2679" s="88">
        <f t="shared" si="270"/>
        <v>2638</v>
      </c>
      <c r="U2679" s="89">
        <f t="shared" si="268"/>
        <v>43.966666666666669</v>
      </c>
      <c r="V2679" s="28">
        <f t="shared" si="269"/>
        <v>45.369921099162489</v>
      </c>
      <c r="W2679" s="89">
        <f t="shared" si="272"/>
        <v>0</v>
      </c>
      <c r="X2679" s="88" t="e">
        <f t="shared" si="273"/>
        <v>#VALUE!</v>
      </c>
      <c r="Y2679" s="89" t="e">
        <f t="shared" si="274"/>
        <v>#VALUE!</v>
      </c>
      <c r="Z2679" s="90"/>
      <c r="AA2679" s="91">
        <f t="shared" si="271"/>
        <v>43.966666666666669</v>
      </c>
    </row>
    <row r="2680" spans="19:27" x14ac:dyDescent="0.25">
      <c r="S2680" s="87"/>
      <c r="T2680" s="88">
        <f t="shared" si="270"/>
        <v>2639</v>
      </c>
      <c r="U2680" s="89">
        <f t="shared" si="268"/>
        <v>43.983333333333334</v>
      </c>
      <c r="V2680" s="28">
        <f t="shared" si="269"/>
        <v>45.372913188104931</v>
      </c>
      <c r="W2680" s="89">
        <f t="shared" si="272"/>
        <v>0</v>
      </c>
      <c r="X2680" s="88" t="e">
        <f t="shared" si="273"/>
        <v>#VALUE!</v>
      </c>
      <c r="Y2680" s="89" t="e">
        <f t="shared" si="274"/>
        <v>#VALUE!</v>
      </c>
      <c r="Z2680" s="90"/>
      <c r="AA2680" s="91">
        <f t="shared" si="271"/>
        <v>43.983333333333334</v>
      </c>
    </row>
    <row r="2681" spans="19:27" x14ac:dyDescent="0.25">
      <c r="S2681" s="87"/>
      <c r="T2681" s="88">
        <f t="shared" si="270"/>
        <v>2640</v>
      </c>
      <c r="U2681" s="89">
        <f t="shared" si="268"/>
        <v>44</v>
      </c>
      <c r="V2681" s="28">
        <f t="shared" si="269"/>
        <v>45.375904340677984</v>
      </c>
      <c r="W2681" s="89">
        <f t="shared" si="272"/>
        <v>0</v>
      </c>
      <c r="X2681" s="88" t="e">
        <f t="shared" si="273"/>
        <v>#VALUE!</v>
      </c>
      <c r="Y2681" s="89" t="e">
        <f t="shared" si="274"/>
        <v>#VALUE!</v>
      </c>
      <c r="Z2681" s="90"/>
      <c r="AA2681" s="91">
        <f t="shared" si="271"/>
        <v>44</v>
      </c>
    </row>
    <row r="2682" spans="19:27" x14ac:dyDescent="0.25">
      <c r="S2682" s="87"/>
      <c r="T2682" s="88">
        <f t="shared" si="270"/>
        <v>2641</v>
      </c>
      <c r="U2682" s="89">
        <f t="shared" si="268"/>
        <v>44.016666666666666</v>
      </c>
      <c r="V2682" s="28">
        <f t="shared" si="269"/>
        <v>45.378894557529208</v>
      </c>
      <c r="W2682" s="89">
        <f t="shared" si="272"/>
        <v>0</v>
      </c>
      <c r="X2682" s="88" t="e">
        <f t="shared" si="273"/>
        <v>#VALUE!</v>
      </c>
      <c r="Y2682" s="89" t="e">
        <f t="shared" si="274"/>
        <v>#VALUE!</v>
      </c>
      <c r="Z2682" s="90"/>
      <c r="AA2682" s="91">
        <f t="shared" si="271"/>
        <v>44.016666666666666</v>
      </c>
    </row>
    <row r="2683" spans="19:27" x14ac:dyDescent="0.25">
      <c r="S2683" s="87"/>
      <c r="T2683" s="88">
        <f t="shared" si="270"/>
        <v>2642</v>
      </c>
      <c r="U2683" s="89">
        <f t="shared" si="268"/>
        <v>44.033333333333331</v>
      </c>
      <c r="V2683" s="28">
        <f t="shared" si="269"/>
        <v>45.381883839305459</v>
      </c>
      <c r="W2683" s="89">
        <f t="shared" si="272"/>
        <v>0</v>
      </c>
      <c r="X2683" s="88" t="e">
        <f t="shared" si="273"/>
        <v>#VALUE!</v>
      </c>
      <c r="Y2683" s="89" t="e">
        <f t="shared" si="274"/>
        <v>#VALUE!</v>
      </c>
      <c r="Z2683" s="90"/>
      <c r="AA2683" s="91">
        <f t="shared" si="271"/>
        <v>44.033333333333331</v>
      </c>
    </row>
    <row r="2684" spans="19:27" x14ac:dyDescent="0.25">
      <c r="S2684" s="87"/>
      <c r="T2684" s="88">
        <f t="shared" si="270"/>
        <v>2643</v>
      </c>
      <c r="U2684" s="89">
        <f t="shared" si="268"/>
        <v>44.05</v>
      </c>
      <c r="V2684" s="28">
        <f t="shared" si="269"/>
        <v>45.384872186652913</v>
      </c>
      <c r="W2684" s="89">
        <f t="shared" si="272"/>
        <v>0</v>
      </c>
      <c r="X2684" s="88" t="e">
        <f t="shared" si="273"/>
        <v>#VALUE!</v>
      </c>
      <c r="Y2684" s="89" t="e">
        <f t="shared" si="274"/>
        <v>#VALUE!</v>
      </c>
      <c r="Z2684" s="90"/>
      <c r="AA2684" s="91">
        <f t="shared" si="271"/>
        <v>44.05</v>
      </c>
    </row>
    <row r="2685" spans="19:27" x14ac:dyDescent="0.25">
      <c r="S2685" s="87"/>
      <c r="T2685" s="88">
        <f t="shared" si="270"/>
        <v>2644</v>
      </c>
      <c r="U2685" s="89">
        <f t="shared" si="268"/>
        <v>44.06666666666667</v>
      </c>
      <c r="V2685" s="28">
        <f t="shared" si="269"/>
        <v>45.387859600217048</v>
      </c>
      <c r="W2685" s="89">
        <f t="shared" si="272"/>
        <v>0</v>
      </c>
      <c r="X2685" s="88" t="e">
        <f t="shared" si="273"/>
        <v>#VALUE!</v>
      </c>
      <c r="Y2685" s="89" t="e">
        <f t="shared" si="274"/>
        <v>#VALUE!</v>
      </c>
      <c r="Z2685" s="90"/>
      <c r="AA2685" s="91">
        <f t="shared" si="271"/>
        <v>44.06666666666667</v>
      </c>
    </row>
    <row r="2686" spans="19:27" x14ac:dyDescent="0.25">
      <c r="S2686" s="87"/>
      <c r="T2686" s="88">
        <f t="shared" si="270"/>
        <v>2645</v>
      </c>
      <c r="U2686" s="89">
        <f t="shared" si="268"/>
        <v>44.083333333333336</v>
      </c>
      <c r="V2686" s="28">
        <f t="shared" si="269"/>
        <v>45.390846080642646</v>
      </c>
      <c r="W2686" s="89">
        <f t="shared" si="272"/>
        <v>0</v>
      </c>
      <c r="X2686" s="88" t="e">
        <f t="shared" si="273"/>
        <v>#VALUE!</v>
      </c>
      <c r="Y2686" s="89" t="e">
        <f t="shared" si="274"/>
        <v>#VALUE!</v>
      </c>
      <c r="Z2686" s="90"/>
      <c r="AA2686" s="91">
        <f t="shared" si="271"/>
        <v>44.083333333333336</v>
      </c>
    </row>
    <row r="2687" spans="19:27" x14ac:dyDescent="0.25">
      <c r="S2687" s="87"/>
      <c r="T2687" s="88">
        <f t="shared" si="270"/>
        <v>2646</v>
      </c>
      <c r="U2687" s="89">
        <f t="shared" si="268"/>
        <v>44.1</v>
      </c>
      <c r="V2687" s="28">
        <f t="shared" si="269"/>
        <v>45.393831628573814</v>
      </c>
      <c r="W2687" s="89">
        <f t="shared" si="272"/>
        <v>0</v>
      </c>
      <c r="X2687" s="88" t="e">
        <f t="shared" si="273"/>
        <v>#VALUE!</v>
      </c>
      <c r="Y2687" s="89" t="e">
        <f t="shared" si="274"/>
        <v>#VALUE!</v>
      </c>
      <c r="Z2687" s="90"/>
      <c r="AA2687" s="91">
        <f t="shared" si="271"/>
        <v>44.1</v>
      </c>
    </row>
    <row r="2688" spans="19:27" x14ac:dyDescent="0.25">
      <c r="S2688" s="87"/>
      <c r="T2688" s="88">
        <f t="shared" si="270"/>
        <v>2647</v>
      </c>
      <c r="U2688" s="89">
        <f t="shared" si="268"/>
        <v>44.116666666666667</v>
      </c>
      <c r="V2688" s="28">
        <f t="shared" si="269"/>
        <v>45.396816244653955</v>
      </c>
      <c r="W2688" s="89">
        <f t="shared" si="272"/>
        <v>0</v>
      </c>
      <c r="X2688" s="88" t="e">
        <f t="shared" si="273"/>
        <v>#VALUE!</v>
      </c>
      <c r="Y2688" s="89" t="e">
        <f t="shared" si="274"/>
        <v>#VALUE!</v>
      </c>
      <c r="Z2688" s="90"/>
      <c r="AA2688" s="91">
        <f t="shared" si="271"/>
        <v>44.116666666666667</v>
      </c>
    </row>
    <row r="2689" spans="19:27" x14ac:dyDescent="0.25">
      <c r="S2689" s="87"/>
      <c r="T2689" s="88">
        <f t="shared" si="270"/>
        <v>2648</v>
      </c>
      <c r="U2689" s="89">
        <f t="shared" si="268"/>
        <v>44.133333333333333</v>
      </c>
      <c r="V2689" s="28">
        <f t="shared" si="269"/>
        <v>45.399799929525805</v>
      </c>
      <c r="W2689" s="89">
        <f t="shared" si="272"/>
        <v>0</v>
      </c>
      <c r="X2689" s="88" t="e">
        <f t="shared" si="273"/>
        <v>#VALUE!</v>
      </c>
      <c r="Y2689" s="89" t="e">
        <f t="shared" si="274"/>
        <v>#VALUE!</v>
      </c>
      <c r="Z2689" s="90"/>
      <c r="AA2689" s="91">
        <f t="shared" si="271"/>
        <v>44.133333333333333</v>
      </c>
    </row>
    <row r="2690" spans="19:27" x14ac:dyDescent="0.25">
      <c r="S2690" s="87"/>
      <c r="T2690" s="88">
        <f t="shared" si="270"/>
        <v>2649</v>
      </c>
      <c r="U2690" s="89">
        <f t="shared" si="268"/>
        <v>44.15</v>
      </c>
      <c r="V2690" s="28">
        <f t="shared" si="269"/>
        <v>45.402782683831404</v>
      </c>
      <c r="W2690" s="89">
        <f t="shared" si="272"/>
        <v>0</v>
      </c>
      <c r="X2690" s="88" t="e">
        <f t="shared" si="273"/>
        <v>#VALUE!</v>
      </c>
      <c r="Y2690" s="89" t="e">
        <f t="shared" si="274"/>
        <v>#VALUE!</v>
      </c>
      <c r="Z2690" s="90"/>
      <c r="AA2690" s="91">
        <f t="shared" si="271"/>
        <v>44.15</v>
      </c>
    </row>
    <row r="2691" spans="19:27" x14ac:dyDescent="0.25">
      <c r="S2691" s="87"/>
      <c r="T2691" s="88">
        <f t="shared" si="270"/>
        <v>2650</v>
      </c>
      <c r="U2691" s="89">
        <f t="shared" ref="U2691:U2754" si="275">T2691/60</f>
        <v>44.166666666666664</v>
      </c>
      <c r="V2691" s="28">
        <f t="shared" si="269"/>
        <v>45.405764508212094</v>
      </c>
      <c r="W2691" s="89">
        <f t="shared" si="272"/>
        <v>0</v>
      </c>
      <c r="X2691" s="88" t="e">
        <f t="shared" si="273"/>
        <v>#VALUE!</v>
      </c>
      <c r="Y2691" s="89" t="e">
        <f t="shared" si="274"/>
        <v>#VALUE!</v>
      </c>
      <c r="Z2691" s="90"/>
      <c r="AA2691" s="91">
        <f t="shared" si="271"/>
        <v>44.166666666666664</v>
      </c>
    </row>
    <row r="2692" spans="19:27" x14ac:dyDescent="0.25">
      <c r="S2692" s="87"/>
      <c r="T2692" s="88">
        <f t="shared" si="270"/>
        <v>2651</v>
      </c>
      <c r="U2692" s="89">
        <f t="shared" si="275"/>
        <v>44.18333333333333</v>
      </c>
      <c r="V2692" s="28">
        <f t="shared" si="269"/>
        <v>45.408745403308565</v>
      </c>
      <c r="W2692" s="89">
        <f t="shared" si="272"/>
        <v>0</v>
      </c>
      <c r="X2692" s="88" t="e">
        <f t="shared" si="273"/>
        <v>#VALUE!</v>
      </c>
      <c r="Y2692" s="89" t="e">
        <f t="shared" si="274"/>
        <v>#VALUE!</v>
      </c>
      <c r="Z2692" s="90"/>
      <c r="AA2692" s="91">
        <f t="shared" si="271"/>
        <v>44.18333333333333</v>
      </c>
    </row>
    <row r="2693" spans="19:27" x14ac:dyDescent="0.25">
      <c r="S2693" s="87"/>
      <c r="T2693" s="88">
        <f t="shared" si="270"/>
        <v>2652</v>
      </c>
      <c r="U2693" s="89">
        <f t="shared" si="275"/>
        <v>44.2</v>
      </c>
      <c r="V2693" s="28">
        <f t="shared" si="269"/>
        <v>45.411725369760795</v>
      </c>
      <c r="W2693" s="89">
        <f t="shared" si="272"/>
        <v>0</v>
      </c>
      <c r="X2693" s="88" t="e">
        <f t="shared" si="273"/>
        <v>#VALUE!</v>
      </c>
      <c r="Y2693" s="89" t="e">
        <f t="shared" si="274"/>
        <v>#VALUE!</v>
      </c>
      <c r="Z2693" s="90"/>
      <c r="AA2693" s="91">
        <f t="shared" si="271"/>
        <v>44.2</v>
      </c>
    </row>
    <row r="2694" spans="19:27" x14ac:dyDescent="0.25">
      <c r="S2694" s="87"/>
      <c r="T2694" s="88">
        <f t="shared" si="270"/>
        <v>2653</v>
      </c>
      <c r="U2694" s="89">
        <f t="shared" si="275"/>
        <v>44.216666666666669</v>
      </c>
      <c r="V2694" s="28">
        <f t="shared" si="269"/>
        <v>45.414704408208088</v>
      </c>
      <c r="W2694" s="89">
        <f t="shared" si="272"/>
        <v>0</v>
      </c>
      <c r="X2694" s="88" t="e">
        <f t="shared" si="273"/>
        <v>#VALUE!</v>
      </c>
      <c r="Y2694" s="89" t="e">
        <f t="shared" si="274"/>
        <v>#VALUE!</v>
      </c>
      <c r="Z2694" s="90"/>
      <c r="AA2694" s="91">
        <f t="shared" si="271"/>
        <v>44.216666666666669</v>
      </c>
    </row>
    <row r="2695" spans="19:27" x14ac:dyDescent="0.25">
      <c r="S2695" s="87"/>
      <c r="T2695" s="88">
        <f t="shared" si="270"/>
        <v>2654</v>
      </c>
      <c r="U2695" s="89">
        <f t="shared" si="275"/>
        <v>44.233333333333334</v>
      </c>
      <c r="V2695" s="28">
        <f t="shared" si="269"/>
        <v>45.417682519289066</v>
      </c>
      <c r="W2695" s="89">
        <f t="shared" si="272"/>
        <v>0</v>
      </c>
      <c r="X2695" s="88" t="e">
        <f t="shared" si="273"/>
        <v>#VALUE!</v>
      </c>
      <c r="Y2695" s="89" t="e">
        <f t="shared" si="274"/>
        <v>#VALUE!</v>
      </c>
      <c r="Z2695" s="90"/>
      <c r="AA2695" s="91">
        <f t="shared" si="271"/>
        <v>44.233333333333334</v>
      </c>
    </row>
    <row r="2696" spans="19:27" x14ac:dyDescent="0.25">
      <c r="S2696" s="87"/>
      <c r="T2696" s="88">
        <f t="shared" si="270"/>
        <v>2655</v>
      </c>
      <c r="U2696" s="89">
        <f t="shared" si="275"/>
        <v>44.25</v>
      </c>
      <c r="V2696" s="28">
        <f t="shared" si="269"/>
        <v>45.420659703641689</v>
      </c>
      <c r="W2696" s="89">
        <f t="shared" si="272"/>
        <v>0</v>
      </c>
      <c r="X2696" s="88" t="e">
        <f t="shared" si="273"/>
        <v>#VALUE!</v>
      </c>
      <c r="Y2696" s="89" t="e">
        <f t="shared" si="274"/>
        <v>#VALUE!</v>
      </c>
      <c r="Z2696" s="90"/>
      <c r="AA2696" s="91">
        <f t="shared" si="271"/>
        <v>44.25</v>
      </c>
    </row>
    <row r="2697" spans="19:27" x14ac:dyDescent="0.25">
      <c r="S2697" s="87"/>
      <c r="T2697" s="88">
        <f t="shared" si="270"/>
        <v>2656</v>
      </c>
      <c r="U2697" s="89">
        <f t="shared" si="275"/>
        <v>44.266666666666666</v>
      </c>
      <c r="V2697" s="28">
        <f t="shared" si="269"/>
        <v>45.423635961903216</v>
      </c>
      <c r="W2697" s="89">
        <f t="shared" si="272"/>
        <v>0</v>
      </c>
      <c r="X2697" s="88" t="e">
        <f t="shared" si="273"/>
        <v>#VALUE!</v>
      </c>
      <c r="Y2697" s="89" t="e">
        <f t="shared" si="274"/>
        <v>#VALUE!</v>
      </c>
      <c r="Z2697" s="90"/>
      <c r="AA2697" s="91">
        <f t="shared" si="271"/>
        <v>44.266666666666666</v>
      </c>
    </row>
    <row r="2698" spans="19:27" x14ac:dyDescent="0.25">
      <c r="S2698" s="87"/>
      <c r="T2698" s="88">
        <f t="shared" si="270"/>
        <v>2657</v>
      </c>
      <c r="U2698" s="89">
        <f t="shared" si="275"/>
        <v>44.283333333333331</v>
      </c>
      <c r="V2698" s="28">
        <f t="shared" si="269"/>
        <v>45.42661129471022</v>
      </c>
      <c r="W2698" s="89">
        <f t="shared" si="272"/>
        <v>0</v>
      </c>
      <c r="X2698" s="88" t="e">
        <f t="shared" si="273"/>
        <v>#VALUE!</v>
      </c>
      <c r="Y2698" s="89" t="e">
        <f t="shared" si="274"/>
        <v>#VALUE!</v>
      </c>
      <c r="Z2698" s="90"/>
      <c r="AA2698" s="91">
        <f t="shared" si="271"/>
        <v>44.283333333333331</v>
      </c>
    </row>
    <row r="2699" spans="19:27" x14ac:dyDescent="0.25">
      <c r="S2699" s="87"/>
      <c r="T2699" s="88">
        <f t="shared" si="270"/>
        <v>2658</v>
      </c>
      <c r="U2699" s="89">
        <f t="shared" si="275"/>
        <v>44.3</v>
      </c>
      <c r="V2699" s="28">
        <f t="shared" si="269"/>
        <v>45.429585702698638</v>
      </c>
      <c r="W2699" s="89">
        <f t="shared" si="272"/>
        <v>0</v>
      </c>
      <c r="X2699" s="88" t="e">
        <f t="shared" si="273"/>
        <v>#VALUE!</v>
      </c>
      <c r="Y2699" s="89" t="e">
        <f t="shared" si="274"/>
        <v>#VALUE!</v>
      </c>
      <c r="Z2699" s="90"/>
      <c r="AA2699" s="91">
        <f t="shared" si="271"/>
        <v>44.3</v>
      </c>
    </row>
    <row r="2700" spans="19:27" x14ac:dyDescent="0.25">
      <c r="S2700" s="87"/>
      <c r="T2700" s="88">
        <f t="shared" si="270"/>
        <v>2659</v>
      </c>
      <c r="U2700" s="89">
        <f t="shared" si="275"/>
        <v>44.31666666666667</v>
      </c>
      <c r="V2700" s="28">
        <f t="shared" si="269"/>
        <v>45.432559186503696</v>
      </c>
      <c r="W2700" s="89">
        <f t="shared" si="272"/>
        <v>0</v>
      </c>
      <c r="X2700" s="88" t="e">
        <f t="shared" si="273"/>
        <v>#VALUE!</v>
      </c>
      <c r="Y2700" s="89" t="e">
        <f t="shared" si="274"/>
        <v>#VALUE!</v>
      </c>
      <c r="Z2700" s="90"/>
      <c r="AA2700" s="91">
        <f t="shared" si="271"/>
        <v>44.31666666666667</v>
      </c>
    </row>
    <row r="2701" spans="19:27" x14ac:dyDescent="0.25">
      <c r="S2701" s="87"/>
      <c r="T2701" s="88">
        <f t="shared" si="270"/>
        <v>2660</v>
      </c>
      <c r="U2701" s="89">
        <f t="shared" si="275"/>
        <v>44.333333333333336</v>
      </c>
      <c r="V2701" s="28">
        <f t="shared" si="269"/>
        <v>45.435531746759963</v>
      </c>
      <c r="W2701" s="89">
        <f t="shared" si="272"/>
        <v>0</v>
      </c>
      <c r="X2701" s="88" t="e">
        <f t="shared" si="273"/>
        <v>#VALUE!</v>
      </c>
      <c r="Y2701" s="89" t="e">
        <f t="shared" si="274"/>
        <v>#VALUE!</v>
      </c>
      <c r="Z2701" s="90"/>
      <c r="AA2701" s="91">
        <f t="shared" si="271"/>
        <v>44.333333333333336</v>
      </c>
    </row>
    <row r="2702" spans="19:27" x14ac:dyDescent="0.25">
      <c r="S2702" s="87"/>
      <c r="T2702" s="88">
        <f t="shared" si="270"/>
        <v>2661</v>
      </c>
      <c r="U2702" s="89">
        <f t="shared" si="275"/>
        <v>44.35</v>
      </c>
      <c r="V2702" s="28">
        <f t="shared" si="269"/>
        <v>45.438503384101303</v>
      </c>
      <c r="W2702" s="89">
        <f t="shared" si="272"/>
        <v>0</v>
      </c>
      <c r="X2702" s="88" t="e">
        <f t="shared" si="273"/>
        <v>#VALUE!</v>
      </c>
      <c r="Y2702" s="89" t="e">
        <f t="shared" si="274"/>
        <v>#VALUE!</v>
      </c>
      <c r="Z2702" s="90"/>
      <c r="AA2702" s="91">
        <f t="shared" si="271"/>
        <v>44.35</v>
      </c>
    </row>
    <row r="2703" spans="19:27" x14ac:dyDescent="0.25">
      <c r="S2703" s="87"/>
      <c r="T2703" s="88">
        <f t="shared" si="270"/>
        <v>2662</v>
      </c>
      <c r="U2703" s="89">
        <f t="shared" si="275"/>
        <v>44.366666666666667</v>
      </c>
      <c r="V2703" s="28">
        <f t="shared" si="269"/>
        <v>45.441474099160942</v>
      </c>
      <c r="W2703" s="89">
        <f t="shared" si="272"/>
        <v>0</v>
      </c>
      <c r="X2703" s="88" t="e">
        <f t="shared" si="273"/>
        <v>#VALUE!</v>
      </c>
      <c r="Y2703" s="89" t="e">
        <f t="shared" si="274"/>
        <v>#VALUE!</v>
      </c>
      <c r="Z2703" s="90"/>
      <c r="AA2703" s="91">
        <f t="shared" si="271"/>
        <v>44.366666666666667</v>
      </c>
    </row>
    <row r="2704" spans="19:27" x14ac:dyDescent="0.25">
      <c r="S2704" s="87"/>
      <c r="T2704" s="88">
        <f t="shared" si="270"/>
        <v>2663</v>
      </c>
      <c r="U2704" s="89">
        <f t="shared" si="275"/>
        <v>44.383333333333333</v>
      </c>
      <c r="V2704" s="28">
        <f t="shared" si="269"/>
        <v>45.444443892571428</v>
      </c>
      <c r="W2704" s="89">
        <f t="shared" si="272"/>
        <v>0</v>
      </c>
      <c r="X2704" s="88" t="e">
        <f t="shared" si="273"/>
        <v>#VALUE!</v>
      </c>
      <c r="Y2704" s="89" t="e">
        <f t="shared" si="274"/>
        <v>#VALUE!</v>
      </c>
      <c r="Z2704" s="90"/>
      <c r="AA2704" s="91">
        <f t="shared" si="271"/>
        <v>44.383333333333333</v>
      </c>
    </row>
    <row r="2705" spans="19:27" x14ac:dyDescent="0.25">
      <c r="S2705" s="87"/>
      <c r="T2705" s="88">
        <f t="shared" si="270"/>
        <v>2664</v>
      </c>
      <c r="U2705" s="89">
        <f t="shared" si="275"/>
        <v>44.4</v>
      </c>
      <c r="V2705" s="28">
        <f t="shared" si="269"/>
        <v>45.447412764964632</v>
      </c>
      <c r="W2705" s="89">
        <f t="shared" si="272"/>
        <v>0</v>
      </c>
      <c r="X2705" s="88" t="e">
        <f t="shared" si="273"/>
        <v>#VALUE!</v>
      </c>
      <c r="Y2705" s="89" t="e">
        <f t="shared" si="274"/>
        <v>#VALUE!</v>
      </c>
      <c r="Z2705" s="90"/>
      <c r="AA2705" s="91">
        <f t="shared" si="271"/>
        <v>44.4</v>
      </c>
    </row>
    <row r="2706" spans="19:27" x14ac:dyDescent="0.25">
      <c r="S2706" s="87"/>
      <c r="T2706" s="88">
        <f t="shared" si="270"/>
        <v>2665</v>
      </c>
      <c r="U2706" s="89">
        <f t="shared" si="275"/>
        <v>44.416666666666664</v>
      </c>
      <c r="V2706" s="28">
        <f t="shared" ref="V2706:V2769" si="276">$G$12*U2706^(1-$G$13)</f>
        <v>45.450380716971743</v>
      </c>
      <c r="W2706" s="89">
        <f t="shared" si="272"/>
        <v>0</v>
      </c>
      <c r="X2706" s="88" t="e">
        <f t="shared" si="273"/>
        <v>#VALUE!</v>
      </c>
      <c r="Y2706" s="89" t="e">
        <f t="shared" si="274"/>
        <v>#VALUE!</v>
      </c>
      <c r="Z2706" s="90"/>
      <c r="AA2706" s="91">
        <f t="shared" si="271"/>
        <v>44.416666666666664</v>
      </c>
    </row>
    <row r="2707" spans="19:27" x14ac:dyDescent="0.25">
      <c r="S2707" s="87"/>
      <c r="T2707" s="88">
        <f t="shared" si="270"/>
        <v>2666</v>
      </c>
      <c r="U2707" s="89">
        <f t="shared" si="275"/>
        <v>44.43333333333333</v>
      </c>
      <c r="V2707" s="28">
        <f t="shared" si="276"/>
        <v>45.45334774922329</v>
      </c>
      <c r="W2707" s="89">
        <f t="shared" si="272"/>
        <v>0</v>
      </c>
      <c r="X2707" s="88" t="e">
        <f t="shared" si="273"/>
        <v>#VALUE!</v>
      </c>
      <c r="Y2707" s="89" t="e">
        <f t="shared" si="274"/>
        <v>#VALUE!</v>
      </c>
      <c r="Z2707" s="90"/>
      <c r="AA2707" s="91">
        <f t="shared" si="271"/>
        <v>44.43333333333333</v>
      </c>
    </row>
    <row r="2708" spans="19:27" x14ac:dyDescent="0.25">
      <c r="S2708" s="87"/>
      <c r="T2708" s="88">
        <f t="shared" si="270"/>
        <v>2667</v>
      </c>
      <c r="U2708" s="89">
        <f t="shared" si="275"/>
        <v>44.45</v>
      </c>
      <c r="V2708" s="28">
        <f t="shared" si="276"/>
        <v>45.456313862349155</v>
      </c>
      <c r="W2708" s="89">
        <f t="shared" si="272"/>
        <v>0</v>
      </c>
      <c r="X2708" s="88" t="e">
        <f t="shared" si="273"/>
        <v>#VALUE!</v>
      </c>
      <c r="Y2708" s="89" t="e">
        <f t="shared" si="274"/>
        <v>#VALUE!</v>
      </c>
      <c r="Z2708" s="90"/>
      <c r="AA2708" s="91">
        <f t="shared" si="271"/>
        <v>44.45</v>
      </c>
    </row>
    <row r="2709" spans="19:27" x14ac:dyDescent="0.25">
      <c r="S2709" s="87"/>
      <c r="T2709" s="88">
        <f t="shared" si="270"/>
        <v>2668</v>
      </c>
      <c r="U2709" s="89">
        <f t="shared" si="275"/>
        <v>44.466666666666669</v>
      </c>
      <c r="V2709" s="28">
        <f t="shared" si="276"/>
        <v>45.459279056978509</v>
      </c>
      <c r="W2709" s="89">
        <f t="shared" si="272"/>
        <v>0</v>
      </c>
      <c r="X2709" s="88" t="e">
        <f t="shared" si="273"/>
        <v>#VALUE!</v>
      </c>
      <c r="Y2709" s="89" t="e">
        <f t="shared" si="274"/>
        <v>#VALUE!</v>
      </c>
      <c r="Z2709" s="90"/>
      <c r="AA2709" s="91">
        <f t="shared" si="271"/>
        <v>44.466666666666669</v>
      </c>
    </row>
    <row r="2710" spans="19:27" x14ac:dyDescent="0.25">
      <c r="S2710" s="87"/>
      <c r="T2710" s="88">
        <f t="shared" si="270"/>
        <v>2669</v>
      </c>
      <c r="U2710" s="89">
        <f t="shared" si="275"/>
        <v>44.483333333333334</v>
      </c>
      <c r="V2710" s="28">
        <f t="shared" si="276"/>
        <v>45.462243333739892</v>
      </c>
      <c r="W2710" s="89">
        <f t="shared" si="272"/>
        <v>0</v>
      </c>
      <c r="X2710" s="88" t="e">
        <f t="shared" si="273"/>
        <v>#VALUE!</v>
      </c>
      <c r="Y2710" s="89" t="e">
        <f t="shared" si="274"/>
        <v>#VALUE!</v>
      </c>
      <c r="Z2710" s="90"/>
      <c r="AA2710" s="91">
        <f t="shared" si="271"/>
        <v>44.483333333333334</v>
      </c>
    </row>
    <row r="2711" spans="19:27" x14ac:dyDescent="0.25">
      <c r="S2711" s="87"/>
      <c r="T2711" s="88">
        <f t="shared" si="270"/>
        <v>2670</v>
      </c>
      <c r="U2711" s="89">
        <f t="shared" si="275"/>
        <v>44.5</v>
      </c>
      <c r="V2711" s="28">
        <f t="shared" si="276"/>
        <v>45.465206693261173</v>
      </c>
      <c r="W2711" s="89">
        <f t="shared" si="272"/>
        <v>0</v>
      </c>
      <c r="X2711" s="88" t="e">
        <f t="shared" si="273"/>
        <v>#VALUE!</v>
      </c>
      <c r="Y2711" s="89" t="e">
        <f t="shared" si="274"/>
        <v>#VALUE!</v>
      </c>
      <c r="Z2711" s="90"/>
      <c r="AA2711" s="91">
        <f t="shared" si="271"/>
        <v>44.5</v>
      </c>
    </row>
    <row r="2712" spans="19:27" x14ac:dyDescent="0.25">
      <c r="S2712" s="87"/>
      <c r="T2712" s="88">
        <f t="shared" si="270"/>
        <v>2671</v>
      </c>
      <c r="U2712" s="89">
        <f t="shared" si="275"/>
        <v>44.516666666666666</v>
      </c>
      <c r="V2712" s="28">
        <f t="shared" si="276"/>
        <v>45.468169136169543</v>
      </c>
      <c r="W2712" s="89">
        <f t="shared" si="272"/>
        <v>0</v>
      </c>
      <c r="X2712" s="88" t="e">
        <f t="shared" si="273"/>
        <v>#VALUE!</v>
      </c>
      <c r="Y2712" s="89" t="e">
        <f t="shared" si="274"/>
        <v>#VALUE!</v>
      </c>
      <c r="Z2712" s="90"/>
      <c r="AA2712" s="91">
        <f t="shared" si="271"/>
        <v>44.516666666666666</v>
      </c>
    </row>
    <row r="2713" spans="19:27" x14ac:dyDescent="0.25">
      <c r="S2713" s="87"/>
      <c r="T2713" s="88">
        <f t="shared" si="270"/>
        <v>2672</v>
      </c>
      <c r="U2713" s="89">
        <f t="shared" si="275"/>
        <v>44.533333333333331</v>
      </c>
      <c r="V2713" s="28">
        <f t="shared" si="276"/>
        <v>45.471130663091536</v>
      </c>
      <c r="W2713" s="89">
        <f t="shared" si="272"/>
        <v>0</v>
      </c>
      <c r="X2713" s="88" t="e">
        <f t="shared" si="273"/>
        <v>#VALUE!</v>
      </c>
      <c r="Y2713" s="89" t="e">
        <f t="shared" si="274"/>
        <v>#VALUE!</v>
      </c>
      <c r="Z2713" s="90"/>
      <c r="AA2713" s="91">
        <f t="shared" si="271"/>
        <v>44.533333333333331</v>
      </c>
    </row>
    <row r="2714" spans="19:27" x14ac:dyDescent="0.25">
      <c r="S2714" s="87"/>
      <c r="T2714" s="88">
        <f t="shared" si="270"/>
        <v>2673</v>
      </c>
      <c r="U2714" s="89">
        <f t="shared" si="275"/>
        <v>44.55</v>
      </c>
      <c r="V2714" s="28">
        <f t="shared" si="276"/>
        <v>45.474091274653041</v>
      </c>
      <c r="W2714" s="89">
        <f t="shared" si="272"/>
        <v>0</v>
      </c>
      <c r="X2714" s="88" t="e">
        <f t="shared" si="273"/>
        <v>#VALUE!</v>
      </c>
      <c r="Y2714" s="89" t="e">
        <f t="shared" si="274"/>
        <v>#VALUE!</v>
      </c>
      <c r="Z2714" s="90"/>
      <c r="AA2714" s="91">
        <f t="shared" si="271"/>
        <v>44.55</v>
      </c>
    </row>
    <row r="2715" spans="19:27" x14ac:dyDescent="0.25">
      <c r="S2715" s="87"/>
      <c r="T2715" s="88">
        <f t="shared" si="270"/>
        <v>2674</v>
      </c>
      <c r="U2715" s="89">
        <f t="shared" si="275"/>
        <v>44.56666666666667</v>
      </c>
      <c r="V2715" s="28">
        <f t="shared" si="276"/>
        <v>45.477050971479251</v>
      </c>
      <c r="W2715" s="89">
        <f t="shared" si="272"/>
        <v>0</v>
      </c>
      <c r="X2715" s="88" t="e">
        <f t="shared" si="273"/>
        <v>#VALUE!</v>
      </c>
      <c r="Y2715" s="89" t="e">
        <f t="shared" si="274"/>
        <v>#VALUE!</v>
      </c>
      <c r="Z2715" s="90"/>
      <c r="AA2715" s="91">
        <f t="shared" si="271"/>
        <v>44.56666666666667</v>
      </c>
    </row>
    <row r="2716" spans="19:27" x14ac:dyDescent="0.25">
      <c r="S2716" s="87"/>
      <c r="T2716" s="88">
        <f t="shared" si="270"/>
        <v>2675</v>
      </c>
      <c r="U2716" s="89">
        <f t="shared" si="275"/>
        <v>44.583333333333336</v>
      </c>
      <c r="V2716" s="28">
        <f t="shared" si="276"/>
        <v>45.480009754194725</v>
      </c>
      <c r="W2716" s="89">
        <f t="shared" si="272"/>
        <v>0</v>
      </c>
      <c r="X2716" s="88" t="e">
        <f t="shared" si="273"/>
        <v>#VALUE!</v>
      </c>
      <c r="Y2716" s="89" t="e">
        <f t="shared" si="274"/>
        <v>#VALUE!</v>
      </c>
      <c r="Z2716" s="90"/>
      <c r="AA2716" s="91">
        <f t="shared" si="271"/>
        <v>44.583333333333336</v>
      </c>
    </row>
    <row r="2717" spans="19:27" x14ac:dyDescent="0.25">
      <c r="S2717" s="87"/>
      <c r="T2717" s="88">
        <f t="shared" si="270"/>
        <v>2676</v>
      </c>
      <c r="U2717" s="89">
        <f t="shared" si="275"/>
        <v>44.6</v>
      </c>
      <c r="V2717" s="28">
        <f t="shared" si="276"/>
        <v>45.482967623423349</v>
      </c>
      <c r="W2717" s="89">
        <f t="shared" si="272"/>
        <v>0</v>
      </c>
      <c r="X2717" s="88" t="e">
        <f t="shared" si="273"/>
        <v>#VALUE!</v>
      </c>
      <c r="Y2717" s="89" t="e">
        <f t="shared" si="274"/>
        <v>#VALUE!</v>
      </c>
      <c r="Z2717" s="90"/>
      <c r="AA2717" s="91">
        <f t="shared" si="271"/>
        <v>44.6</v>
      </c>
    </row>
    <row r="2718" spans="19:27" x14ac:dyDescent="0.25">
      <c r="S2718" s="87"/>
      <c r="T2718" s="88">
        <f t="shared" si="270"/>
        <v>2677</v>
      </c>
      <c r="U2718" s="89">
        <f t="shared" si="275"/>
        <v>44.616666666666667</v>
      </c>
      <c r="V2718" s="28">
        <f t="shared" si="276"/>
        <v>45.485924579788367</v>
      </c>
      <c r="W2718" s="89">
        <f t="shared" si="272"/>
        <v>0</v>
      </c>
      <c r="X2718" s="88" t="e">
        <f t="shared" si="273"/>
        <v>#VALUE!</v>
      </c>
      <c r="Y2718" s="89" t="e">
        <f t="shared" si="274"/>
        <v>#VALUE!</v>
      </c>
      <c r="Z2718" s="90"/>
      <c r="AA2718" s="91">
        <f t="shared" si="271"/>
        <v>44.616666666666667</v>
      </c>
    </row>
    <row r="2719" spans="19:27" x14ac:dyDescent="0.25">
      <c r="S2719" s="87"/>
      <c r="T2719" s="88">
        <f t="shared" si="270"/>
        <v>2678</v>
      </c>
      <c r="U2719" s="89">
        <f t="shared" si="275"/>
        <v>44.633333333333333</v>
      </c>
      <c r="V2719" s="28">
        <f t="shared" si="276"/>
        <v>45.488880623912337</v>
      </c>
      <c r="W2719" s="89">
        <f t="shared" si="272"/>
        <v>0</v>
      </c>
      <c r="X2719" s="88" t="e">
        <f t="shared" si="273"/>
        <v>#VALUE!</v>
      </c>
      <c r="Y2719" s="89" t="e">
        <f t="shared" si="274"/>
        <v>#VALUE!</v>
      </c>
      <c r="Z2719" s="90"/>
      <c r="AA2719" s="91">
        <f t="shared" si="271"/>
        <v>44.633333333333333</v>
      </c>
    </row>
    <row r="2720" spans="19:27" x14ac:dyDescent="0.25">
      <c r="S2720" s="87"/>
      <c r="T2720" s="88">
        <f t="shared" si="270"/>
        <v>2679</v>
      </c>
      <c r="U2720" s="89">
        <f t="shared" si="275"/>
        <v>44.65</v>
      </c>
      <c r="V2720" s="28">
        <f t="shared" si="276"/>
        <v>45.491835756417188</v>
      </c>
      <c r="W2720" s="89">
        <f t="shared" si="272"/>
        <v>0</v>
      </c>
      <c r="X2720" s="88" t="e">
        <f t="shared" si="273"/>
        <v>#VALUE!</v>
      </c>
      <c r="Y2720" s="89" t="e">
        <f t="shared" si="274"/>
        <v>#VALUE!</v>
      </c>
      <c r="Z2720" s="90"/>
      <c r="AA2720" s="91">
        <f t="shared" si="271"/>
        <v>44.65</v>
      </c>
    </row>
    <row r="2721" spans="19:27" x14ac:dyDescent="0.25">
      <c r="S2721" s="87"/>
      <c r="T2721" s="88">
        <f t="shared" ref="T2721:T2784" si="277">T2720+1</f>
        <v>2680</v>
      </c>
      <c r="U2721" s="89">
        <f t="shared" si="275"/>
        <v>44.666666666666664</v>
      </c>
      <c r="V2721" s="28">
        <f t="shared" si="276"/>
        <v>45.494789977924178</v>
      </c>
      <c r="W2721" s="89">
        <f t="shared" si="272"/>
        <v>0</v>
      </c>
      <c r="X2721" s="88" t="e">
        <f t="shared" si="273"/>
        <v>#VALUE!</v>
      </c>
      <c r="Y2721" s="89" t="e">
        <f t="shared" si="274"/>
        <v>#VALUE!</v>
      </c>
      <c r="Z2721" s="90"/>
      <c r="AA2721" s="91">
        <f t="shared" si="271"/>
        <v>44.666666666666664</v>
      </c>
    </row>
    <row r="2722" spans="19:27" x14ac:dyDescent="0.25">
      <c r="S2722" s="87"/>
      <c r="T2722" s="88">
        <f t="shared" si="277"/>
        <v>2681</v>
      </c>
      <c r="U2722" s="89">
        <f t="shared" si="275"/>
        <v>44.68333333333333</v>
      </c>
      <c r="V2722" s="28">
        <f t="shared" si="276"/>
        <v>45.497743289053922</v>
      </c>
      <c r="W2722" s="89">
        <f t="shared" si="272"/>
        <v>0</v>
      </c>
      <c r="X2722" s="88" t="e">
        <f t="shared" si="273"/>
        <v>#VALUE!</v>
      </c>
      <c r="Y2722" s="89" t="e">
        <f t="shared" si="274"/>
        <v>#VALUE!</v>
      </c>
      <c r="Z2722" s="90"/>
      <c r="AA2722" s="91">
        <f t="shared" si="271"/>
        <v>44.68333333333333</v>
      </c>
    </row>
    <row r="2723" spans="19:27" x14ac:dyDescent="0.25">
      <c r="S2723" s="87"/>
      <c r="T2723" s="88">
        <f t="shared" si="277"/>
        <v>2682</v>
      </c>
      <c r="U2723" s="89">
        <f t="shared" si="275"/>
        <v>44.7</v>
      </c>
      <c r="V2723" s="28">
        <f t="shared" si="276"/>
        <v>45.500695690426355</v>
      </c>
      <c r="W2723" s="89">
        <f t="shared" si="272"/>
        <v>0</v>
      </c>
      <c r="X2723" s="88" t="e">
        <f t="shared" si="273"/>
        <v>#VALUE!</v>
      </c>
      <c r="Y2723" s="89" t="e">
        <f t="shared" si="274"/>
        <v>#VALUE!</v>
      </c>
      <c r="Z2723" s="90"/>
      <c r="AA2723" s="91">
        <f t="shared" si="271"/>
        <v>44.7</v>
      </c>
    </row>
    <row r="2724" spans="19:27" x14ac:dyDescent="0.25">
      <c r="S2724" s="87"/>
      <c r="T2724" s="88">
        <f t="shared" si="277"/>
        <v>2683</v>
      </c>
      <c r="U2724" s="89">
        <f t="shared" si="275"/>
        <v>44.716666666666669</v>
      </c>
      <c r="V2724" s="28">
        <f t="shared" si="276"/>
        <v>45.503647182660792</v>
      </c>
      <c r="W2724" s="89">
        <f t="shared" si="272"/>
        <v>0</v>
      </c>
      <c r="X2724" s="88" t="e">
        <f t="shared" si="273"/>
        <v>#VALUE!</v>
      </c>
      <c r="Y2724" s="89" t="e">
        <f t="shared" si="274"/>
        <v>#VALUE!</v>
      </c>
      <c r="Z2724" s="90"/>
      <c r="AA2724" s="91">
        <f t="shared" si="271"/>
        <v>44.716666666666669</v>
      </c>
    </row>
    <row r="2725" spans="19:27" x14ac:dyDescent="0.25">
      <c r="S2725" s="87"/>
      <c r="T2725" s="88">
        <f t="shared" si="277"/>
        <v>2684</v>
      </c>
      <c r="U2725" s="89">
        <f t="shared" si="275"/>
        <v>44.733333333333334</v>
      </c>
      <c r="V2725" s="28">
        <f t="shared" si="276"/>
        <v>45.506597766375876</v>
      </c>
      <c r="W2725" s="89">
        <f t="shared" si="272"/>
        <v>0</v>
      </c>
      <c r="X2725" s="88" t="e">
        <f t="shared" si="273"/>
        <v>#VALUE!</v>
      </c>
      <c r="Y2725" s="89" t="e">
        <f t="shared" si="274"/>
        <v>#VALUE!</v>
      </c>
      <c r="Z2725" s="90"/>
      <c r="AA2725" s="91">
        <f t="shared" si="271"/>
        <v>44.733333333333334</v>
      </c>
    </row>
    <row r="2726" spans="19:27" x14ac:dyDescent="0.25">
      <c r="S2726" s="87"/>
      <c r="T2726" s="88">
        <f t="shared" si="277"/>
        <v>2685</v>
      </c>
      <c r="U2726" s="89">
        <f t="shared" si="275"/>
        <v>44.75</v>
      </c>
      <c r="V2726" s="28">
        <f t="shared" si="276"/>
        <v>45.509547442189593</v>
      </c>
      <c r="W2726" s="89">
        <f t="shared" si="272"/>
        <v>0</v>
      </c>
      <c r="X2726" s="88" t="e">
        <f t="shared" si="273"/>
        <v>#VALUE!</v>
      </c>
      <c r="Y2726" s="89" t="e">
        <f t="shared" si="274"/>
        <v>#VALUE!</v>
      </c>
      <c r="Z2726" s="90"/>
      <c r="AA2726" s="91">
        <f t="shared" si="271"/>
        <v>44.75</v>
      </c>
    </row>
    <row r="2727" spans="19:27" x14ac:dyDescent="0.25">
      <c r="S2727" s="87"/>
      <c r="T2727" s="88">
        <f t="shared" si="277"/>
        <v>2686</v>
      </c>
      <c r="U2727" s="89">
        <f t="shared" si="275"/>
        <v>44.766666666666666</v>
      </c>
      <c r="V2727" s="28">
        <f t="shared" si="276"/>
        <v>45.512496210719299</v>
      </c>
      <c r="W2727" s="89">
        <f t="shared" si="272"/>
        <v>0</v>
      </c>
      <c r="X2727" s="88" t="e">
        <f t="shared" si="273"/>
        <v>#VALUE!</v>
      </c>
      <c r="Y2727" s="89" t="e">
        <f t="shared" si="274"/>
        <v>#VALUE!</v>
      </c>
      <c r="Z2727" s="90"/>
      <c r="AA2727" s="91">
        <f t="shared" si="271"/>
        <v>44.766666666666666</v>
      </c>
    </row>
    <row r="2728" spans="19:27" x14ac:dyDescent="0.25">
      <c r="S2728" s="87"/>
      <c r="T2728" s="88">
        <f t="shared" si="277"/>
        <v>2687</v>
      </c>
      <c r="U2728" s="89">
        <f t="shared" si="275"/>
        <v>44.783333333333331</v>
      </c>
      <c r="V2728" s="28">
        <f t="shared" si="276"/>
        <v>45.515444072581694</v>
      </c>
      <c r="W2728" s="89">
        <f t="shared" si="272"/>
        <v>0</v>
      </c>
      <c r="X2728" s="88" t="e">
        <f t="shared" si="273"/>
        <v>#VALUE!</v>
      </c>
      <c r="Y2728" s="89" t="e">
        <f t="shared" si="274"/>
        <v>#VALUE!</v>
      </c>
      <c r="Z2728" s="90"/>
      <c r="AA2728" s="91">
        <f t="shared" si="271"/>
        <v>44.783333333333331</v>
      </c>
    </row>
    <row r="2729" spans="19:27" x14ac:dyDescent="0.25">
      <c r="S2729" s="87"/>
      <c r="T2729" s="88">
        <f t="shared" si="277"/>
        <v>2688</v>
      </c>
      <c r="U2729" s="89">
        <f t="shared" si="275"/>
        <v>44.8</v>
      </c>
      <c r="V2729" s="28">
        <f t="shared" si="276"/>
        <v>45.51839102839282</v>
      </c>
      <c r="W2729" s="89">
        <f t="shared" si="272"/>
        <v>0</v>
      </c>
      <c r="X2729" s="88" t="e">
        <f t="shared" si="273"/>
        <v>#VALUE!</v>
      </c>
      <c r="Y2729" s="89" t="e">
        <f t="shared" si="274"/>
        <v>#VALUE!</v>
      </c>
      <c r="Z2729" s="90"/>
      <c r="AA2729" s="91">
        <f t="shared" ref="AA2729:AA2792" si="278">U2729</f>
        <v>44.8</v>
      </c>
    </row>
    <row r="2730" spans="19:27" x14ac:dyDescent="0.25">
      <c r="S2730" s="87"/>
      <c r="T2730" s="88">
        <f t="shared" si="277"/>
        <v>2689</v>
      </c>
      <c r="U2730" s="89">
        <f t="shared" si="275"/>
        <v>44.81666666666667</v>
      </c>
      <c r="V2730" s="28">
        <f t="shared" si="276"/>
        <v>45.521337078768077</v>
      </c>
      <c r="W2730" s="89">
        <f t="shared" ref="W2730:W2793" si="279">V2730*0.001*$G$4</f>
        <v>0</v>
      </c>
      <c r="X2730" s="88" t="e">
        <f t="shared" ref="X2730:X2793" si="280">($G$5/1000)*U2730*3600</f>
        <v>#VALUE!</v>
      </c>
      <c r="Y2730" s="89" t="e">
        <f t="shared" si="274"/>
        <v>#VALUE!</v>
      </c>
      <c r="Z2730" s="90"/>
      <c r="AA2730" s="91">
        <f t="shared" si="278"/>
        <v>44.81666666666667</v>
      </c>
    </row>
    <row r="2731" spans="19:27" x14ac:dyDescent="0.25">
      <c r="S2731" s="87"/>
      <c r="T2731" s="88">
        <f t="shared" si="277"/>
        <v>2690</v>
      </c>
      <c r="U2731" s="89">
        <f t="shared" si="275"/>
        <v>44.833333333333336</v>
      </c>
      <c r="V2731" s="28">
        <f t="shared" si="276"/>
        <v>45.524282224322214</v>
      </c>
      <c r="W2731" s="89">
        <f t="shared" si="279"/>
        <v>0</v>
      </c>
      <c r="X2731" s="88" t="e">
        <f t="shared" si="280"/>
        <v>#VALUE!</v>
      </c>
      <c r="Y2731" s="89" t="e">
        <f t="shared" ref="Y2731:Y2794" si="281">MAX(0,W2731-X2731)</f>
        <v>#VALUE!</v>
      </c>
      <c r="Z2731" s="90"/>
      <c r="AA2731" s="91">
        <f t="shared" si="278"/>
        <v>44.833333333333336</v>
      </c>
    </row>
    <row r="2732" spans="19:27" x14ac:dyDescent="0.25">
      <c r="S2732" s="87"/>
      <c r="T2732" s="88">
        <f t="shared" si="277"/>
        <v>2691</v>
      </c>
      <c r="U2732" s="89">
        <f t="shared" si="275"/>
        <v>44.85</v>
      </c>
      <c r="V2732" s="28">
        <f t="shared" si="276"/>
        <v>45.527226465669344</v>
      </c>
      <c r="W2732" s="89">
        <f t="shared" si="279"/>
        <v>0</v>
      </c>
      <c r="X2732" s="88" t="e">
        <f t="shared" si="280"/>
        <v>#VALUE!</v>
      </c>
      <c r="Y2732" s="89" t="e">
        <f t="shared" si="281"/>
        <v>#VALUE!</v>
      </c>
      <c r="Z2732" s="90"/>
      <c r="AA2732" s="91">
        <f t="shared" si="278"/>
        <v>44.85</v>
      </c>
    </row>
    <row r="2733" spans="19:27" x14ac:dyDescent="0.25">
      <c r="S2733" s="87"/>
      <c r="T2733" s="88">
        <f t="shared" si="277"/>
        <v>2692</v>
      </c>
      <c r="U2733" s="89">
        <f t="shared" si="275"/>
        <v>44.866666666666667</v>
      </c>
      <c r="V2733" s="28">
        <f t="shared" si="276"/>
        <v>45.530169803422936</v>
      </c>
      <c r="W2733" s="89">
        <f t="shared" si="279"/>
        <v>0</v>
      </c>
      <c r="X2733" s="88" t="e">
        <f t="shared" si="280"/>
        <v>#VALUE!</v>
      </c>
      <c r="Y2733" s="89" t="e">
        <f t="shared" si="281"/>
        <v>#VALUE!</v>
      </c>
      <c r="Z2733" s="90"/>
      <c r="AA2733" s="91">
        <f t="shared" si="278"/>
        <v>44.866666666666667</v>
      </c>
    </row>
    <row r="2734" spans="19:27" x14ac:dyDescent="0.25">
      <c r="S2734" s="87"/>
      <c r="T2734" s="88">
        <f t="shared" si="277"/>
        <v>2693</v>
      </c>
      <c r="U2734" s="89">
        <f t="shared" si="275"/>
        <v>44.883333333333333</v>
      </c>
      <c r="V2734" s="28">
        <f t="shared" si="276"/>
        <v>45.533112238195805</v>
      </c>
      <c r="W2734" s="89">
        <f t="shared" si="279"/>
        <v>0</v>
      </c>
      <c r="X2734" s="88" t="e">
        <f t="shared" si="280"/>
        <v>#VALUE!</v>
      </c>
      <c r="Y2734" s="89" t="e">
        <f t="shared" si="281"/>
        <v>#VALUE!</v>
      </c>
      <c r="Z2734" s="90"/>
      <c r="AA2734" s="91">
        <f t="shared" si="278"/>
        <v>44.883333333333333</v>
      </c>
    </row>
    <row r="2735" spans="19:27" x14ac:dyDescent="0.25">
      <c r="S2735" s="87"/>
      <c r="T2735" s="88">
        <f t="shared" si="277"/>
        <v>2694</v>
      </c>
      <c r="U2735" s="89">
        <f t="shared" si="275"/>
        <v>44.9</v>
      </c>
      <c r="V2735" s="28">
        <f t="shared" si="276"/>
        <v>45.536053770600113</v>
      </c>
      <c r="W2735" s="89">
        <f t="shared" si="279"/>
        <v>0</v>
      </c>
      <c r="X2735" s="88" t="e">
        <f t="shared" si="280"/>
        <v>#VALUE!</v>
      </c>
      <c r="Y2735" s="89" t="e">
        <f t="shared" si="281"/>
        <v>#VALUE!</v>
      </c>
      <c r="Z2735" s="90"/>
      <c r="AA2735" s="91">
        <f t="shared" si="278"/>
        <v>44.9</v>
      </c>
    </row>
    <row r="2736" spans="19:27" x14ac:dyDescent="0.25">
      <c r="S2736" s="87"/>
      <c r="T2736" s="88">
        <f t="shared" si="277"/>
        <v>2695</v>
      </c>
      <c r="U2736" s="89">
        <f t="shared" si="275"/>
        <v>44.916666666666664</v>
      </c>
      <c r="V2736" s="28">
        <f t="shared" si="276"/>
        <v>45.538994401247407</v>
      </c>
      <c r="W2736" s="89">
        <f t="shared" si="279"/>
        <v>0</v>
      </c>
      <c r="X2736" s="88" t="e">
        <f t="shared" si="280"/>
        <v>#VALUE!</v>
      </c>
      <c r="Y2736" s="89" t="e">
        <f t="shared" si="281"/>
        <v>#VALUE!</v>
      </c>
      <c r="Z2736" s="90"/>
      <c r="AA2736" s="91">
        <f t="shared" si="278"/>
        <v>44.916666666666664</v>
      </c>
    </row>
    <row r="2737" spans="19:27" x14ac:dyDescent="0.25">
      <c r="S2737" s="87"/>
      <c r="T2737" s="88">
        <f t="shared" si="277"/>
        <v>2696</v>
      </c>
      <c r="U2737" s="89">
        <f t="shared" si="275"/>
        <v>44.93333333333333</v>
      </c>
      <c r="V2737" s="28">
        <f t="shared" si="276"/>
        <v>45.541934130748579</v>
      </c>
      <c r="W2737" s="89">
        <f t="shared" si="279"/>
        <v>0</v>
      </c>
      <c r="X2737" s="88" t="e">
        <f t="shared" si="280"/>
        <v>#VALUE!</v>
      </c>
      <c r="Y2737" s="89" t="e">
        <f t="shared" si="281"/>
        <v>#VALUE!</v>
      </c>
      <c r="Z2737" s="90"/>
      <c r="AA2737" s="91">
        <f t="shared" si="278"/>
        <v>44.93333333333333</v>
      </c>
    </row>
    <row r="2738" spans="19:27" x14ac:dyDescent="0.25">
      <c r="S2738" s="87"/>
      <c r="T2738" s="88">
        <f t="shared" si="277"/>
        <v>2697</v>
      </c>
      <c r="U2738" s="89">
        <f t="shared" si="275"/>
        <v>44.95</v>
      </c>
      <c r="V2738" s="28">
        <f t="shared" si="276"/>
        <v>45.544872959713892</v>
      </c>
      <c r="W2738" s="89">
        <f t="shared" si="279"/>
        <v>0</v>
      </c>
      <c r="X2738" s="88" t="e">
        <f t="shared" si="280"/>
        <v>#VALUE!</v>
      </c>
      <c r="Y2738" s="89" t="e">
        <f t="shared" si="281"/>
        <v>#VALUE!</v>
      </c>
      <c r="Z2738" s="90"/>
      <c r="AA2738" s="91">
        <f t="shared" si="278"/>
        <v>44.95</v>
      </c>
    </row>
    <row r="2739" spans="19:27" x14ac:dyDescent="0.25">
      <c r="S2739" s="87"/>
      <c r="T2739" s="88">
        <f t="shared" si="277"/>
        <v>2698</v>
      </c>
      <c r="U2739" s="89">
        <f t="shared" si="275"/>
        <v>44.966666666666669</v>
      </c>
      <c r="V2739" s="28">
        <f t="shared" si="276"/>
        <v>45.547810888752942</v>
      </c>
      <c r="W2739" s="89">
        <f t="shared" si="279"/>
        <v>0</v>
      </c>
      <c r="X2739" s="88" t="e">
        <f t="shared" si="280"/>
        <v>#VALUE!</v>
      </c>
      <c r="Y2739" s="89" t="e">
        <f t="shared" si="281"/>
        <v>#VALUE!</v>
      </c>
      <c r="Z2739" s="90"/>
      <c r="AA2739" s="91">
        <f t="shared" si="278"/>
        <v>44.966666666666669</v>
      </c>
    </row>
    <row r="2740" spans="19:27" x14ac:dyDescent="0.25">
      <c r="S2740" s="87"/>
      <c r="T2740" s="88">
        <f t="shared" si="277"/>
        <v>2699</v>
      </c>
      <c r="U2740" s="89">
        <f t="shared" si="275"/>
        <v>44.983333333333334</v>
      </c>
      <c r="V2740" s="28">
        <f t="shared" si="276"/>
        <v>45.550747918474698</v>
      </c>
      <c r="W2740" s="89">
        <f t="shared" si="279"/>
        <v>0</v>
      </c>
      <c r="X2740" s="88" t="e">
        <f t="shared" si="280"/>
        <v>#VALUE!</v>
      </c>
      <c r="Y2740" s="89" t="e">
        <f t="shared" si="281"/>
        <v>#VALUE!</v>
      </c>
      <c r="Z2740" s="90"/>
      <c r="AA2740" s="91">
        <f t="shared" si="278"/>
        <v>44.983333333333334</v>
      </c>
    </row>
    <row r="2741" spans="19:27" x14ac:dyDescent="0.25">
      <c r="S2741" s="87"/>
      <c r="T2741" s="88">
        <f t="shared" si="277"/>
        <v>2700</v>
      </c>
      <c r="U2741" s="89">
        <f t="shared" si="275"/>
        <v>45</v>
      </c>
      <c r="V2741" s="28">
        <f t="shared" si="276"/>
        <v>45.553684049487515</v>
      </c>
      <c r="W2741" s="89">
        <f t="shared" si="279"/>
        <v>0</v>
      </c>
      <c r="X2741" s="88" t="e">
        <f t="shared" si="280"/>
        <v>#VALUE!</v>
      </c>
      <c r="Y2741" s="89" t="e">
        <f t="shared" si="281"/>
        <v>#VALUE!</v>
      </c>
      <c r="Z2741" s="90"/>
      <c r="AA2741" s="91">
        <f t="shared" si="278"/>
        <v>45</v>
      </c>
    </row>
    <row r="2742" spans="19:27" x14ac:dyDescent="0.25">
      <c r="S2742" s="87"/>
      <c r="T2742" s="88">
        <f t="shared" si="277"/>
        <v>2701</v>
      </c>
      <c r="U2742" s="89">
        <f t="shared" si="275"/>
        <v>45.016666666666666</v>
      </c>
      <c r="V2742" s="28">
        <f t="shared" si="276"/>
        <v>45.556619282399097</v>
      </c>
      <c r="W2742" s="89">
        <f t="shared" si="279"/>
        <v>0</v>
      </c>
      <c r="X2742" s="88" t="e">
        <f t="shared" si="280"/>
        <v>#VALUE!</v>
      </c>
      <c r="Y2742" s="89" t="e">
        <f t="shared" si="281"/>
        <v>#VALUE!</v>
      </c>
      <c r="Z2742" s="90"/>
      <c r="AA2742" s="91">
        <f t="shared" si="278"/>
        <v>45.016666666666666</v>
      </c>
    </row>
    <row r="2743" spans="19:27" x14ac:dyDescent="0.25">
      <c r="S2743" s="87"/>
      <c r="T2743" s="88">
        <f t="shared" si="277"/>
        <v>2702</v>
      </c>
      <c r="U2743" s="89">
        <f t="shared" si="275"/>
        <v>45.033333333333331</v>
      </c>
      <c r="V2743" s="28">
        <f t="shared" si="276"/>
        <v>45.559553617816491</v>
      </c>
      <c r="W2743" s="89">
        <f t="shared" si="279"/>
        <v>0</v>
      </c>
      <c r="X2743" s="88" t="e">
        <f t="shared" si="280"/>
        <v>#VALUE!</v>
      </c>
      <c r="Y2743" s="89" t="e">
        <f t="shared" si="281"/>
        <v>#VALUE!</v>
      </c>
      <c r="Z2743" s="90"/>
      <c r="AA2743" s="91">
        <f t="shared" si="278"/>
        <v>45.033333333333331</v>
      </c>
    </row>
    <row r="2744" spans="19:27" x14ac:dyDescent="0.25">
      <c r="S2744" s="87"/>
      <c r="T2744" s="88">
        <f t="shared" si="277"/>
        <v>2703</v>
      </c>
      <c r="U2744" s="89">
        <f t="shared" si="275"/>
        <v>45.05</v>
      </c>
      <c r="V2744" s="28">
        <f t="shared" si="276"/>
        <v>45.562487056346136</v>
      </c>
      <c r="W2744" s="89">
        <f t="shared" si="279"/>
        <v>0</v>
      </c>
      <c r="X2744" s="88" t="e">
        <f t="shared" si="280"/>
        <v>#VALUE!</v>
      </c>
      <c r="Y2744" s="89" t="e">
        <f t="shared" si="281"/>
        <v>#VALUE!</v>
      </c>
      <c r="Z2744" s="90"/>
      <c r="AA2744" s="91">
        <f t="shared" si="278"/>
        <v>45.05</v>
      </c>
    </row>
    <row r="2745" spans="19:27" x14ac:dyDescent="0.25">
      <c r="S2745" s="87"/>
      <c r="T2745" s="88">
        <f t="shared" si="277"/>
        <v>2704</v>
      </c>
      <c r="U2745" s="89">
        <f t="shared" si="275"/>
        <v>45.06666666666667</v>
      </c>
      <c r="V2745" s="28">
        <f t="shared" si="276"/>
        <v>45.565419598593827</v>
      </c>
      <c r="W2745" s="89">
        <f t="shared" si="279"/>
        <v>0</v>
      </c>
      <c r="X2745" s="88" t="e">
        <f t="shared" si="280"/>
        <v>#VALUE!</v>
      </c>
      <c r="Y2745" s="89" t="e">
        <f t="shared" si="281"/>
        <v>#VALUE!</v>
      </c>
      <c r="Z2745" s="90"/>
      <c r="AA2745" s="91">
        <f t="shared" si="278"/>
        <v>45.06666666666667</v>
      </c>
    </row>
    <row r="2746" spans="19:27" x14ac:dyDescent="0.25">
      <c r="S2746" s="87"/>
      <c r="T2746" s="88">
        <f t="shared" si="277"/>
        <v>2705</v>
      </c>
      <c r="U2746" s="89">
        <f t="shared" si="275"/>
        <v>45.083333333333336</v>
      </c>
      <c r="V2746" s="28">
        <f t="shared" si="276"/>
        <v>45.568351245164727</v>
      </c>
      <c r="W2746" s="89">
        <f t="shared" si="279"/>
        <v>0</v>
      </c>
      <c r="X2746" s="88" t="e">
        <f t="shared" si="280"/>
        <v>#VALUE!</v>
      </c>
      <c r="Y2746" s="89" t="e">
        <f t="shared" si="281"/>
        <v>#VALUE!</v>
      </c>
      <c r="Z2746" s="90"/>
      <c r="AA2746" s="91">
        <f t="shared" si="278"/>
        <v>45.083333333333336</v>
      </c>
    </row>
    <row r="2747" spans="19:27" x14ac:dyDescent="0.25">
      <c r="S2747" s="87"/>
      <c r="T2747" s="88">
        <f t="shared" si="277"/>
        <v>2706</v>
      </c>
      <c r="U2747" s="89">
        <f t="shared" si="275"/>
        <v>45.1</v>
      </c>
      <c r="V2747" s="28">
        <f t="shared" si="276"/>
        <v>45.571281996663373</v>
      </c>
      <c r="W2747" s="89">
        <f t="shared" si="279"/>
        <v>0</v>
      </c>
      <c r="X2747" s="88" t="e">
        <f t="shared" si="280"/>
        <v>#VALUE!</v>
      </c>
      <c r="Y2747" s="89" t="e">
        <f t="shared" si="281"/>
        <v>#VALUE!</v>
      </c>
      <c r="Z2747" s="90"/>
      <c r="AA2747" s="91">
        <f t="shared" si="278"/>
        <v>45.1</v>
      </c>
    </row>
    <row r="2748" spans="19:27" x14ac:dyDescent="0.25">
      <c r="S2748" s="87"/>
      <c r="T2748" s="88">
        <f t="shared" si="277"/>
        <v>2707</v>
      </c>
      <c r="U2748" s="89">
        <f t="shared" si="275"/>
        <v>45.116666666666667</v>
      </c>
      <c r="V2748" s="28">
        <f t="shared" si="276"/>
        <v>45.574211853693654</v>
      </c>
      <c r="W2748" s="89">
        <f t="shared" si="279"/>
        <v>0</v>
      </c>
      <c r="X2748" s="88" t="e">
        <f t="shared" si="280"/>
        <v>#VALUE!</v>
      </c>
      <c r="Y2748" s="89" t="e">
        <f t="shared" si="281"/>
        <v>#VALUE!</v>
      </c>
      <c r="Z2748" s="90"/>
      <c r="AA2748" s="91">
        <f t="shared" si="278"/>
        <v>45.116666666666667</v>
      </c>
    </row>
    <row r="2749" spans="19:27" x14ac:dyDescent="0.25">
      <c r="S2749" s="87"/>
      <c r="T2749" s="88">
        <f t="shared" si="277"/>
        <v>2708</v>
      </c>
      <c r="U2749" s="89">
        <f t="shared" si="275"/>
        <v>45.133333333333333</v>
      </c>
      <c r="V2749" s="28">
        <f t="shared" si="276"/>
        <v>45.577140816858851</v>
      </c>
      <c r="W2749" s="89">
        <f t="shared" si="279"/>
        <v>0</v>
      </c>
      <c r="X2749" s="88" t="e">
        <f t="shared" si="280"/>
        <v>#VALUE!</v>
      </c>
      <c r="Y2749" s="89" t="e">
        <f t="shared" si="281"/>
        <v>#VALUE!</v>
      </c>
      <c r="Z2749" s="90"/>
      <c r="AA2749" s="91">
        <f t="shared" si="278"/>
        <v>45.133333333333333</v>
      </c>
    </row>
    <row r="2750" spans="19:27" x14ac:dyDescent="0.25">
      <c r="S2750" s="87"/>
      <c r="T2750" s="88">
        <f t="shared" si="277"/>
        <v>2709</v>
      </c>
      <c r="U2750" s="89">
        <f t="shared" si="275"/>
        <v>45.15</v>
      </c>
      <c r="V2750" s="28">
        <f t="shared" si="276"/>
        <v>45.580068886761588</v>
      </c>
      <c r="W2750" s="89">
        <f t="shared" si="279"/>
        <v>0</v>
      </c>
      <c r="X2750" s="88" t="e">
        <f t="shared" si="280"/>
        <v>#VALUE!</v>
      </c>
      <c r="Y2750" s="89" t="e">
        <f t="shared" si="281"/>
        <v>#VALUE!</v>
      </c>
      <c r="Z2750" s="90"/>
      <c r="AA2750" s="91">
        <f t="shared" si="278"/>
        <v>45.15</v>
      </c>
    </row>
    <row r="2751" spans="19:27" x14ac:dyDescent="0.25">
      <c r="S2751" s="87"/>
      <c r="T2751" s="88">
        <f t="shared" si="277"/>
        <v>2710</v>
      </c>
      <c r="U2751" s="89">
        <f t="shared" si="275"/>
        <v>45.166666666666664</v>
      </c>
      <c r="V2751" s="28">
        <f t="shared" si="276"/>
        <v>45.582996064003893</v>
      </c>
      <c r="W2751" s="89">
        <f t="shared" si="279"/>
        <v>0</v>
      </c>
      <c r="X2751" s="88" t="e">
        <f t="shared" si="280"/>
        <v>#VALUE!</v>
      </c>
      <c r="Y2751" s="89" t="e">
        <f t="shared" si="281"/>
        <v>#VALUE!</v>
      </c>
      <c r="Z2751" s="90"/>
      <c r="AA2751" s="91">
        <f t="shared" si="278"/>
        <v>45.166666666666664</v>
      </c>
    </row>
    <row r="2752" spans="19:27" x14ac:dyDescent="0.25">
      <c r="S2752" s="87"/>
      <c r="T2752" s="88">
        <f t="shared" si="277"/>
        <v>2711</v>
      </c>
      <c r="U2752" s="89">
        <f t="shared" si="275"/>
        <v>45.18333333333333</v>
      </c>
      <c r="V2752" s="28">
        <f t="shared" si="276"/>
        <v>45.585922349187143</v>
      </c>
      <c r="W2752" s="89">
        <f t="shared" si="279"/>
        <v>0</v>
      </c>
      <c r="X2752" s="88" t="e">
        <f t="shared" si="280"/>
        <v>#VALUE!</v>
      </c>
      <c r="Y2752" s="89" t="e">
        <f t="shared" si="281"/>
        <v>#VALUE!</v>
      </c>
      <c r="Z2752" s="90"/>
      <c r="AA2752" s="91">
        <f t="shared" si="278"/>
        <v>45.18333333333333</v>
      </c>
    </row>
    <row r="2753" spans="19:27" x14ac:dyDescent="0.25">
      <c r="S2753" s="87"/>
      <c r="T2753" s="88">
        <f t="shared" si="277"/>
        <v>2712</v>
      </c>
      <c r="U2753" s="89">
        <f t="shared" si="275"/>
        <v>45.2</v>
      </c>
      <c r="V2753" s="28">
        <f t="shared" si="276"/>
        <v>45.588847742912094</v>
      </c>
      <c r="W2753" s="89">
        <f t="shared" si="279"/>
        <v>0</v>
      </c>
      <c r="X2753" s="88" t="e">
        <f t="shared" si="280"/>
        <v>#VALUE!</v>
      </c>
      <c r="Y2753" s="89" t="e">
        <f t="shared" si="281"/>
        <v>#VALUE!</v>
      </c>
      <c r="Z2753" s="90"/>
      <c r="AA2753" s="91">
        <f t="shared" si="278"/>
        <v>45.2</v>
      </c>
    </row>
    <row r="2754" spans="19:27" x14ac:dyDescent="0.25">
      <c r="S2754" s="87"/>
      <c r="T2754" s="88">
        <f t="shared" si="277"/>
        <v>2713</v>
      </c>
      <c r="U2754" s="89">
        <f t="shared" si="275"/>
        <v>45.216666666666669</v>
      </c>
      <c r="V2754" s="28">
        <f t="shared" si="276"/>
        <v>45.59177224577887</v>
      </c>
      <c r="W2754" s="89">
        <f t="shared" si="279"/>
        <v>0</v>
      </c>
      <c r="X2754" s="88" t="e">
        <f t="shared" si="280"/>
        <v>#VALUE!</v>
      </c>
      <c r="Y2754" s="89" t="e">
        <f t="shared" si="281"/>
        <v>#VALUE!</v>
      </c>
      <c r="Z2754" s="90"/>
      <c r="AA2754" s="91">
        <f t="shared" si="278"/>
        <v>45.216666666666669</v>
      </c>
    </row>
    <row r="2755" spans="19:27" x14ac:dyDescent="0.25">
      <c r="S2755" s="87"/>
      <c r="T2755" s="88">
        <f t="shared" si="277"/>
        <v>2714</v>
      </c>
      <c r="U2755" s="89">
        <f t="shared" ref="U2755:U2818" si="282">T2755/60</f>
        <v>45.233333333333334</v>
      </c>
      <c r="V2755" s="28">
        <f t="shared" si="276"/>
        <v>45.594695858386984</v>
      </c>
      <c r="W2755" s="89">
        <f t="shared" si="279"/>
        <v>0</v>
      </c>
      <c r="X2755" s="88" t="e">
        <f t="shared" si="280"/>
        <v>#VALUE!</v>
      </c>
      <c r="Y2755" s="89" t="e">
        <f t="shared" si="281"/>
        <v>#VALUE!</v>
      </c>
      <c r="Z2755" s="90"/>
      <c r="AA2755" s="91">
        <f t="shared" si="278"/>
        <v>45.233333333333334</v>
      </c>
    </row>
    <row r="2756" spans="19:27" x14ac:dyDescent="0.25">
      <c r="S2756" s="87"/>
      <c r="T2756" s="88">
        <f t="shared" si="277"/>
        <v>2715</v>
      </c>
      <c r="U2756" s="89">
        <f t="shared" si="282"/>
        <v>45.25</v>
      </c>
      <c r="V2756" s="28">
        <f t="shared" si="276"/>
        <v>45.597618581335333</v>
      </c>
      <c r="W2756" s="89">
        <f t="shared" si="279"/>
        <v>0</v>
      </c>
      <c r="X2756" s="88" t="e">
        <f t="shared" si="280"/>
        <v>#VALUE!</v>
      </c>
      <c r="Y2756" s="89" t="e">
        <f t="shared" si="281"/>
        <v>#VALUE!</v>
      </c>
      <c r="Z2756" s="90"/>
      <c r="AA2756" s="91">
        <f t="shared" si="278"/>
        <v>45.25</v>
      </c>
    </row>
    <row r="2757" spans="19:27" x14ac:dyDescent="0.25">
      <c r="S2757" s="87"/>
      <c r="T2757" s="88">
        <f t="shared" si="277"/>
        <v>2716</v>
      </c>
      <c r="U2757" s="89">
        <f t="shared" si="282"/>
        <v>45.266666666666666</v>
      </c>
      <c r="V2757" s="28">
        <f t="shared" si="276"/>
        <v>45.600540415222149</v>
      </c>
      <c r="W2757" s="89">
        <f t="shared" si="279"/>
        <v>0</v>
      </c>
      <c r="X2757" s="88" t="e">
        <f t="shared" si="280"/>
        <v>#VALUE!</v>
      </c>
      <c r="Y2757" s="89" t="e">
        <f t="shared" si="281"/>
        <v>#VALUE!</v>
      </c>
      <c r="Z2757" s="90"/>
      <c r="AA2757" s="91">
        <f t="shared" si="278"/>
        <v>45.266666666666666</v>
      </c>
    </row>
    <row r="2758" spans="19:27" x14ac:dyDescent="0.25">
      <c r="S2758" s="87"/>
      <c r="T2758" s="88">
        <f t="shared" si="277"/>
        <v>2717</v>
      </c>
      <c r="U2758" s="89">
        <f t="shared" si="282"/>
        <v>45.283333333333331</v>
      </c>
      <c r="V2758" s="28">
        <f t="shared" si="276"/>
        <v>45.60346136064507</v>
      </c>
      <c r="W2758" s="89">
        <f t="shared" si="279"/>
        <v>0</v>
      </c>
      <c r="X2758" s="88" t="e">
        <f t="shared" si="280"/>
        <v>#VALUE!</v>
      </c>
      <c r="Y2758" s="89" t="e">
        <f t="shared" si="281"/>
        <v>#VALUE!</v>
      </c>
      <c r="Z2758" s="90"/>
      <c r="AA2758" s="91">
        <f t="shared" si="278"/>
        <v>45.283333333333331</v>
      </c>
    </row>
    <row r="2759" spans="19:27" x14ac:dyDescent="0.25">
      <c r="S2759" s="87"/>
      <c r="T2759" s="88">
        <f t="shared" si="277"/>
        <v>2718</v>
      </c>
      <c r="U2759" s="89">
        <f t="shared" si="282"/>
        <v>45.3</v>
      </c>
      <c r="V2759" s="28">
        <f t="shared" si="276"/>
        <v>45.606381418201131</v>
      </c>
      <c r="W2759" s="89">
        <f t="shared" si="279"/>
        <v>0</v>
      </c>
      <c r="X2759" s="88" t="e">
        <f t="shared" si="280"/>
        <v>#VALUE!</v>
      </c>
      <c r="Y2759" s="89" t="e">
        <f t="shared" si="281"/>
        <v>#VALUE!</v>
      </c>
      <c r="Z2759" s="90"/>
      <c r="AA2759" s="91">
        <f t="shared" si="278"/>
        <v>45.3</v>
      </c>
    </row>
    <row r="2760" spans="19:27" x14ac:dyDescent="0.25">
      <c r="S2760" s="87"/>
      <c r="T2760" s="88">
        <f t="shared" si="277"/>
        <v>2719</v>
      </c>
      <c r="U2760" s="89">
        <f t="shared" si="282"/>
        <v>45.31666666666667</v>
      </c>
      <c r="V2760" s="28">
        <f t="shared" si="276"/>
        <v>45.609300588486711</v>
      </c>
      <c r="W2760" s="89">
        <f t="shared" si="279"/>
        <v>0</v>
      </c>
      <c r="X2760" s="88" t="e">
        <f t="shared" si="280"/>
        <v>#VALUE!</v>
      </c>
      <c r="Y2760" s="89" t="e">
        <f t="shared" si="281"/>
        <v>#VALUE!</v>
      </c>
      <c r="Z2760" s="90"/>
      <c r="AA2760" s="91">
        <f t="shared" si="278"/>
        <v>45.31666666666667</v>
      </c>
    </row>
    <row r="2761" spans="19:27" x14ac:dyDescent="0.25">
      <c r="S2761" s="87"/>
      <c r="T2761" s="88">
        <f t="shared" si="277"/>
        <v>2720</v>
      </c>
      <c r="U2761" s="89">
        <f t="shared" si="282"/>
        <v>45.333333333333336</v>
      </c>
      <c r="V2761" s="28">
        <f t="shared" si="276"/>
        <v>45.6122188720976</v>
      </c>
      <c r="W2761" s="89">
        <f t="shared" si="279"/>
        <v>0</v>
      </c>
      <c r="X2761" s="88" t="e">
        <f t="shared" si="280"/>
        <v>#VALUE!</v>
      </c>
      <c r="Y2761" s="89" t="e">
        <f t="shared" si="281"/>
        <v>#VALUE!</v>
      </c>
      <c r="Z2761" s="90"/>
      <c r="AA2761" s="91">
        <f t="shared" si="278"/>
        <v>45.333333333333336</v>
      </c>
    </row>
    <row r="2762" spans="19:27" x14ac:dyDescent="0.25">
      <c r="S2762" s="87"/>
      <c r="T2762" s="88">
        <f t="shared" si="277"/>
        <v>2721</v>
      </c>
      <c r="U2762" s="89">
        <f t="shared" si="282"/>
        <v>45.35</v>
      </c>
      <c r="V2762" s="28">
        <f t="shared" si="276"/>
        <v>45.615136269628927</v>
      </c>
      <c r="W2762" s="89">
        <f t="shared" si="279"/>
        <v>0</v>
      </c>
      <c r="X2762" s="88" t="e">
        <f t="shared" si="280"/>
        <v>#VALUE!</v>
      </c>
      <c r="Y2762" s="89" t="e">
        <f t="shared" si="281"/>
        <v>#VALUE!</v>
      </c>
      <c r="Z2762" s="90"/>
      <c r="AA2762" s="91">
        <f t="shared" si="278"/>
        <v>45.35</v>
      </c>
    </row>
    <row r="2763" spans="19:27" x14ac:dyDescent="0.25">
      <c r="S2763" s="87"/>
      <c r="T2763" s="88">
        <f t="shared" si="277"/>
        <v>2722</v>
      </c>
      <c r="U2763" s="89">
        <f t="shared" si="282"/>
        <v>45.366666666666667</v>
      </c>
      <c r="V2763" s="28">
        <f t="shared" si="276"/>
        <v>45.618052781675246</v>
      </c>
      <c r="W2763" s="89">
        <f t="shared" si="279"/>
        <v>0</v>
      </c>
      <c r="X2763" s="88" t="e">
        <f t="shared" si="280"/>
        <v>#VALUE!</v>
      </c>
      <c r="Y2763" s="89" t="e">
        <f t="shared" si="281"/>
        <v>#VALUE!</v>
      </c>
      <c r="Z2763" s="90"/>
      <c r="AA2763" s="91">
        <f t="shared" si="278"/>
        <v>45.366666666666667</v>
      </c>
    </row>
    <row r="2764" spans="19:27" x14ac:dyDescent="0.25">
      <c r="S2764" s="87"/>
      <c r="T2764" s="88">
        <f t="shared" si="277"/>
        <v>2723</v>
      </c>
      <c r="U2764" s="89">
        <f t="shared" si="282"/>
        <v>45.383333333333333</v>
      </c>
      <c r="V2764" s="28">
        <f t="shared" si="276"/>
        <v>45.620968408830485</v>
      </c>
      <c r="W2764" s="89">
        <f t="shared" si="279"/>
        <v>0</v>
      </c>
      <c r="X2764" s="88" t="e">
        <f t="shared" si="280"/>
        <v>#VALUE!</v>
      </c>
      <c r="Y2764" s="89" t="e">
        <f t="shared" si="281"/>
        <v>#VALUE!</v>
      </c>
      <c r="Z2764" s="90"/>
      <c r="AA2764" s="91">
        <f t="shared" si="278"/>
        <v>45.383333333333333</v>
      </c>
    </row>
    <row r="2765" spans="19:27" x14ac:dyDescent="0.25">
      <c r="S2765" s="87"/>
      <c r="T2765" s="88">
        <f t="shared" si="277"/>
        <v>2724</v>
      </c>
      <c r="U2765" s="89">
        <f t="shared" si="282"/>
        <v>45.4</v>
      </c>
      <c r="V2765" s="28">
        <f t="shared" si="276"/>
        <v>45.623883151687927</v>
      </c>
      <c r="W2765" s="89">
        <f t="shared" si="279"/>
        <v>0</v>
      </c>
      <c r="X2765" s="88" t="e">
        <f t="shared" si="280"/>
        <v>#VALUE!</v>
      </c>
      <c r="Y2765" s="89" t="e">
        <f t="shared" si="281"/>
        <v>#VALUE!</v>
      </c>
      <c r="Z2765" s="90"/>
      <c r="AA2765" s="91">
        <f t="shared" si="278"/>
        <v>45.4</v>
      </c>
    </row>
    <row r="2766" spans="19:27" x14ac:dyDescent="0.25">
      <c r="S2766" s="87"/>
      <c r="T2766" s="88">
        <f t="shared" si="277"/>
        <v>2725</v>
      </c>
      <c r="U2766" s="89">
        <f t="shared" si="282"/>
        <v>45.416666666666664</v>
      </c>
      <c r="V2766" s="28">
        <f t="shared" si="276"/>
        <v>45.626797010840271</v>
      </c>
      <c r="W2766" s="89">
        <f t="shared" si="279"/>
        <v>0</v>
      </c>
      <c r="X2766" s="88" t="e">
        <f t="shared" si="280"/>
        <v>#VALUE!</v>
      </c>
      <c r="Y2766" s="89" t="e">
        <f t="shared" si="281"/>
        <v>#VALUE!</v>
      </c>
      <c r="Z2766" s="90"/>
      <c r="AA2766" s="91">
        <f t="shared" si="278"/>
        <v>45.416666666666664</v>
      </c>
    </row>
    <row r="2767" spans="19:27" x14ac:dyDescent="0.25">
      <c r="S2767" s="87"/>
      <c r="T2767" s="88">
        <f t="shared" si="277"/>
        <v>2726</v>
      </c>
      <c r="U2767" s="89">
        <f t="shared" si="282"/>
        <v>45.43333333333333</v>
      </c>
      <c r="V2767" s="28">
        <f t="shared" si="276"/>
        <v>45.62970998687959</v>
      </c>
      <c r="W2767" s="89">
        <f t="shared" si="279"/>
        <v>0</v>
      </c>
      <c r="X2767" s="88" t="e">
        <f t="shared" si="280"/>
        <v>#VALUE!</v>
      </c>
      <c r="Y2767" s="89" t="e">
        <f t="shared" si="281"/>
        <v>#VALUE!</v>
      </c>
      <c r="Z2767" s="90"/>
      <c r="AA2767" s="91">
        <f t="shared" si="278"/>
        <v>45.43333333333333</v>
      </c>
    </row>
    <row r="2768" spans="19:27" x14ac:dyDescent="0.25">
      <c r="S2768" s="87"/>
      <c r="T2768" s="88">
        <f t="shared" si="277"/>
        <v>2727</v>
      </c>
      <c r="U2768" s="89">
        <f t="shared" si="282"/>
        <v>45.45</v>
      </c>
      <c r="V2768" s="28">
        <f t="shared" si="276"/>
        <v>45.632622080397354</v>
      </c>
      <c r="W2768" s="89">
        <f t="shared" si="279"/>
        <v>0</v>
      </c>
      <c r="X2768" s="88" t="e">
        <f t="shared" si="280"/>
        <v>#VALUE!</v>
      </c>
      <c r="Y2768" s="89" t="e">
        <f t="shared" si="281"/>
        <v>#VALUE!</v>
      </c>
      <c r="Z2768" s="90"/>
      <c r="AA2768" s="91">
        <f t="shared" si="278"/>
        <v>45.45</v>
      </c>
    </row>
    <row r="2769" spans="19:27" x14ac:dyDescent="0.25">
      <c r="S2769" s="87"/>
      <c r="T2769" s="88">
        <f t="shared" si="277"/>
        <v>2728</v>
      </c>
      <c r="U2769" s="89">
        <f t="shared" si="282"/>
        <v>45.466666666666669</v>
      </c>
      <c r="V2769" s="28">
        <f t="shared" si="276"/>
        <v>45.635533291984395</v>
      </c>
      <c r="W2769" s="89">
        <f t="shared" si="279"/>
        <v>0</v>
      </c>
      <c r="X2769" s="88" t="e">
        <f t="shared" si="280"/>
        <v>#VALUE!</v>
      </c>
      <c r="Y2769" s="89" t="e">
        <f t="shared" si="281"/>
        <v>#VALUE!</v>
      </c>
      <c r="Z2769" s="90"/>
      <c r="AA2769" s="91">
        <f t="shared" si="278"/>
        <v>45.466666666666669</v>
      </c>
    </row>
    <row r="2770" spans="19:27" x14ac:dyDescent="0.25">
      <c r="S2770" s="87"/>
      <c r="T2770" s="88">
        <f t="shared" si="277"/>
        <v>2729</v>
      </c>
      <c r="U2770" s="89">
        <f t="shared" si="282"/>
        <v>45.483333333333334</v>
      </c>
      <c r="V2770" s="28">
        <f t="shared" ref="V2770:V2833" si="283">$G$12*U2770^(1-$G$13)</f>
        <v>45.638443622230945</v>
      </c>
      <c r="W2770" s="89">
        <f t="shared" si="279"/>
        <v>0</v>
      </c>
      <c r="X2770" s="88" t="e">
        <f t="shared" si="280"/>
        <v>#VALUE!</v>
      </c>
      <c r="Y2770" s="89" t="e">
        <f t="shared" si="281"/>
        <v>#VALUE!</v>
      </c>
      <c r="Z2770" s="90"/>
      <c r="AA2770" s="91">
        <f t="shared" si="278"/>
        <v>45.483333333333334</v>
      </c>
    </row>
    <row r="2771" spans="19:27" x14ac:dyDescent="0.25">
      <c r="S2771" s="87"/>
      <c r="T2771" s="88">
        <f t="shared" si="277"/>
        <v>2730</v>
      </c>
      <c r="U2771" s="89">
        <f t="shared" si="282"/>
        <v>45.5</v>
      </c>
      <c r="V2771" s="28">
        <f t="shared" si="283"/>
        <v>45.641353071726648</v>
      </c>
      <c r="W2771" s="89">
        <f t="shared" si="279"/>
        <v>0</v>
      </c>
      <c r="X2771" s="88" t="e">
        <f t="shared" si="280"/>
        <v>#VALUE!</v>
      </c>
      <c r="Y2771" s="89" t="e">
        <f t="shared" si="281"/>
        <v>#VALUE!</v>
      </c>
      <c r="Z2771" s="90"/>
      <c r="AA2771" s="91">
        <f t="shared" si="278"/>
        <v>45.5</v>
      </c>
    </row>
    <row r="2772" spans="19:27" x14ac:dyDescent="0.25">
      <c r="S2772" s="87"/>
      <c r="T2772" s="88">
        <f t="shared" si="277"/>
        <v>2731</v>
      </c>
      <c r="U2772" s="89">
        <f t="shared" si="282"/>
        <v>45.516666666666666</v>
      </c>
      <c r="V2772" s="28">
        <f t="shared" si="283"/>
        <v>45.644261641060503</v>
      </c>
      <c r="W2772" s="89">
        <f t="shared" si="279"/>
        <v>0</v>
      </c>
      <c r="X2772" s="88" t="e">
        <f t="shared" si="280"/>
        <v>#VALUE!</v>
      </c>
      <c r="Y2772" s="89" t="e">
        <f t="shared" si="281"/>
        <v>#VALUE!</v>
      </c>
      <c r="Z2772" s="90"/>
      <c r="AA2772" s="91">
        <f t="shared" si="278"/>
        <v>45.516666666666666</v>
      </c>
    </row>
    <row r="2773" spans="19:27" x14ac:dyDescent="0.25">
      <c r="S2773" s="87"/>
      <c r="T2773" s="88">
        <f t="shared" si="277"/>
        <v>2732</v>
      </c>
      <c r="U2773" s="89">
        <f t="shared" si="282"/>
        <v>45.533333333333331</v>
      </c>
      <c r="V2773" s="28">
        <f t="shared" si="283"/>
        <v>45.647169330820923</v>
      </c>
      <c r="W2773" s="89">
        <f t="shared" si="279"/>
        <v>0</v>
      </c>
      <c r="X2773" s="88" t="e">
        <f t="shared" si="280"/>
        <v>#VALUE!</v>
      </c>
      <c r="Y2773" s="89" t="e">
        <f t="shared" si="281"/>
        <v>#VALUE!</v>
      </c>
      <c r="Z2773" s="90"/>
      <c r="AA2773" s="91">
        <f t="shared" si="278"/>
        <v>45.533333333333331</v>
      </c>
    </row>
    <row r="2774" spans="19:27" x14ac:dyDescent="0.25">
      <c r="S2774" s="87"/>
      <c r="T2774" s="88">
        <f t="shared" si="277"/>
        <v>2733</v>
      </c>
      <c r="U2774" s="89">
        <f t="shared" si="282"/>
        <v>45.55</v>
      </c>
      <c r="V2774" s="28">
        <f t="shared" si="283"/>
        <v>45.65007614159569</v>
      </c>
      <c r="W2774" s="89">
        <f t="shared" si="279"/>
        <v>0</v>
      </c>
      <c r="X2774" s="88" t="e">
        <f t="shared" si="280"/>
        <v>#VALUE!</v>
      </c>
      <c r="Y2774" s="89" t="e">
        <f t="shared" si="281"/>
        <v>#VALUE!</v>
      </c>
      <c r="Z2774" s="90"/>
      <c r="AA2774" s="91">
        <f t="shared" si="278"/>
        <v>45.55</v>
      </c>
    </row>
    <row r="2775" spans="19:27" x14ac:dyDescent="0.25">
      <c r="S2775" s="87"/>
      <c r="T2775" s="88">
        <f t="shared" si="277"/>
        <v>2734</v>
      </c>
      <c r="U2775" s="89">
        <f t="shared" si="282"/>
        <v>45.56666666666667</v>
      </c>
      <c r="V2775" s="28">
        <f t="shared" si="283"/>
        <v>45.652982073972005</v>
      </c>
      <c r="W2775" s="89">
        <f t="shared" si="279"/>
        <v>0</v>
      </c>
      <c r="X2775" s="88" t="e">
        <f t="shared" si="280"/>
        <v>#VALUE!</v>
      </c>
      <c r="Y2775" s="89" t="e">
        <f t="shared" si="281"/>
        <v>#VALUE!</v>
      </c>
      <c r="Z2775" s="90"/>
      <c r="AA2775" s="91">
        <f t="shared" si="278"/>
        <v>45.56666666666667</v>
      </c>
    </row>
    <row r="2776" spans="19:27" x14ac:dyDescent="0.25">
      <c r="S2776" s="87"/>
      <c r="T2776" s="88">
        <f t="shared" si="277"/>
        <v>2735</v>
      </c>
      <c r="U2776" s="89">
        <f t="shared" si="282"/>
        <v>45.583333333333336</v>
      </c>
      <c r="V2776" s="28">
        <f t="shared" si="283"/>
        <v>45.655887128536449</v>
      </c>
      <c r="W2776" s="89">
        <f t="shared" si="279"/>
        <v>0</v>
      </c>
      <c r="X2776" s="88" t="e">
        <f t="shared" si="280"/>
        <v>#VALUE!</v>
      </c>
      <c r="Y2776" s="89" t="e">
        <f t="shared" si="281"/>
        <v>#VALUE!</v>
      </c>
      <c r="Z2776" s="90"/>
      <c r="AA2776" s="91">
        <f t="shared" si="278"/>
        <v>45.583333333333336</v>
      </c>
    </row>
    <row r="2777" spans="19:27" x14ac:dyDescent="0.25">
      <c r="S2777" s="87"/>
      <c r="T2777" s="88">
        <f t="shared" si="277"/>
        <v>2736</v>
      </c>
      <c r="U2777" s="89">
        <f t="shared" si="282"/>
        <v>45.6</v>
      </c>
      <c r="V2777" s="28">
        <f t="shared" si="283"/>
        <v>45.658791305874999</v>
      </c>
      <c r="W2777" s="89">
        <f t="shared" si="279"/>
        <v>0</v>
      </c>
      <c r="X2777" s="88" t="e">
        <f t="shared" si="280"/>
        <v>#VALUE!</v>
      </c>
      <c r="Y2777" s="89" t="e">
        <f t="shared" si="281"/>
        <v>#VALUE!</v>
      </c>
      <c r="Z2777" s="90"/>
      <c r="AA2777" s="91">
        <f t="shared" si="278"/>
        <v>45.6</v>
      </c>
    </row>
    <row r="2778" spans="19:27" x14ac:dyDescent="0.25">
      <c r="S2778" s="87"/>
      <c r="T2778" s="88">
        <f t="shared" si="277"/>
        <v>2737</v>
      </c>
      <c r="U2778" s="89">
        <f t="shared" si="282"/>
        <v>45.616666666666667</v>
      </c>
      <c r="V2778" s="28">
        <f t="shared" si="283"/>
        <v>45.661694606573015</v>
      </c>
      <c r="W2778" s="89">
        <f t="shared" si="279"/>
        <v>0</v>
      </c>
      <c r="X2778" s="88" t="e">
        <f t="shared" si="280"/>
        <v>#VALUE!</v>
      </c>
      <c r="Y2778" s="89" t="e">
        <f t="shared" si="281"/>
        <v>#VALUE!</v>
      </c>
      <c r="Z2778" s="90"/>
      <c r="AA2778" s="91">
        <f t="shared" si="278"/>
        <v>45.616666666666667</v>
      </c>
    </row>
    <row r="2779" spans="19:27" x14ac:dyDescent="0.25">
      <c r="S2779" s="87"/>
      <c r="T2779" s="88">
        <f t="shared" si="277"/>
        <v>2738</v>
      </c>
      <c r="U2779" s="89">
        <f t="shared" si="282"/>
        <v>45.633333333333333</v>
      </c>
      <c r="V2779" s="28">
        <f t="shared" si="283"/>
        <v>45.664597031215266</v>
      </c>
      <c r="W2779" s="89">
        <f t="shared" si="279"/>
        <v>0</v>
      </c>
      <c r="X2779" s="88" t="e">
        <f t="shared" si="280"/>
        <v>#VALUE!</v>
      </c>
      <c r="Y2779" s="89" t="e">
        <f t="shared" si="281"/>
        <v>#VALUE!</v>
      </c>
      <c r="Z2779" s="90"/>
      <c r="AA2779" s="91">
        <f t="shared" si="278"/>
        <v>45.633333333333333</v>
      </c>
    </row>
    <row r="2780" spans="19:27" x14ac:dyDescent="0.25">
      <c r="S2780" s="87"/>
      <c r="T2780" s="88">
        <f t="shared" si="277"/>
        <v>2739</v>
      </c>
      <c r="U2780" s="89">
        <f t="shared" si="282"/>
        <v>45.65</v>
      </c>
      <c r="V2780" s="28">
        <f t="shared" si="283"/>
        <v>45.667498580385917</v>
      </c>
      <c r="W2780" s="89">
        <f t="shared" si="279"/>
        <v>0</v>
      </c>
      <c r="X2780" s="88" t="e">
        <f t="shared" si="280"/>
        <v>#VALUE!</v>
      </c>
      <c r="Y2780" s="89" t="e">
        <f t="shared" si="281"/>
        <v>#VALUE!</v>
      </c>
      <c r="Z2780" s="90"/>
      <c r="AA2780" s="91">
        <f t="shared" si="278"/>
        <v>45.65</v>
      </c>
    </row>
    <row r="2781" spans="19:27" x14ac:dyDescent="0.25">
      <c r="S2781" s="87"/>
      <c r="T2781" s="88">
        <f t="shared" si="277"/>
        <v>2740</v>
      </c>
      <c r="U2781" s="89">
        <f t="shared" si="282"/>
        <v>45.666666666666664</v>
      </c>
      <c r="V2781" s="28">
        <f t="shared" si="283"/>
        <v>45.670399254668524</v>
      </c>
      <c r="W2781" s="89">
        <f t="shared" si="279"/>
        <v>0</v>
      </c>
      <c r="X2781" s="88" t="e">
        <f t="shared" si="280"/>
        <v>#VALUE!</v>
      </c>
      <c r="Y2781" s="89" t="e">
        <f t="shared" si="281"/>
        <v>#VALUE!</v>
      </c>
      <c r="Z2781" s="90"/>
      <c r="AA2781" s="91">
        <f t="shared" si="278"/>
        <v>45.666666666666664</v>
      </c>
    </row>
    <row r="2782" spans="19:27" x14ac:dyDescent="0.25">
      <c r="S2782" s="87"/>
      <c r="T2782" s="88">
        <f t="shared" si="277"/>
        <v>2741</v>
      </c>
      <c r="U2782" s="89">
        <f t="shared" si="282"/>
        <v>45.68333333333333</v>
      </c>
      <c r="V2782" s="28">
        <f t="shared" si="283"/>
        <v>45.673299054646058</v>
      </c>
      <c r="W2782" s="89">
        <f t="shared" si="279"/>
        <v>0</v>
      </c>
      <c r="X2782" s="88" t="e">
        <f t="shared" si="280"/>
        <v>#VALUE!</v>
      </c>
      <c r="Y2782" s="89" t="e">
        <f t="shared" si="281"/>
        <v>#VALUE!</v>
      </c>
      <c r="Z2782" s="90"/>
      <c r="AA2782" s="91">
        <f t="shared" si="278"/>
        <v>45.68333333333333</v>
      </c>
    </row>
    <row r="2783" spans="19:27" x14ac:dyDescent="0.25">
      <c r="S2783" s="87"/>
      <c r="T2783" s="88">
        <f t="shared" si="277"/>
        <v>2742</v>
      </c>
      <c r="U2783" s="89">
        <f t="shared" si="282"/>
        <v>45.7</v>
      </c>
      <c r="V2783" s="28">
        <f t="shared" si="283"/>
        <v>45.676197980900866</v>
      </c>
      <c r="W2783" s="89">
        <f t="shared" si="279"/>
        <v>0</v>
      </c>
      <c r="X2783" s="88" t="e">
        <f t="shared" si="280"/>
        <v>#VALUE!</v>
      </c>
      <c r="Y2783" s="89" t="e">
        <f t="shared" si="281"/>
        <v>#VALUE!</v>
      </c>
      <c r="Z2783" s="90"/>
      <c r="AA2783" s="91">
        <f t="shared" si="278"/>
        <v>45.7</v>
      </c>
    </row>
    <row r="2784" spans="19:27" x14ac:dyDescent="0.25">
      <c r="S2784" s="87"/>
      <c r="T2784" s="88">
        <f t="shared" si="277"/>
        <v>2743</v>
      </c>
      <c r="U2784" s="89">
        <f t="shared" si="282"/>
        <v>45.716666666666669</v>
      </c>
      <c r="V2784" s="28">
        <f t="shared" si="283"/>
        <v>45.679096034014698</v>
      </c>
      <c r="W2784" s="89">
        <f t="shared" si="279"/>
        <v>0</v>
      </c>
      <c r="X2784" s="88" t="e">
        <f t="shared" si="280"/>
        <v>#VALUE!</v>
      </c>
      <c r="Y2784" s="89" t="e">
        <f t="shared" si="281"/>
        <v>#VALUE!</v>
      </c>
      <c r="Z2784" s="90"/>
      <c r="AA2784" s="91">
        <f t="shared" si="278"/>
        <v>45.716666666666669</v>
      </c>
    </row>
    <row r="2785" spans="19:27" x14ac:dyDescent="0.25">
      <c r="S2785" s="87"/>
      <c r="T2785" s="88">
        <f t="shared" ref="T2785:T2848" si="284">T2784+1</f>
        <v>2744</v>
      </c>
      <c r="U2785" s="89">
        <f t="shared" si="282"/>
        <v>45.733333333333334</v>
      </c>
      <c r="V2785" s="28">
        <f t="shared" si="283"/>
        <v>45.68199321456872</v>
      </c>
      <c r="W2785" s="89">
        <f t="shared" si="279"/>
        <v>0</v>
      </c>
      <c r="X2785" s="88" t="e">
        <f t="shared" si="280"/>
        <v>#VALUE!</v>
      </c>
      <c r="Y2785" s="89" t="e">
        <f t="shared" si="281"/>
        <v>#VALUE!</v>
      </c>
      <c r="Z2785" s="90"/>
      <c r="AA2785" s="91">
        <f t="shared" si="278"/>
        <v>45.733333333333334</v>
      </c>
    </row>
    <row r="2786" spans="19:27" x14ac:dyDescent="0.25">
      <c r="S2786" s="87"/>
      <c r="T2786" s="88">
        <f t="shared" si="284"/>
        <v>2745</v>
      </c>
      <c r="U2786" s="89">
        <f t="shared" si="282"/>
        <v>45.75</v>
      </c>
      <c r="V2786" s="28">
        <f t="shared" si="283"/>
        <v>45.684889523143489</v>
      </c>
      <c r="W2786" s="89">
        <f t="shared" si="279"/>
        <v>0</v>
      </c>
      <c r="X2786" s="88" t="e">
        <f t="shared" si="280"/>
        <v>#VALUE!</v>
      </c>
      <c r="Y2786" s="89" t="e">
        <f t="shared" si="281"/>
        <v>#VALUE!</v>
      </c>
      <c r="Z2786" s="90"/>
      <c r="AA2786" s="91">
        <f t="shared" si="278"/>
        <v>45.75</v>
      </c>
    </row>
    <row r="2787" spans="19:27" x14ac:dyDescent="0.25">
      <c r="S2787" s="87"/>
      <c r="T2787" s="88">
        <f t="shared" si="284"/>
        <v>2746</v>
      </c>
      <c r="U2787" s="89">
        <f t="shared" si="282"/>
        <v>45.766666666666666</v>
      </c>
      <c r="V2787" s="28">
        <f t="shared" si="283"/>
        <v>45.687784960318965</v>
      </c>
      <c r="W2787" s="89">
        <f t="shared" si="279"/>
        <v>0</v>
      </c>
      <c r="X2787" s="88" t="e">
        <f t="shared" si="280"/>
        <v>#VALUE!</v>
      </c>
      <c r="Y2787" s="89" t="e">
        <f t="shared" si="281"/>
        <v>#VALUE!</v>
      </c>
      <c r="Z2787" s="90"/>
      <c r="AA2787" s="91">
        <f t="shared" si="278"/>
        <v>45.766666666666666</v>
      </c>
    </row>
    <row r="2788" spans="19:27" x14ac:dyDescent="0.25">
      <c r="S2788" s="87"/>
      <c r="T2788" s="88">
        <f t="shared" si="284"/>
        <v>2747</v>
      </c>
      <c r="U2788" s="89">
        <f t="shared" si="282"/>
        <v>45.783333333333331</v>
      </c>
      <c r="V2788" s="28">
        <f t="shared" si="283"/>
        <v>45.690679526674529</v>
      </c>
      <c r="W2788" s="89">
        <f t="shared" si="279"/>
        <v>0</v>
      </c>
      <c r="X2788" s="88" t="e">
        <f t="shared" si="280"/>
        <v>#VALUE!</v>
      </c>
      <c r="Y2788" s="89" t="e">
        <f t="shared" si="281"/>
        <v>#VALUE!</v>
      </c>
      <c r="Z2788" s="90"/>
      <c r="AA2788" s="91">
        <f t="shared" si="278"/>
        <v>45.783333333333331</v>
      </c>
    </row>
    <row r="2789" spans="19:27" x14ac:dyDescent="0.25">
      <c r="S2789" s="87"/>
      <c r="T2789" s="88">
        <f t="shared" si="284"/>
        <v>2748</v>
      </c>
      <c r="U2789" s="89">
        <f t="shared" si="282"/>
        <v>45.8</v>
      </c>
      <c r="V2789" s="28">
        <f t="shared" si="283"/>
        <v>45.693573222788928</v>
      </c>
      <c r="W2789" s="89">
        <f t="shared" si="279"/>
        <v>0</v>
      </c>
      <c r="X2789" s="88" t="e">
        <f t="shared" si="280"/>
        <v>#VALUE!</v>
      </c>
      <c r="Y2789" s="89" t="e">
        <f t="shared" si="281"/>
        <v>#VALUE!</v>
      </c>
      <c r="Z2789" s="90"/>
      <c r="AA2789" s="91">
        <f t="shared" si="278"/>
        <v>45.8</v>
      </c>
    </row>
    <row r="2790" spans="19:27" x14ac:dyDescent="0.25">
      <c r="S2790" s="87"/>
      <c r="T2790" s="88">
        <f t="shared" si="284"/>
        <v>2749</v>
      </c>
      <c r="U2790" s="89">
        <f t="shared" si="282"/>
        <v>45.81666666666667</v>
      </c>
      <c r="V2790" s="28">
        <f t="shared" si="283"/>
        <v>45.69646604924035</v>
      </c>
      <c r="W2790" s="89">
        <f t="shared" si="279"/>
        <v>0</v>
      </c>
      <c r="X2790" s="88" t="e">
        <f t="shared" si="280"/>
        <v>#VALUE!</v>
      </c>
      <c r="Y2790" s="89" t="e">
        <f t="shared" si="281"/>
        <v>#VALUE!</v>
      </c>
      <c r="Z2790" s="90"/>
      <c r="AA2790" s="91">
        <f t="shared" si="278"/>
        <v>45.81666666666667</v>
      </c>
    </row>
    <row r="2791" spans="19:27" x14ac:dyDescent="0.25">
      <c r="S2791" s="87"/>
      <c r="T2791" s="88">
        <f t="shared" si="284"/>
        <v>2750</v>
      </c>
      <c r="U2791" s="89">
        <f t="shared" si="282"/>
        <v>45.833333333333336</v>
      </c>
      <c r="V2791" s="28">
        <f t="shared" si="283"/>
        <v>45.69935800660636</v>
      </c>
      <c r="W2791" s="89">
        <f t="shared" si="279"/>
        <v>0</v>
      </c>
      <c r="X2791" s="88" t="e">
        <f t="shared" si="280"/>
        <v>#VALUE!</v>
      </c>
      <c r="Y2791" s="89" t="e">
        <f t="shared" si="281"/>
        <v>#VALUE!</v>
      </c>
      <c r="Z2791" s="90"/>
      <c r="AA2791" s="91">
        <f t="shared" si="278"/>
        <v>45.833333333333336</v>
      </c>
    </row>
    <row r="2792" spans="19:27" x14ac:dyDescent="0.25">
      <c r="S2792" s="87"/>
      <c r="T2792" s="88">
        <f t="shared" si="284"/>
        <v>2751</v>
      </c>
      <c r="U2792" s="89">
        <f t="shared" si="282"/>
        <v>45.85</v>
      </c>
      <c r="V2792" s="28">
        <f t="shared" si="283"/>
        <v>45.702249095463955</v>
      </c>
      <c r="W2792" s="89">
        <f t="shared" si="279"/>
        <v>0</v>
      </c>
      <c r="X2792" s="88" t="e">
        <f t="shared" si="280"/>
        <v>#VALUE!</v>
      </c>
      <c r="Y2792" s="89" t="e">
        <f t="shared" si="281"/>
        <v>#VALUE!</v>
      </c>
      <c r="Z2792" s="90"/>
      <c r="AA2792" s="91">
        <f t="shared" si="278"/>
        <v>45.85</v>
      </c>
    </row>
    <row r="2793" spans="19:27" x14ac:dyDescent="0.25">
      <c r="S2793" s="87"/>
      <c r="T2793" s="88">
        <f t="shared" si="284"/>
        <v>2752</v>
      </c>
      <c r="U2793" s="89">
        <f t="shared" si="282"/>
        <v>45.866666666666667</v>
      </c>
      <c r="V2793" s="28">
        <f t="shared" si="283"/>
        <v>45.705139316389527</v>
      </c>
      <c r="W2793" s="89">
        <f t="shared" si="279"/>
        <v>0</v>
      </c>
      <c r="X2793" s="88" t="e">
        <f t="shared" si="280"/>
        <v>#VALUE!</v>
      </c>
      <c r="Y2793" s="89" t="e">
        <f t="shared" si="281"/>
        <v>#VALUE!</v>
      </c>
      <c r="Z2793" s="90"/>
      <c r="AA2793" s="91">
        <f t="shared" ref="AA2793:AA2856" si="285">U2793</f>
        <v>45.866666666666667</v>
      </c>
    </row>
    <row r="2794" spans="19:27" x14ac:dyDescent="0.25">
      <c r="S2794" s="87"/>
      <c r="T2794" s="88">
        <f t="shared" si="284"/>
        <v>2753</v>
      </c>
      <c r="U2794" s="89">
        <f t="shared" si="282"/>
        <v>45.883333333333333</v>
      </c>
      <c r="V2794" s="28">
        <f t="shared" si="283"/>
        <v>45.708028669958878</v>
      </c>
      <c r="W2794" s="89">
        <f t="shared" ref="W2794:W2857" si="286">V2794*0.001*$G$4</f>
        <v>0</v>
      </c>
      <c r="X2794" s="88" t="e">
        <f t="shared" ref="X2794:X2857" si="287">($G$5/1000)*U2794*3600</f>
        <v>#VALUE!</v>
      </c>
      <c r="Y2794" s="89" t="e">
        <f t="shared" si="281"/>
        <v>#VALUE!</v>
      </c>
      <c r="Z2794" s="90"/>
      <c r="AA2794" s="91">
        <f t="shared" si="285"/>
        <v>45.883333333333333</v>
      </c>
    </row>
    <row r="2795" spans="19:27" x14ac:dyDescent="0.25">
      <c r="S2795" s="87"/>
      <c r="T2795" s="88">
        <f t="shared" si="284"/>
        <v>2754</v>
      </c>
      <c r="U2795" s="89">
        <f t="shared" si="282"/>
        <v>45.9</v>
      </c>
      <c r="V2795" s="28">
        <f t="shared" si="283"/>
        <v>45.710917156747229</v>
      </c>
      <c r="W2795" s="89">
        <f t="shared" si="286"/>
        <v>0</v>
      </c>
      <c r="X2795" s="88" t="e">
        <f t="shared" si="287"/>
        <v>#VALUE!</v>
      </c>
      <c r="Y2795" s="89" t="e">
        <f t="shared" ref="Y2795:Y2858" si="288">MAX(0,W2795-X2795)</f>
        <v>#VALUE!</v>
      </c>
      <c r="Z2795" s="90"/>
      <c r="AA2795" s="91">
        <f t="shared" si="285"/>
        <v>45.9</v>
      </c>
    </row>
    <row r="2796" spans="19:27" x14ac:dyDescent="0.25">
      <c r="S2796" s="87"/>
      <c r="T2796" s="88">
        <f t="shared" si="284"/>
        <v>2755</v>
      </c>
      <c r="U2796" s="89">
        <f t="shared" si="282"/>
        <v>45.916666666666664</v>
      </c>
      <c r="V2796" s="28">
        <f t="shared" si="283"/>
        <v>45.713804777329173</v>
      </c>
      <c r="W2796" s="89">
        <f t="shared" si="286"/>
        <v>0</v>
      </c>
      <c r="X2796" s="88" t="e">
        <f t="shared" si="287"/>
        <v>#VALUE!</v>
      </c>
      <c r="Y2796" s="89" t="e">
        <f t="shared" si="288"/>
        <v>#VALUE!</v>
      </c>
      <c r="Z2796" s="90"/>
      <c r="AA2796" s="91">
        <f t="shared" si="285"/>
        <v>45.916666666666664</v>
      </c>
    </row>
    <row r="2797" spans="19:27" x14ac:dyDescent="0.25">
      <c r="S2797" s="87"/>
      <c r="T2797" s="88">
        <f t="shared" si="284"/>
        <v>2756</v>
      </c>
      <c r="U2797" s="89">
        <f t="shared" si="282"/>
        <v>45.93333333333333</v>
      </c>
      <c r="V2797" s="28">
        <f t="shared" si="283"/>
        <v>45.716691532278759</v>
      </c>
      <c r="W2797" s="89">
        <f t="shared" si="286"/>
        <v>0</v>
      </c>
      <c r="X2797" s="88" t="e">
        <f t="shared" si="287"/>
        <v>#VALUE!</v>
      </c>
      <c r="Y2797" s="89" t="e">
        <f t="shared" si="288"/>
        <v>#VALUE!</v>
      </c>
      <c r="Z2797" s="90"/>
      <c r="AA2797" s="91">
        <f t="shared" si="285"/>
        <v>45.93333333333333</v>
      </c>
    </row>
    <row r="2798" spans="19:27" x14ac:dyDescent="0.25">
      <c r="S2798" s="87"/>
      <c r="T2798" s="88">
        <f t="shared" si="284"/>
        <v>2757</v>
      </c>
      <c r="U2798" s="89">
        <f t="shared" si="282"/>
        <v>45.95</v>
      </c>
      <c r="V2798" s="28">
        <f t="shared" si="283"/>
        <v>45.719577422169436</v>
      </c>
      <c r="W2798" s="89">
        <f t="shared" si="286"/>
        <v>0</v>
      </c>
      <c r="X2798" s="88" t="e">
        <f t="shared" si="287"/>
        <v>#VALUE!</v>
      </c>
      <c r="Y2798" s="89" t="e">
        <f t="shared" si="288"/>
        <v>#VALUE!</v>
      </c>
      <c r="Z2798" s="90"/>
      <c r="AA2798" s="91">
        <f t="shared" si="285"/>
        <v>45.95</v>
      </c>
    </row>
    <row r="2799" spans="19:27" x14ac:dyDescent="0.25">
      <c r="S2799" s="87"/>
      <c r="T2799" s="88">
        <f t="shared" si="284"/>
        <v>2758</v>
      </c>
      <c r="U2799" s="89">
        <f t="shared" si="282"/>
        <v>45.966666666666669</v>
      </c>
      <c r="V2799" s="28">
        <f t="shared" si="283"/>
        <v>45.722462447574046</v>
      </c>
      <c r="W2799" s="89">
        <f t="shared" si="286"/>
        <v>0</v>
      </c>
      <c r="X2799" s="88" t="e">
        <f t="shared" si="287"/>
        <v>#VALUE!</v>
      </c>
      <c r="Y2799" s="89" t="e">
        <f t="shared" si="288"/>
        <v>#VALUE!</v>
      </c>
      <c r="Z2799" s="90"/>
      <c r="AA2799" s="91">
        <f t="shared" si="285"/>
        <v>45.966666666666669</v>
      </c>
    </row>
    <row r="2800" spans="19:27" x14ac:dyDescent="0.25">
      <c r="S2800" s="87"/>
      <c r="T2800" s="88">
        <f t="shared" si="284"/>
        <v>2759</v>
      </c>
      <c r="U2800" s="89">
        <f t="shared" si="282"/>
        <v>45.983333333333334</v>
      </c>
      <c r="V2800" s="28">
        <f t="shared" si="283"/>
        <v>45.725346609064871</v>
      </c>
      <c r="W2800" s="89">
        <f t="shared" si="286"/>
        <v>0</v>
      </c>
      <c r="X2800" s="88" t="e">
        <f t="shared" si="287"/>
        <v>#VALUE!</v>
      </c>
      <c r="Y2800" s="89" t="e">
        <f t="shared" si="288"/>
        <v>#VALUE!</v>
      </c>
      <c r="Z2800" s="90"/>
      <c r="AA2800" s="91">
        <f t="shared" si="285"/>
        <v>45.983333333333334</v>
      </c>
    </row>
    <row r="2801" spans="19:27" x14ac:dyDescent="0.25">
      <c r="S2801" s="87"/>
      <c r="T2801" s="88">
        <f t="shared" si="284"/>
        <v>2760</v>
      </c>
      <c r="U2801" s="89">
        <f t="shared" si="282"/>
        <v>46</v>
      </c>
      <c r="V2801" s="28">
        <f t="shared" si="283"/>
        <v>45.728229907213567</v>
      </c>
      <c r="W2801" s="89">
        <f t="shared" si="286"/>
        <v>0</v>
      </c>
      <c r="X2801" s="88" t="e">
        <f t="shared" si="287"/>
        <v>#VALUE!</v>
      </c>
      <c r="Y2801" s="89" t="e">
        <f t="shared" si="288"/>
        <v>#VALUE!</v>
      </c>
      <c r="Z2801" s="90"/>
      <c r="AA2801" s="91">
        <f t="shared" si="285"/>
        <v>46</v>
      </c>
    </row>
    <row r="2802" spans="19:27" x14ac:dyDescent="0.25">
      <c r="S2802" s="87"/>
      <c r="T2802" s="88">
        <f t="shared" si="284"/>
        <v>2761</v>
      </c>
      <c r="U2802" s="89">
        <f t="shared" si="282"/>
        <v>46.016666666666666</v>
      </c>
      <c r="V2802" s="28">
        <f t="shared" si="283"/>
        <v>45.73111234259126</v>
      </c>
      <c r="W2802" s="89">
        <f t="shared" si="286"/>
        <v>0</v>
      </c>
      <c r="X2802" s="88" t="e">
        <f t="shared" si="287"/>
        <v>#VALUE!</v>
      </c>
      <c r="Y2802" s="89" t="e">
        <f t="shared" si="288"/>
        <v>#VALUE!</v>
      </c>
      <c r="Z2802" s="90"/>
      <c r="AA2802" s="91">
        <f t="shared" si="285"/>
        <v>46.016666666666666</v>
      </c>
    </row>
    <row r="2803" spans="19:27" x14ac:dyDescent="0.25">
      <c r="S2803" s="87"/>
      <c r="T2803" s="88">
        <f t="shared" si="284"/>
        <v>2762</v>
      </c>
      <c r="U2803" s="89">
        <f t="shared" si="282"/>
        <v>46.033333333333331</v>
      </c>
      <c r="V2803" s="28">
        <f t="shared" si="283"/>
        <v>45.733993915768451</v>
      </c>
      <c r="W2803" s="89">
        <f t="shared" si="286"/>
        <v>0</v>
      </c>
      <c r="X2803" s="88" t="e">
        <f t="shared" si="287"/>
        <v>#VALUE!</v>
      </c>
      <c r="Y2803" s="89" t="e">
        <f t="shared" si="288"/>
        <v>#VALUE!</v>
      </c>
      <c r="Z2803" s="90"/>
      <c r="AA2803" s="91">
        <f t="shared" si="285"/>
        <v>46.033333333333331</v>
      </c>
    </row>
    <row r="2804" spans="19:27" x14ac:dyDescent="0.25">
      <c r="S2804" s="87"/>
      <c r="T2804" s="88">
        <f t="shared" si="284"/>
        <v>2763</v>
      </c>
      <c r="U2804" s="89">
        <f t="shared" si="282"/>
        <v>46.05</v>
      </c>
      <c r="V2804" s="28">
        <f t="shared" si="283"/>
        <v>45.736874627315061</v>
      </c>
      <c r="W2804" s="89">
        <f t="shared" si="286"/>
        <v>0</v>
      </c>
      <c r="X2804" s="88" t="e">
        <f t="shared" si="287"/>
        <v>#VALUE!</v>
      </c>
      <c r="Y2804" s="89" t="e">
        <f t="shared" si="288"/>
        <v>#VALUE!</v>
      </c>
      <c r="Z2804" s="90"/>
      <c r="AA2804" s="91">
        <f t="shared" si="285"/>
        <v>46.05</v>
      </c>
    </row>
    <row r="2805" spans="19:27" x14ac:dyDescent="0.25">
      <c r="S2805" s="87"/>
      <c r="T2805" s="88">
        <f t="shared" si="284"/>
        <v>2764</v>
      </c>
      <c r="U2805" s="89">
        <f t="shared" si="282"/>
        <v>46.06666666666667</v>
      </c>
      <c r="V2805" s="28">
        <f t="shared" si="283"/>
        <v>45.739754477800439</v>
      </c>
      <c r="W2805" s="89">
        <f t="shared" si="286"/>
        <v>0</v>
      </c>
      <c r="X2805" s="88" t="e">
        <f t="shared" si="287"/>
        <v>#VALUE!</v>
      </c>
      <c r="Y2805" s="89" t="e">
        <f t="shared" si="288"/>
        <v>#VALUE!</v>
      </c>
      <c r="Z2805" s="90"/>
      <c r="AA2805" s="91">
        <f t="shared" si="285"/>
        <v>46.06666666666667</v>
      </c>
    </row>
    <row r="2806" spans="19:27" x14ac:dyDescent="0.25">
      <c r="S2806" s="87"/>
      <c r="T2806" s="88">
        <f t="shared" si="284"/>
        <v>2765</v>
      </c>
      <c r="U2806" s="89">
        <f t="shared" si="282"/>
        <v>46.083333333333336</v>
      </c>
      <c r="V2806" s="28">
        <f t="shared" si="283"/>
        <v>45.742633467793361</v>
      </c>
      <c r="W2806" s="89">
        <f t="shared" si="286"/>
        <v>0</v>
      </c>
      <c r="X2806" s="88" t="e">
        <f t="shared" si="287"/>
        <v>#VALUE!</v>
      </c>
      <c r="Y2806" s="89" t="e">
        <f t="shared" si="288"/>
        <v>#VALUE!</v>
      </c>
      <c r="Z2806" s="90"/>
      <c r="AA2806" s="91">
        <f t="shared" si="285"/>
        <v>46.083333333333336</v>
      </c>
    </row>
    <row r="2807" spans="19:27" x14ac:dyDescent="0.25">
      <c r="S2807" s="87"/>
      <c r="T2807" s="88">
        <f t="shared" si="284"/>
        <v>2766</v>
      </c>
      <c r="U2807" s="89">
        <f t="shared" si="282"/>
        <v>46.1</v>
      </c>
      <c r="V2807" s="28">
        <f t="shared" si="283"/>
        <v>45.745511597861999</v>
      </c>
      <c r="W2807" s="89">
        <f t="shared" si="286"/>
        <v>0</v>
      </c>
      <c r="X2807" s="88" t="e">
        <f t="shared" si="287"/>
        <v>#VALUE!</v>
      </c>
      <c r="Y2807" s="89" t="e">
        <f t="shared" si="288"/>
        <v>#VALUE!</v>
      </c>
      <c r="Z2807" s="90"/>
      <c r="AA2807" s="91">
        <f t="shared" si="285"/>
        <v>46.1</v>
      </c>
    </row>
    <row r="2808" spans="19:27" x14ac:dyDescent="0.25">
      <c r="S2808" s="87"/>
      <c r="T2808" s="88">
        <f t="shared" si="284"/>
        <v>2767</v>
      </c>
      <c r="U2808" s="89">
        <f t="shared" si="282"/>
        <v>46.116666666666667</v>
      </c>
      <c r="V2808" s="28">
        <f t="shared" si="283"/>
        <v>45.748388868573947</v>
      </c>
      <c r="W2808" s="89">
        <f t="shared" si="286"/>
        <v>0</v>
      </c>
      <c r="X2808" s="88" t="e">
        <f t="shared" si="287"/>
        <v>#VALUE!</v>
      </c>
      <c r="Y2808" s="89" t="e">
        <f t="shared" si="288"/>
        <v>#VALUE!</v>
      </c>
      <c r="Z2808" s="90"/>
      <c r="AA2808" s="91">
        <f t="shared" si="285"/>
        <v>46.116666666666667</v>
      </c>
    </row>
    <row r="2809" spans="19:27" x14ac:dyDescent="0.25">
      <c r="S2809" s="87"/>
      <c r="T2809" s="88">
        <f t="shared" si="284"/>
        <v>2768</v>
      </c>
      <c r="U2809" s="89">
        <f t="shared" si="282"/>
        <v>46.133333333333333</v>
      </c>
      <c r="V2809" s="28">
        <f t="shared" si="283"/>
        <v>45.751265280496256</v>
      </c>
      <c r="W2809" s="89">
        <f t="shared" si="286"/>
        <v>0</v>
      </c>
      <c r="X2809" s="88" t="e">
        <f t="shared" si="287"/>
        <v>#VALUE!</v>
      </c>
      <c r="Y2809" s="89" t="e">
        <f t="shared" si="288"/>
        <v>#VALUE!</v>
      </c>
      <c r="Z2809" s="90"/>
      <c r="AA2809" s="91">
        <f t="shared" si="285"/>
        <v>46.133333333333333</v>
      </c>
    </row>
    <row r="2810" spans="19:27" x14ac:dyDescent="0.25">
      <c r="S2810" s="87"/>
      <c r="T2810" s="88">
        <f t="shared" si="284"/>
        <v>2769</v>
      </c>
      <c r="U2810" s="89">
        <f t="shared" si="282"/>
        <v>46.15</v>
      </c>
      <c r="V2810" s="28">
        <f t="shared" si="283"/>
        <v>45.754140834195333</v>
      </c>
      <c r="W2810" s="89">
        <f t="shared" si="286"/>
        <v>0</v>
      </c>
      <c r="X2810" s="88" t="e">
        <f t="shared" si="287"/>
        <v>#VALUE!</v>
      </c>
      <c r="Y2810" s="89" t="e">
        <f t="shared" si="288"/>
        <v>#VALUE!</v>
      </c>
      <c r="Z2810" s="90"/>
      <c r="AA2810" s="91">
        <f t="shared" si="285"/>
        <v>46.15</v>
      </c>
    </row>
    <row r="2811" spans="19:27" x14ac:dyDescent="0.25">
      <c r="S2811" s="87"/>
      <c r="T2811" s="88">
        <f t="shared" si="284"/>
        <v>2770</v>
      </c>
      <c r="U2811" s="89">
        <f t="shared" si="282"/>
        <v>46.166666666666664</v>
      </c>
      <c r="V2811" s="28">
        <f t="shared" si="283"/>
        <v>45.757015530237069</v>
      </c>
      <c r="W2811" s="89">
        <f t="shared" si="286"/>
        <v>0</v>
      </c>
      <c r="X2811" s="88" t="e">
        <f t="shared" si="287"/>
        <v>#VALUE!</v>
      </c>
      <c r="Y2811" s="89" t="e">
        <f t="shared" si="288"/>
        <v>#VALUE!</v>
      </c>
      <c r="Z2811" s="90"/>
      <c r="AA2811" s="91">
        <f t="shared" si="285"/>
        <v>46.166666666666664</v>
      </c>
    </row>
    <row r="2812" spans="19:27" x14ac:dyDescent="0.25">
      <c r="S2812" s="87"/>
      <c r="T2812" s="88">
        <f t="shared" si="284"/>
        <v>2771</v>
      </c>
      <c r="U2812" s="89">
        <f t="shared" si="282"/>
        <v>46.18333333333333</v>
      </c>
      <c r="V2812" s="28">
        <f t="shared" si="283"/>
        <v>45.759889369186745</v>
      </c>
      <c r="W2812" s="89">
        <f t="shared" si="286"/>
        <v>0</v>
      </c>
      <c r="X2812" s="88" t="e">
        <f t="shared" si="287"/>
        <v>#VALUE!</v>
      </c>
      <c r="Y2812" s="89" t="e">
        <f t="shared" si="288"/>
        <v>#VALUE!</v>
      </c>
      <c r="Z2812" s="90"/>
      <c r="AA2812" s="91">
        <f t="shared" si="285"/>
        <v>46.18333333333333</v>
      </c>
    </row>
    <row r="2813" spans="19:27" x14ac:dyDescent="0.25">
      <c r="S2813" s="87"/>
      <c r="T2813" s="88">
        <f t="shared" si="284"/>
        <v>2772</v>
      </c>
      <c r="U2813" s="89">
        <f t="shared" si="282"/>
        <v>46.2</v>
      </c>
      <c r="V2813" s="28">
        <f t="shared" si="283"/>
        <v>45.762762351609069</v>
      </c>
      <c r="W2813" s="89">
        <f t="shared" si="286"/>
        <v>0</v>
      </c>
      <c r="X2813" s="88" t="e">
        <f t="shared" si="287"/>
        <v>#VALUE!</v>
      </c>
      <c r="Y2813" s="89" t="e">
        <f t="shared" si="288"/>
        <v>#VALUE!</v>
      </c>
      <c r="Z2813" s="90"/>
      <c r="AA2813" s="91">
        <f t="shared" si="285"/>
        <v>46.2</v>
      </c>
    </row>
    <row r="2814" spans="19:27" x14ac:dyDescent="0.25">
      <c r="S2814" s="87"/>
      <c r="T2814" s="88">
        <f t="shared" si="284"/>
        <v>2773</v>
      </c>
      <c r="U2814" s="89">
        <f t="shared" si="282"/>
        <v>46.216666666666669</v>
      </c>
      <c r="V2814" s="28">
        <f t="shared" si="283"/>
        <v>45.765634478068186</v>
      </c>
      <c r="W2814" s="89">
        <f t="shared" si="286"/>
        <v>0</v>
      </c>
      <c r="X2814" s="88" t="e">
        <f t="shared" si="287"/>
        <v>#VALUE!</v>
      </c>
      <c r="Y2814" s="89" t="e">
        <f t="shared" si="288"/>
        <v>#VALUE!</v>
      </c>
      <c r="Z2814" s="90"/>
      <c r="AA2814" s="91">
        <f t="shared" si="285"/>
        <v>46.216666666666669</v>
      </c>
    </row>
    <row r="2815" spans="19:27" x14ac:dyDescent="0.25">
      <c r="S2815" s="87"/>
      <c r="T2815" s="88">
        <f t="shared" si="284"/>
        <v>2774</v>
      </c>
      <c r="U2815" s="89">
        <f t="shared" si="282"/>
        <v>46.233333333333334</v>
      </c>
      <c r="V2815" s="28">
        <f t="shared" si="283"/>
        <v>45.768505749127648</v>
      </c>
      <c r="W2815" s="89">
        <f t="shared" si="286"/>
        <v>0</v>
      </c>
      <c r="X2815" s="88" t="e">
        <f t="shared" si="287"/>
        <v>#VALUE!</v>
      </c>
      <c r="Y2815" s="89" t="e">
        <f t="shared" si="288"/>
        <v>#VALUE!</v>
      </c>
      <c r="Z2815" s="90"/>
      <c r="AA2815" s="91">
        <f t="shared" si="285"/>
        <v>46.233333333333334</v>
      </c>
    </row>
    <row r="2816" spans="19:27" x14ac:dyDescent="0.25">
      <c r="S2816" s="87"/>
      <c r="T2816" s="88">
        <f t="shared" si="284"/>
        <v>2775</v>
      </c>
      <c r="U2816" s="89">
        <f t="shared" si="282"/>
        <v>46.25</v>
      </c>
      <c r="V2816" s="28">
        <f t="shared" si="283"/>
        <v>45.771376165350453</v>
      </c>
      <c r="W2816" s="89">
        <f t="shared" si="286"/>
        <v>0</v>
      </c>
      <c r="X2816" s="88" t="e">
        <f t="shared" si="287"/>
        <v>#VALUE!</v>
      </c>
      <c r="Y2816" s="89" t="e">
        <f t="shared" si="288"/>
        <v>#VALUE!</v>
      </c>
      <c r="Z2816" s="90"/>
      <c r="AA2816" s="91">
        <f t="shared" si="285"/>
        <v>46.25</v>
      </c>
    </row>
    <row r="2817" spans="19:27" x14ac:dyDescent="0.25">
      <c r="S2817" s="87"/>
      <c r="T2817" s="88">
        <f t="shared" si="284"/>
        <v>2776</v>
      </c>
      <c r="U2817" s="89">
        <f t="shared" si="282"/>
        <v>46.266666666666666</v>
      </c>
      <c r="V2817" s="28">
        <f t="shared" si="283"/>
        <v>45.774245727299004</v>
      </c>
      <c r="W2817" s="89">
        <f t="shared" si="286"/>
        <v>0</v>
      </c>
      <c r="X2817" s="88" t="e">
        <f t="shared" si="287"/>
        <v>#VALUE!</v>
      </c>
      <c r="Y2817" s="89" t="e">
        <f t="shared" si="288"/>
        <v>#VALUE!</v>
      </c>
      <c r="Z2817" s="90"/>
      <c r="AA2817" s="91">
        <f t="shared" si="285"/>
        <v>46.266666666666666</v>
      </c>
    </row>
    <row r="2818" spans="19:27" x14ac:dyDescent="0.25">
      <c r="S2818" s="87"/>
      <c r="T2818" s="88">
        <f t="shared" si="284"/>
        <v>2777</v>
      </c>
      <c r="U2818" s="89">
        <f t="shared" si="282"/>
        <v>46.283333333333331</v>
      </c>
      <c r="V2818" s="28">
        <f t="shared" si="283"/>
        <v>45.777114435535154</v>
      </c>
      <c r="W2818" s="89">
        <f t="shared" si="286"/>
        <v>0</v>
      </c>
      <c r="X2818" s="88" t="e">
        <f t="shared" si="287"/>
        <v>#VALUE!</v>
      </c>
      <c r="Y2818" s="89" t="e">
        <f t="shared" si="288"/>
        <v>#VALUE!</v>
      </c>
      <c r="Z2818" s="90"/>
      <c r="AA2818" s="91">
        <f t="shared" si="285"/>
        <v>46.283333333333331</v>
      </c>
    </row>
    <row r="2819" spans="19:27" x14ac:dyDescent="0.25">
      <c r="S2819" s="87"/>
      <c r="T2819" s="88">
        <f t="shared" si="284"/>
        <v>2778</v>
      </c>
      <c r="U2819" s="89">
        <f t="shared" ref="U2819:U2882" si="289">T2819/60</f>
        <v>46.3</v>
      </c>
      <c r="V2819" s="28">
        <f t="shared" si="283"/>
        <v>45.779982290620161</v>
      </c>
      <c r="W2819" s="89">
        <f t="shared" si="286"/>
        <v>0</v>
      </c>
      <c r="X2819" s="88" t="e">
        <f t="shared" si="287"/>
        <v>#VALUE!</v>
      </c>
      <c r="Y2819" s="89" t="e">
        <f t="shared" si="288"/>
        <v>#VALUE!</v>
      </c>
      <c r="Z2819" s="90"/>
      <c r="AA2819" s="91">
        <f t="shared" si="285"/>
        <v>46.3</v>
      </c>
    </row>
    <row r="2820" spans="19:27" x14ac:dyDescent="0.25">
      <c r="S2820" s="87"/>
      <c r="T2820" s="88">
        <f t="shared" si="284"/>
        <v>2779</v>
      </c>
      <c r="U2820" s="89">
        <f t="shared" si="289"/>
        <v>46.31666666666667</v>
      </c>
      <c r="V2820" s="28">
        <f t="shared" si="283"/>
        <v>45.78284929311473</v>
      </c>
      <c r="W2820" s="89">
        <f t="shared" si="286"/>
        <v>0</v>
      </c>
      <c r="X2820" s="88" t="e">
        <f t="shared" si="287"/>
        <v>#VALUE!</v>
      </c>
      <c r="Y2820" s="89" t="e">
        <f t="shared" si="288"/>
        <v>#VALUE!</v>
      </c>
      <c r="Z2820" s="90"/>
      <c r="AA2820" s="91">
        <f t="shared" si="285"/>
        <v>46.31666666666667</v>
      </c>
    </row>
    <row r="2821" spans="19:27" x14ac:dyDescent="0.25">
      <c r="S2821" s="87"/>
      <c r="T2821" s="88">
        <f t="shared" si="284"/>
        <v>2780</v>
      </c>
      <c r="U2821" s="89">
        <f t="shared" si="289"/>
        <v>46.333333333333336</v>
      </c>
      <c r="V2821" s="28">
        <f t="shared" si="283"/>
        <v>45.785715443578994</v>
      </c>
      <c r="W2821" s="89">
        <f t="shared" si="286"/>
        <v>0</v>
      </c>
      <c r="X2821" s="88" t="e">
        <f t="shared" si="287"/>
        <v>#VALUE!</v>
      </c>
      <c r="Y2821" s="89" t="e">
        <f t="shared" si="288"/>
        <v>#VALUE!</v>
      </c>
      <c r="Z2821" s="90"/>
      <c r="AA2821" s="91">
        <f t="shared" si="285"/>
        <v>46.333333333333336</v>
      </c>
    </row>
    <row r="2822" spans="19:27" x14ac:dyDescent="0.25">
      <c r="S2822" s="87"/>
      <c r="T2822" s="88">
        <f t="shared" si="284"/>
        <v>2781</v>
      </c>
      <c r="U2822" s="89">
        <f t="shared" si="289"/>
        <v>46.35</v>
      </c>
      <c r="V2822" s="28">
        <f t="shared" si="283"/>
        <v>45.788580742572513</v>
      </c>
      <c r="W2822" s="89">
        <f t="shared" si="286"/>
        <v>0</v>
      </c>
      <c r="X2822" s="88" t="e">
        <f t="shared" si="287"/>
        <v>#VALUE!</v>
      </c>
      <c r="Y2822" s="89" t="e">
        <f t="shared" si="288"/>
        <v>#VALUE!</v>
      </c>
      <c r="Z2822" s="90"/>
      <c r="AA2822" s="91">
        <f t="shared" si="285"/>
        <v>46.35</v>
      </c>
    </row>
    <row r="2823" spans="19:27" x14ac:dyDescent="0.25">
      <c r="S2823" s="87"/>
      <c r="T2823" s="88">
        <f t="shared" si="284"/>
        <v>2782</v>
      </c>
      <c r="U2823" s="89">
        <f t="shared" si="289"/>
        <v>46.366666666666667</v>
      </c>
      <c r="V2823" s="28">
        <f t="shared" si="283"/>
        <v>45.791445190654272</v>
      </c>
      <c r="W2823" s="89">
        <f t="shared" si="286"/>
        <v>0</v>
      </c>
      <c r="X2823" s="88" t="e">
        <f t="shared" si="287"/>
        <v>#VALUE!</v>
      </c>
      <c r="Y2823" s="89" t="e">
        <f t="shared" si="288"/>
        <v>#VALUE!</v>
      </c>
      <c r="Z2823" s="90"/>
      <c r="AA2823" s="91">
        <f t="shared" si="285"/>
        <v>46.366666666666667</v>
      </c>
    </row>
    <row r="2824" spans="19:27" x14ac:dyDescent="0.25">
      <c r="S2824" s="87"/>
      <c r="T2824" s="88">
        <f t="shared" si="284"/>
        <v>2783</v>
      </c>
      <c r="U2824" s="89">
        <f t="shared" si="289"/>
        <v>46.383333333333333</v>
      </c>
      <c r="V2824" s="28">
        <f t="shared" si="283"/>
        <v>45.794308788382693</v>
      </c>
      <c r="W2824" s="89">
        <f t="shared" si="286"/>
        <v>0</v>
      </c>
      <c r="X2824" s="88" t="e">
        <f t="shared" si="287"/>
        <v>#VALUE!</v>
      </c>
      <c r="Y2824" s="89" t="e">
        <f t="shared" si="288"/>
        <v>#VALUE!</v>
      </c>
      <c r="Z2824" s="90"/>
      <c r="AA2824" s="91">
        <f t="shared" si="285"/>
        <v>46.383333333333333</v>
      </c>
    </row>
    <row r="2825" spans="19:27" x14ac:dyDescent="0.25">
      <c r="S2825" s="87"/>
      <c r="T2825" s="88">
        <f t="shared" si="284"/>
        <v>2784</v>
      </c>
      <c r="U2825" s="89">
        <f t="shared" si="289"/>
        <v>46.4</v>
      </c>
      <c r="V2825" s="28">
        <f t="shared" si="283"/>
        <v>45.797171536315645</v>
      </c>
      <c r="W2825" s="89">
        <f t="shared" si="286"/>
        <v>0</v>
      </c>
      <c r="X2825" s="88" t="e">
        <f t="shared" si="287"/>
        <v>#VALUE!</v>
      </c>
      <c r="Y2825" s="89" t="e">
        <f t="shared" si="288"/>
        <v>#VALUE!</v>
      </c>
      <c r="Z2825" s="90"/>
      <c r="AA2825" s="91">
        <f t="shared" si="285"/>
        <v>46.4</v>
      </c>
    </row>
    <row r="2826" spans="19:27" x14ac:dyDescent="0.25">
      <c r="S2826" s="87"/>
      <c r="T2826" s="88">
        <f t="shared" si="284"/>
        <v>2785</v>
      </c>
      <c r="U2826" s="89">
        <f t="shared" si="289"/>
        <v>46.416666666666664</v>
      </c>
      <c r="V2826" s="28">
        <f t="shared" si="283"/>
        <v>45.800033435010405</v>
      </c>
      <c r="W2826" s="89">
        <f t="shared" si="286"/>
        <v>0</v>
      </c>
      <c r="X2826" s="88" t="e">
        <f t="shared" si="287"/>
        <v>#VALUE!</v>
      </c>
      <c r="Y2826" s="89" t="e">
        <f t="shared" si="288"/>
        <v>#VALUE!</v>
      </c>
      <c r="Z2826" s="90"/>
      <c r="AA2826" s="91">
        <f t="shared" si="285"/>
        <v>46.416666666666664</v>
      </c>
    </row>
    <row r="2827" spans="19:27" x14ac:dyDescent="0.25">
      <c r="S2827" s="87"/>
      <c r="T2827" s="88">
        <f t="shared" si="284"/>
        <v>2786</v>
      </c>
      <c r="U2827" s="89">
        <f t="shared" si="289"/>
        <v>46.43333333333333</v>
      </c>
      <c r="V2827" s="28">
        <f t="shared" si="283"/>
        <v>45.802894485023707</v>
      </c>
      <c r="W2827" s="89">
        <f t="shared" si="286"/>
        <v>0</v>
      </c>
      <c r="X2827" s="88" t="e">
        <f t="shared" si="287"/>
        <v>#VALUE!</v>
      </c>
      <c r="Y2827" s="89" t="e">
        <f t="shared" si="288"/>
        <v>#VALUE!</v>
      </c>
      <c r="Z2827" s="90"/>
      <c r="AA2827" s="91">
        <f t="shared" si="285"/>
        <v>46.43333333333333</v>
      </c>
    </row>
    <row r="2828" spans="19:27" x14ac:dyDescent="0.25">
      <c r="S2828" s="87"/>
      <c r="T2828" s="88">
        <f t="shared" si="284"/>
        <v>2787</v>
      </c>
      <c r="U2828" s="89">
        <f t="shared" si="289"/>
        <v>46.45</v>
      </c>
      <c r="V2828" s="28">
        <f t="shared" si="283"/>
        <v>45.805754686911705</v>
      </c>
      <c r="W2828" s="89">
        <f t="shared" si="286"/>
        <v>0</v>
      </c>
      <c r="X2828" s="88" t="e">
        <f t="shared" si="287"/>
        <v>#VALUE!</v>
      </c>
      <c r="Y2828" s="89" t="e">
        <f t="shared" si="288"/>
        <v>#VALUE!</v>
      </c>
      <c r="Z2828" s="90"/>
      <c r="AA2828" s="91">
        <f t="shared" si="285"/>
        <v>46.45</v>
      </c>
    </row>
    <row r="2829" spans="19:27" x14ac:dyDescent="0.25">
      <c r="S2829" s="87"/>
      <c r="T2829" s="88">
        <f t="shared" si="284"/>
        <v>2788</v>
      </c>
      <c r="U2829" s="89">
        <f t="shared" si="289"/>
        <v>46.466666666666669</v>
      </c>
      <c r="V2829" s="28">
        <f t="shared" si="283"/>
        <v>45.808614041230001</v>
      </c>
      <c r="W2829" s="89">
        <f t="shared" si="286"/>
        <v>0</v>
      </c>
      <c r="X2829" s="88" t="e">
        <f t="shared" si="287"/>
        <v>#VALUE!</v>
      </c>
      <c r="Y2829" s="89" t="e">
        <f t="shared" si="288"/>
        <v>#VALUE!</v>
      </c>
      <c r="Z2829" s="90"/>
      <c r="AA2829" s="91">
        <f t="shared" si="285"/>
        <v>46.466666666666669</v>
      </c>
    </row>
    <row r="2830" spans="19:27" x14ac:dyDescent="0.25">
      <c r="S2830" s="87"/>
      <c r="T2830" s="88">
        <f t="shared" si="284"/>
        <v>2789</v>
      </c>
      <c r="U2830" s="89">
        <f t="shared" si="289"/>
        <v>46.483333333333334</v>
      </c>
      <c r="V2830" s="28">
        <f t="shared" si="283"/>
        <v>45.811472548533615</v>
      </c>
      <c r="W2830" s="89">
        <f t="shared" si="286"/>
        <v>0</v>
      </c>
      <c r="X2830" s="88" t="e">
        <f t="shared" si="287"/>
        <v>#VALUE!</v>
      </c>
      <c r="Y2830" s="89" t="e">
        <f t="shared" si="288"/>
        <v>#VALUE!</v>
      </c>
      <c r="Z2830" s="90"/>
      <c r="AA2830" s="91">
        <f t="shared" si="285"/>
        <v>46.483333333333334</v>
      </c>
    </row>
    <row r="2831" spans="19:27" x14ac:dyDescent="0.25">
      <c r="S2831" s="87"/>
      <c r="T2831" s="88">
        <f t="shared" si="284"/>
        <v>2790</v>
      </c>
      <c r="U2831" s="89">
        <f t="shared" si="289"/>
        <v>46.5</v>
      </c>
      <c r="V2831" s="28">
        <f t="shared" si="283"/>
        <v>45.81433020937704</v>
      </c>
      <c r="W2831" s="89">
        <f t="shared" si="286"/>
        <v>0</v>
      </c>
      <c r="X2831" s="88" t="e">
        <f t="shared" si="287"/>
        <v>#VALUE!</v>
      </c>
      <c r="Y2831" s="89" t="e">
        <f t="shared" si="288"/>
        <v>#VALUE!</v>
      </c>
      <c r="Z2831" s="90"/>
      <c r="AA2831" s="91">
        <f t="shared" si="285"/>
        <v>46.5</v>
      </c>
    </row>
    <row r="2832" spans="19:27" x14ac:dyDescent="0.25">
      <c r="S2832" s="87"/>
      <c r="T2832" s="88">
        <f t="shared" si="284"/>
        <v>2791</v>
      </c>
      <c r="U2832" s="89">
        <f t="shared" si="289"/>
        <v>46.516666666666666</v>
      </c>
      <c r="V2832" s="28">
        <f t="shared" si="283"/>
        <v>45.817187024314165</v>
      </c>
      <c r="W2832" s="89">
        <f t="shared" si="286"/>
        <v>0</v>
      </c>
      <c r="X2832" s="88" t="e">
        <f t="shared" si="287"/>
        <v>#VALUE!</v>
      </c>
      <c r="Y2832" s="89" t="e">
        <f t="shared" si="288"/>
        <v>#VALUE!</v>
      </c>
      <c r="Z2832" s="90"/>
      <c r="AA2832" s="91">
        <f t="shared" si="285"/>
        <v>46.516666666666666</v>
      </c>
    </row>
    <row r="2833" spans="19:27" x14ac:dyDescent="0.25">
      <c r="S2833" s="87"/>
      <c r="T2833" s="88">
        <f t="shared" si="284"/>
        <v>2792</v>
      </c>
      <c r="U2833" s="89">
        <f t="shared" si="289"/>
        <v>46.533333333333331</v>
      </c>
      <c r="V2833" s="28">
        <f t="shared" si="283"/>
        <v>45.820042993898355</v>
      </c>
      <c r="W2833" s="89">
        <f t="shared" si="286"/>
        <v>0</v>
      </c>
      <c r="X2833" s="88" t="e">
        <f t="shared" si="287"/>
        <v>#VALUE!</v>
      </c>
      <c r="Y2833" s="89" t="e">
        <f t="shared" si="288"/>
        <v>#VALUE!</v>
      </c>
      <c r="Z2833" s="90"/>
      <c r="AA2833" s="91">
        <f t="shared" si="285"/>
        <v>46.533333333333331</v>
      </c>
    </row>
    <row r="2834" spans="19:27" x14ac:dyDescent="0.25">
      <c r="S2834" s="87"/>
      <c r="T2834" s="88">
        <f t="shared" si="284"/>
        <v>2793</v>
      </c>
      <c r="U2834" s="89">
        <f t="shared" si="289"/>
        <v>46.55</v>
      </c>
      <c r="V2834" s="28">
        <f t="shared" ref="V2834:V2897" si="290">$G$12*U2834^(1-$G$13)</f>
        <v>45.822898118682389</v>
      </c>
      <c r="W2834" s="89">
        <f t="shared" si="286"/>
        <v>0</v>
      </c>
      <c r="X2834" s="88" t="e">
        <f t="shared" si="287"/>
        <v>#VALUE!</v>
      </c>
      <c r="Y2834" s="89" t="e">
        <f t="shared" si="288"/>
        <v>#VALUE!</v>
      </c>
      <c r="Z2834" s="90"/>
      <c r="AA2834" s="91">
        <f t="shared" si="285"/>
        <v>46.55</v>
      </c>
    </row>
    <row r="2835" spans="19:27" x14ac:dyDescent="0.25">
      <c r="S2835" s="87"/>
      <c r="T2835" s="88">
        <f t="shared" si="284"/>
        <v>2794</v>
      </c>
      <c r="U2835" s="89">
        <f t="shared" si="289"/>
        <v>46.56666666666667</v>
      </c>
      <c r="V2835" s="28">
        <f t="shared" si="290"/>
        <v>45.825752399218509</v>
      </c>
      <c r="W2835" s="89">
        <f t="shared" si="286"/>
        <v>0</v>
      </c>
      <c r="X2835" s="88" t="e">
        <f t="shared" si="287"/>
        <v>#VALUE!</v>
      </c>
      <c r="Y2835" s="89" t="e">
        <f t="shared" si="288"/>
        <v>#VALUE!</v>
      </c>
      <c r="Z2835" s="90"/>
      <c r="AA2835" s="91">
        <f t="shared" si="285"/>
        <v>46.56666666666667</v>
      </c>
    </row>
    <row r="2836" spans="19:27" x14ac:dyDescent="0.25">
      <c r="S2836" s="87"/>
      <c r="T2836" s="88">
        <f t="shared" si="284"/>
        <v>2795</v>
      </c>
      <c r="U2836" s="89">
        <f t="shared" si="289"/>
        <v>46.583333333333336</v>
      </c>
      <c r="V2836" s="28">
        <f t="shared" si="290"/>
        <v>45.828605836058358</v>
      </c>
      <c r="W2836" s="89">
        <f t="shared" si="286"/>
        <v>0</v>
      </c>
      <c r="X2836" s="88" t="e">
        <f t="shared" si="287"/>
        <v>#VALUE!</v>
      </c>
      <c r="Y2836" s="89" t="e">
        <f t="shared" si="288"/>
        <v>#VALUE!</v>
      </c>
      <c r="Z2836" s="90"/>
      <c r="AA2836" s="91">
        <f t="shared" si="285"/>
        <v>46.583333333333336</v>
      </c>
    </row>
    <row r="2837" spans="19:27" x14ac:dyDescent="0.25">
      <c r="S2837" s="87"/>
      <c r="T2837" s="88">
        <f t="shared" si="284"/>
        <v>2796</v>
      </c>
      <c r="U2837" s="89">
        <f t="shared" si="289"/>
        <v>46.6</v>
      </c>
      <c r="V2837" s="28">
        <f t="shared" si="290"/>
        <v>45.831458429753077</v>
      </c>
      <c r="W2837" s="89">
        <f t="shared" si="286"/>
        <v>0</v>
      </c>
      <c r="X2837" s="88" t="e">
        <f t="shared" si="287"/>
        <v>#VALUE!</v>
      </c>
      <c r="Y2837" s="89" t="e">
        <f t="shared" si="288"/>
        <v>#VALUE!</v>
      </c>
      <c r="Z2837" s="90"/>
      <c r="AA2837" s="91">
        <f t="shared" si="285"/>
        <v>46.6</v>
      </c>
    </row>
    <row r="2838" spans="19:27" x14ac:dyDescent="0.25">
      <c r="S2838" s="87"/>
      <c r="T2838" s="88">
        <f t="shared" si="284"/>
        <v>2797</v>
      </c>
      <c r="U2838" s="89">
        <f t="shared" si="289"/>
        <v>46.616666666666667</v>
      </c>
      <c r="V2838" s="28">
        <f t="shared" si="290"/>
        <v>45.834310180853215</v>
      </c>
      <c r="W2838" s="89">
        <f t="shared" si="286"/>
        <v>0</v>
      </c>
      <c r="X2838" s="88" t="e">
        <f t="shared" si="287"/>
        <v>#VALUE!</v>
      </c>
      <c r="Y2838" s="89" t="e">
        <f t="shared" si="288"/>
        <v>#VALUE!</v>
      </c>
      <c r="Z2838" s="90"/>
      <c r="AA2838" s="91">
        <f t="shared" si="285"/>
        <v>46.616666666666667</v>
      </c>
    </row>
    <row r="2839" spans="19:27" x14ac:dyDescent="0.25">
      <c r="S2839" s="87"/>
      <c r="T2839" s="88">
        <f t="shared" si="284"/>
        <v>2798</v>
      </c>
      <c r="U2839" s="89">
        <f t="shared" si="289"/>
        <v>46.633333333333333</v>
      </c>
      <c r="V2839" s="28">
        <f t="shared" si="290"/>
        <v>45.837161089908768</v>
      </c>
      <c r="W2839" s="89">
        <f t="shared" si="286"/>
        <v>0</v>
      </c>
      <c r="X2839" s="88" t="e">
        <f t="shared" si="287"/>
        <v>#VALUE!</v>
      </c>
      <c r="Y2839" s="89" t="e">
        <f t="shared" si="288"/>
        <v>#VALUE!</v>
      </c>
      <c r="Z2839" s="90"/>
      <c r="AA2839" s="91">
        <f t="shared" si="285"/>
        <v>46.633333333333333</v>
      </c>
    </row>
    <row r="2840" spans="19:27" x14ac:dyDescent="0.25">
      <c r="S2840" s="87"/>
      <c r="T2840" s="88">
        <f t="shared" si="284"/>
        <v>2799</v>
      </c>
      <c r="U2840" s="89">
        <f t="shared" si="289"/>
        <v>46.65</v>
      </c>
      <c r="V2840" s="28">
        <f t="shared" si="290"/>
        <v>45.840011157469178</v>
      </c>
      <c r="W2840" s="89">
        <f t="shared" si="286"/>
        <v>0</v>
      </c>
      <c r="X2840" s="88" t="e">
        <f t="shared" si="287"/>
        <v>#VALUE!</v>
      </c>
      <c r="Y2840" s="89" t="e">
        <f t="shared" si="288"/>
        <v>#VALUE!</v>
      </c>
      <c r="Z2840" s="90"/>
      <c r="AA2840" s="91">
        <f t="shared" si="285"/>
        <v>46.65</v>
      </c>
    </row>
    <row r="2841" spans="19:27" x14ac:dyDescent="0.25">
      <c r="S2841" s="87"/>
      <c r="T2841" s="88">
        <f t="shared" si="284"/>
        <v>2800</v>
      </c>
      <c r="U2841" s="89">
        <f t="shared" si="289"/>
        <v>46.666666666666664</v>
      </c>
      <c r="V2841" s="28">
        <f t="shared" si="290"/>
        <v>45.842860384083352</v>
      </c>
      <c r="W2841" s="89">
        <f t="shared" si="286"/>
        <v>0</v>
      </c>
      <c r="X2841" s="88" t="e">
        <f t="shared" si="287"/>
        <v>#VALUE!</v>
      </c>
      <c r="Y2841" s="89" t="e">
        <f t="shared" si="288"/>
        <v>#VALUE!</v>
      </c>
      <c r="Z2841" s="90"/>
      <c r="AA2841" s="91">
        <f t="shared" si="285"/>
        <v>46.666666666666664</v>
      </c>
    </row>
    <row r="2842" spans="19:27" x14ac:dyDescent="0.25">
      <c r="S2842" s="87"/>
      <c r="T2842" s="88">
        <f t="shared" si="284"/>
        <v>2801</v>
      </c>
      <c r="U2842" s="89">
        <f t="shared" si="289"/>
        <v>46.68333333333333</v>
      </c>
      <c r="V2842" s="28">
        <f t="shared" si="290"/>
        <v>45.845708770299609</v>
      </c>
      <c r="W2842" s="89">
        <f t="shared" si="286"/>
        <v>0</v>
      </c>
      <c r="X2842" s="88" t="e">
        <f t="shared" si="287"/>
        <v>#VALUE!</v>
      </c>
      <c r="Y2842" s="89" t="e">
        <f t="shared" si="288"/>
        <v>#VALUE!</v>
      </c>
      <c r="Z2842" s="90"/>
      <c r="AA2842" s="91">
        <f t="shared" si="285"/>
        <v>46.68333333333333</v>
      </c>
    </row>
    <row r="2843" spans="19:27" x14ac:dyDescent="0.25">
      <c r="S2843" s="87"/>
      <c r="T2843" s="88">
        <f t="shared" si="284"/>
        <v>2802</v>
      </c>
      <c r="U2843" s="89">
        <f t="shared" si="289"/>
        <v>46.7</v>
      </c>
      <c r="V2843" s="28">
        <f t="shared" si="290"/>
        <v>45.848556316665736</v>
      </c>
      <c r="W2843" s="89">
        <f t="shared" si="286"/>
        <v>0</v>
      </c>
      <c r="X2843" s="88" t="e">
        <f t="shared" si="287"/>
        <v>#VALUE!</v>
      </c>
      <c r="Y2843" s="89" t="e">
        <f t="shared" si="288"/>
        <v>#VALUE!</v>
      </c>
      <c r="Z2843" s="90"/>
      <c r="AA2843" s="91">
        <f t="shared" si="285"/>
        <v>46.7</v>
      </c>
    </row>
    <row r="2844" spans="19:27" x14ac:dyDescent="0.25">
      <c r="S2844" s="87"/>
      <c r="T2844" s="88">
        <f t="shared" si="284"/>
        <v>2803</v>
      </c>
      <c r="U2844" s="89">
        <f t="shared" si="289"/>
        <v>46.716666666666669</v>
      </c>
      <c r="V2844" s="28">
        <f t="shared" si="290"/>
        <v>45.851403023728963</v>
      </c>
      <c r="W2844" s="89">
        <f t="shared" si="286"/>
        <v>0</v>
      </c>
      <c r="X2844" s="88" t="e">
        <f t="shared" si="287"/>
        <v>#VALUE!</v>
      </c>
      <c r="Y2844" s="89" t="e">
        <f t="shared" si="288"/>
        <v>#VALUE!</v>
      </c>
      <c r="Z2844" s="90"/>
      <c r="AA2844" s="91">
        <f t="shared" si="285"/>
        <v>46.716666666666669</v>
      </c>
    </row>
    <row r="2845" spans="19:27" x14ac:dyDescent="0.25">
      <c r="S2845" s="87"/>
      <c r="T2845" s="88">
        <f t="shared" si="284"/>
        <v>2804</v>
      </c>
      <c r="U2845" s="89">
        <f t="shared" si="289"/>
        <v>46.733333333333334</v>
      </c>
      <c r="V2845" s="28">
        <f t="shared" si="290"/>
        <v>45.854248892035976</v>
      </c>
      <c r="W2845" s="89">
        <f t="shared" si="286"/>
        <v>0</v>
      </c>
      <c r="X2845" s="88" t="e">
        <f t="shared" si="287"/>
        <v>#VALUE!</v>
      </c>
      <c r="Y2845" s="89" t="e">
        <f t="shared" si="288"/>
        <v>#VALUE!</v>
      </c>
      <c r="Z2845" s="90"/>
      <c r="AA2845" s="91">
        <f t="shared" si="285"/>
        <v>46.733333333333334</v>
      </c>
    </row>
    <row r="2846" spans="19:27" x14ac:dyDescent="0.25">
      <c r="S2846" s="87"/>
      <c r="T2846" s="88">
        <f t="shared" si="284"/>
        <v>2805</v>
      </c>
      <c r="U2846" s="89">
        <f t="shared" si="289"/>
        <v>46.75</v>
      </c>
      <c r="V2846" s="28">
        <f t="shared" si="290"/>
        <v>45.85709392213289</v>
      </c>
      <c r="W2846" s="89">
        <f t="shared" si="286"/>
        <v>0</v>
      </c>
      <c r="X2846" s="88" t="e">
        <f t="shared" si="287"/>
        <v>#VALUE!</v>
      </c>
      <c r="Y2846" s="89" t="e">
        <f t="shared" si="288"/>
        <v>#VALUE!</v>
      </c>
      <c r="Z2846" s="90"/>
      <c r="AA2846" s="91">
        <f t="shared" si="285"/>
        <v>46.75</v>
      </c>
    </row>
    <row r="2847" spans="19:27" x14ac:dyDescent="0.25">
      <c r="S2847" s="87"/>
      <c r="T2847" s="88">
        <f t="shared" si="284"/>
        <v>2806</v>
      </c>
      <c r="U2847" s="89">
        <f t="shared" si="289"/>
        <v>46.766666666666666</v>
      </c>
      <c r="V2847" s="28">
        <f t="shared" si="290"/>
        <v>45.859938114565303</v>
      </c>
      <c r="W2847" s="89">
        <f t="shared" si="286"/>
        <v>0</v>
      </c>
      <c r="X2847" s="88" t="e">
        <f t="shared" si="287"/>
        <v>#VALUE!</v>
      </c>
      <c r="Y2847" s="89" t="e">
        <f t="shared" si="288"/>
        <v>#VALUE!</v>
      </c>
      <c r="Z2847" s="90"/>
      <c r="AA2847" s="91">
        <f t="shared" si="285"/>
        <v>46.766666666666666</v>
      </c>
    </row>
    <row r="2848" spans="19:27" x14ac:dyDescent="0.25">
      <c r="S2848" s="87"/>
      <c r="T2848" s="88">
        <f t="shared" si="284"/>
        <v>2807</v>
      </c>
      <c r="U2848" s="89">
        <f t="shared" si="289"/>
        <v>46.783333333333331</v>
      </c>
      <c r="V2848" s="28">
        <f t="shared" si="290"/>
        <v>45.862781469878222</v>
      </c>
      <c r="W2848" s="89">
        <f t="shared" si="286"/>
        <v>0</v>
      </c>
      <c r="X2848" s="88" t="e">
        <f t="shared" si="287"/>
        <v>#VALUE!</v>
      </c>
      <c r="Y2848" s="89" t="e">
        <f t="shared" si="288"/>
        <v>#VALUE!</v>
      </c>
      <c r="Z2848" s="90"/>
      <c r="AA2848" s="91">
        <f t="shared" si="285"/>
        <v>46.783333333333331</v>
      </c>
    </row>
    <row r="2849" spans="19:27" x14ac:dyDescent="0.25">
      <c r="S2849" s="87"/>
      <c r="T2849" s="88">
        <f t="shared" ref="T2849:T2912" si="291">T2848+1</f>
        <v>2808</v>
      </c>
      <c r="U2849" s="89">
        <f t="shared" si="289"/>
        <v>46.8</v>
      </c>
      <c r="V2849" s="28">
        <f t="shared" si="290"/>
        <v>45.865623988616143</v>
      </c>
      <c r="W2849" s="89">
        <f t="shared" si="286"/>
        <v>0</v>
      </c>
      <c r="X2849" s="88" t="e">
        <f t="shared" si="287"/>
        <v>#VALUE!</v>
      </c>
      <c r="Y2849" s="89" t="e">
        <f t="shared" si="288"/>
        <v>#VALUE!</v>
      </c>
      <c r="Z2849" s="90"/>
      <c r="AA2849" s="91">
        <f t="shared" si="285"/>
        <v>46.8</v>
      </c>
    </row>
    <row r="2850" spans="19:27" x14ac:dyDescent="0.25">
      <c r="S2850" s="87"/>
      <c r="T2850" s="88">
        <f t="shared" si="291"/>
        <v>2809</v>
      </c>
      <c r="U2850" s="89">
        <f t="shared" si="289"/>
        <v>46.81666666666667</v>
      </c>
      <c r="V2850" s="28">
        <f t="shared" si="290"/>
        <v>45.868465671322987</v>
      </c>
      <c r="W2850" s="89">
        <f t="shared" si="286"/>
        <v>0</v>
      </c>
      <c r="X2850" s="88" t="e">
        <f t="shared" si="287"/>
        <v>#VALUE!</v>
      </c>
      <c r="Y2850" s="89" t="e">
        <f t="shared" si="288"/>
        <v>#VALUE!</v>
      </c>
      <c r="Z2850" s="90"/>
      <c r="AA2850" s="91">
        <f t="shared" si="285"/>
        <v>46.81666666666667</v>
      </c>
    </row>
    <row r="2851" spans="19:27" x14ac:dyDescent="0.25">
      <c r="S2851" s="87"/>
      <c r="T2851" s="88">
        <f t="shared" si="291"/>
        <v>2810</v>
      </c>
      <c r="U2851" s="89">
        <f t="shared" si="289"/>
        <v>46.833333333333336</v>
      </c>
      <c r="V2851" s="28">
        <f t="shared" si="290"/>
        <v>45.871306518542148</v>
      </c>
      <c r="W2851" s="89">
        <f t="shared" si="286"/>
        <v>0</v>
      </c>
      <c r="X2851" s="88" t="e">
        <f t="shared" si="287"/>
        <v>#VALUE!</v>
      </c>
      <c r="Y2851" s="89" t="e">
        <f t="shared" si="288"/>
        <v>#VALUE!</v>
      </c>
      <c r="Z2851" s="90"/>
      <c r="AA2851" s="91">
        <f t="shared" si="285"/>
        <v>46.833333333333336</v>
      </c>
    </row>
    <row r="2852" spans="19:27" x14ac:dyDescent="0.25">
      <c r="S2852" s="87"/>
      <c r="T2852" s="88">
        <f t="shared" si="291"/>
        <v>2811</v>
      </c>
      <c r="U2852" s="89">
        <f t="shared" si="289"/>
        <v>46.85</v>
      </c>
      <c r="V2852" s="28">
        <f t="shared" si="290"/>
        <v>45.874146530816461</v>
      </c>
      <c r="W2852" s="89">
        <f t="shared" si="286"/>
        <v>0</v>
      </c>
      <c r="X2852" s="88" t="e">
        <f t="shared" si="287"/>
        <v>#VALUE!</v>
      </c>
      <c r="Y2852" s="89" t="e">
        <f t="shared" si="288"/>
        <v>#VALUE!</v>
      </c>
      <c r="Z2852" s="90"/>
      <c r="AA2852" s="91">
        <f t="shared" si="285"/>
        <v>46.85</v>
      </c>
    </row>
    <row r="2853" spans="19:27" x14ac:dyDescent="0.25">
      <c r="S2853" s="87"/>
      <c r="T2853" s="88">
        <f t="shared" si="291"/>
        <v>2812</v>
      </c>
      <c r="U2853" s="89">
        <f t="shared" si="289"/>
        <v>46.866666666666667</v>
      </c>
      <c r="V2853" s="28">
        <f t="shared" si="290"/>
        <v>45.876985708688217</v>
      </c>
      <c r="W2853" s="89">
        <f t="shared" si="286"/>
        <v>0</v>
      </c>
      <c r="X2853" s="88" t="e">
        <f t="shared" si="287"/>
        <v>#VALUE!</v>
      </c>
      <c r="Y2853" s="89" t="e">
        <f t="shared" si="288"/>
        <v>#VALUE!</v>
      </c>
      <c r="Z2853" s="90"/>
      <c r="AA2853" s="91">
        <f t="shared" si="285"/>
        <v>46.866666666666667</v>
      </c>
    </row>
    <row r="2854" spans="19:27" x14ac:dyDescent="0.25">
      <c r="S2854" s="87"/>
      <c r="T2854" s="88">
        <f t="shared" si="291"/>
        <v>2813</v>
      </c>
      <c r="U2854" s="89">
        <f t="shared" si="289"/>
        <v>46.883333333333333</v>
      </c>
      <c r="V2854" s="28">
        <f t="shared" si="290"/>
        <v>45.879824052699163</v>
      </c>
      <c r="W2854" s="89">
        <f t="shared" si="286"/>
        <v>0</v>
      </c>
      <c r="X2854" s="88" t="e">
        <f t="shared" si="287"/>
        <v>#VALUE!</v>
      </c>
      <c r="Y2854" s="89" t="e">
        <f t="shared" si="288"/>
        <v>#VALUE!</v>
      </c>
      <c r="Z2854" s="90"/>
      <c r="AA2854" s="91">
        <f t="shared" si="285"/>
        <v>46.883333333333333</v>
      </c>
    </row>
    <row r="2855" spans="19:27" x14ac:dyDescent="0.25">
      <c r="S2855" s="87"/>
      <c r="T2855" s="88">
        <f t="shared" si="291"/>
        <v>2814</v>
      </c>
      <c r="U2855" s="89">
        <f t="shared" si="289"/>
        <v>46.9</v>
      </c>
      <c r="V2855" s="28">
        <f t="shared" si="290"/>
        <v>45.882661563390513</v>
      </c>
      <c r="W2855" s="89">
        <f t="shared" si="286"/>
        <v>0</v>
      </c>
      <c r="X2855" s="88" t="e">
        <f t="shared" si="287"/>
        <v>#VALUE!</v>
      </c>
      <c r="Y2855" s="89" t="e">
        <f t="shared" si="288"/>
        <v>#VALUE!</v>
      </c>
      <c r="Z2855" s="90"/>
      <c r="AA2855" s="91">
        <f t="shared" si="285"/>
        <v>46.9</v>
      </c>
    </row>
    <row r="2856" spans="19:27" x14ac:dyDescent="0.25">
      <c r="S2856" s="87"/>
      <c r="T2856" s="88">
        <f t="shared" si="291"/>
        <v>2815</v>
      </c>
      <c r="U2856" s="89">
        <f t="shared" si="289"/>
        <v>46.916666666666664</v>
      </c>
      <c r="V2856" s="28">
        <f t="shared" si="290"/>
        <v>45.885498241302912</v>
      </c>
      <c r="W2856" s="89">
        <f t="shared" si="286"/>
        <v>0</v>
      </c>
      <c r="X2856" s="88" t="e">
        <f t="shared" si="287"/>
        <v>#VALUE!</v>
      </c>
      <c r="Y2856" s="89" t="e">
        <f t="shared" si="288"/>
        <v>#VALUE!</v>
      </c>
      <c r="Z2856" s="90"/>
      <c r="AA2856" s="91">
        <f t="shared" si="285"/>
        <v>46.916666666666664</v>
      </c>
    </row>
    <row r="2857" spans="19:27" x14ac:dyDescent="0.25">
      <c r="S2857" s="87"/>
      <c r="T2857" s="88">
        <f t="shared" si="291"/>
        <v>2816</v>
      </c>
      <c r="U2857" s="89">
        <f t="shared" si="289"/>
        <v>46.93333333333333</v>
      </c>
      <c r="V2857" s="28">
        <f t="shared" si="290"/>
        <v>45.888334086976492</v>
      </c>
      <c r="W2857" s="89">
        <f t="shared" si="286"/>
        <v>0</v>
      </c>
      <c r="X2857" s="88" t="e">
        <f t="shared" si="287"/>
        <v>#VALUE!</v>
      </c>
      <c r="Y2857" s="89" t="e">
        <f t="shared" si="288"/>
        <v>#VALUE!</v>
      </c>
      <c r="Z2857" s="90"/>
      <c r="AA2857" s="91">
        <f t="shared" ref="AA2857:AA2921" si="292">U2857</f>
        <v>46.93333333333333</v>
      </c>
    </row>
    <row r="2858" spans="19:27" x14ac:dyDescent="0.25">
      <c r="S2858" s="87"/>
      <c r="T2858" s="88">
        <f t="shared" si="291"/>
        <v>2817</v>
      </c>
      <c r="U2858" s="89">
        <f t="shared" si="289"/>
        <v>46.95</v>
      </c>
      <c r="V2858" s="28">
        <f t="shared" si="290"/>
        <v>45.891169100950819</v>
      </c>
      <c r="W2858" s="89">
        <f t="shared" ref="W2858:W2921" si="293">V2858*0.001*$G$4</f>
        <v>0</v>
      </c>
      <c r="X2858" s="88" t="e">
        <f t="shared" ref="X2858:X2921" si="294">($G$5/1000)*U2858*3600</f>
        <v>#VALUE!</v>
      </c>
      <c r="Y2858" s="89" t="e">
        <f t="shared" si="288"/>
        <v>#VALUE!</v>
      </c>
      <c r="Z2858" s="90"/>
      <c r="AA2858" s="91">
        <f t="shared" si="292"/>
        <v>46.95</v>
      </c>
    </row>
    <row r="2859" spans="19:27" x14ac:dyDescent="0.25">
      <c r="S2859" s="87"/>
      <c r="T2859" s="88">
        <f t="shared" si="291"/>
        <v>2818</v>
      </c>
      <c r="U2859" s="89">
        <f t="shared" si="289"/>
        <v>46.966666666666669</v>
      </c>
      <c r="V2859" s="28">
        <f t="shared" si="290"/>
        <v>45.894003283764931</v>
      </c>
      <c r="W2859" s="89">
        <f t="shared" si="293"/>
        <v>0</v>
      </c>
      <c r="X2859" s="88" t="e">
        <f t="shared" si="294"/>
        <v>#VALUE!</v>
      </c>
      <c r="Y2859" s="89" t="e">
        <f t="shared" ref="Y2859:Y2921" si="295">MAX(0,W2859-X2859)</f>
        <v>#VALUE!</v>
      </c>
      <c r="Z2859" s="90"/>
      <c r="AA2859" s="91">
        <f t="shared" si="292"/>
        <v>46.966666666666669</v>
      </c>
    </row>
    <row r="2860" spans="19:27" x14ac:dyDescent="0.25">
      <c r="S2860" s="87"/>
      <c r="T2860" s="88">
        <f t="shared" si="291"/>
        <v>2819</v>
      </c>
      <c r="U2860" s="89">
        <f t="shared" si="289"/>
        <v>46.983333333333334</v>
      </c>
      <c r="V2860" s="28">
        <f t="shared" si="290"/>
        <v>45.896836635957321</v>
      </c>
      <c r="W2860" s="89">
        <f t="shared" si="293"/>
        <v>0</v>
      </c>
      <c r="X2860" s="88" t="e">
        <f t="shared" si="294"/>
        <v>#VALUE!</v>
      </c>
      <c r="Y2860" s="89" t="e">
        <f t="shared" si="295"/>
        <v>#VALUE!</v>
      </c>
      <c r="Z2860" s="90"/>
      <c r="AA2860" s="91">
        <f t="shared" si="292"/>
        <v>46.983333333333334</v>
      </c>
    </row>
    <row r="2861" spans="19:27" x14ac:dyDescent="0.25">
      <c r="S2861" s="87"/>
      <c r="T2861" s="88">
        <f t="shared" si="291"/>
        <v>2820</v>
      </c>
      <c r="U2861" s="89">
        <f t="shared" si="289"/>
        <v>47</v>
      </c>
      <c r="V2861" s="28">
        <f t="shared" si="290"/>
        <v>45.89966915806594</v>
      </c>
      <c r="W2861" s="89">
        <f t="shared" si="293"/>
        <v>0</v>
      </c>
      <c r="X2861" s="88" t="e">
        <f t="shared" si="294"/>
        <v>#VALUE!</v>
      </c>
      <c r="Y2861" s="89" t="e">
        <f t="shared" si="295"/>
        <v>#VALUE!</v>
      </c>
      <c r="Z2861" s="90"/>
      <c r="AA2861" s="91">
        <f t="shared" si="292"/>
        <v>47</v>
      </c>
    </row>
    <row r="2862" spans="19:27" x14ac:dyDescent="0.25">
      <c r="S2862" s="87"/>
      <c r="T2862" s="88">
        <f t="shared" si="291"/>
        <v>2821</v>
      </c>
      <c r="U2862" s="89">
        <f t="shared" si="289"/>
        <v>47.016666666666666</v>
      </c>
      <c r="V2862" s="28">
        <f t="shared" si="290"/>
        <v>45.902500850628208</v>
      </c>
      <c r="W2862" s="89">
        <f t="shared" si="293"/>
        <v>0</v>
      </c>
      <c r="X2862" s="88" t="e">
        <f t="shared" si="294"/>
        <v>#VALUE!</v>
      </c>
      <c r="Y2862" s="89" t="e">
        <f t="shared" si="295"/>
        <v>#VALUE!</v>
      </c>
      <c r="Z2862" s="90"/>
      <c r="AA2862" s="91">
        <f t="shared" si="292"/>
        <v>47.016666666666666</v>
      </c>
    </row>
    <row r="2863" spans="19:27" x14ac:dyDescent="0.25">
      <c r="S2863" s="87"/>
      <c r="T2863" s="88">
        <f t="shared" si="291"/>
        <v>2822</v>
      </c>
      <c r="U2863" s="89">
        <f t="shared" si="289"/>
        <v>47.033333333333331</v>
      </c>
      <c r="V2863" s="28">
        <f t="shared" si="290"/>
        <v>45.905331714181003</v>
      </c>
      <c r="W2863" s="89">
        <f t="shared" si="293"/>
        <v>0</v>
      </c>
      <c r="X2863" s="88" t="e">
        <f t="shared" si="294"/>
        <v>#VALUE!</v>
      </c>
      <c r="Y2863" s="89" t="e">
        <f t="shared" si="295"/>
        <v>#VALUE!</v>
      </c>
      <c r="Z2863" s="90"/>
      <c r="AA2863" s="91">
        <f t="shared" si="292"/>
        <v>47.033333333333331</v>
      </c>
    </row>
    <row r="2864" spans="19:27" x14ac:dyDescent="0.25">
      <c r="S2864" s="87"/>
      <c r="T2864" s="88">
        <f t="shared" si="291"/>
        <v>2823</v>
      </c>
      <c r="U2864" s="89">
        <f t="shared" si="289"/>
        <v>47.05</v>
      </c>
      <c r="V2864" s="28">
        <f t="shared" si="290"/>
        <v>45.908161749260664</v>
      </c>
      <c r="W2864" s="89">
        <f t="shared" si="293"/>
        <v>0</v>
      </c>
      <c r="X2864" s="88" t="e">
        <f t="shared" si="294"/>
        <v>#VALUE!</v>
      </c>
      <c r="Y2864" s="89" t="e">
        <f t="shared" si="295"/>
        <v>#VALUE!</v>
      </c>
      <c r="Z2864" s="90"/>
      <c r="AA2864" s="91">
        <f t="shared" si="292"/>
        <v>47.05</v>
      </c>
    </row>
    <row r="2865" spans="19:27" x14ac:dyDescent="0.25">
      <c r="S2865" s="87"/>
      <c r="T2865" s="88">
        <f t="shared" si="291"/>
        <v>2824</v>
      </c>
      <c r="U2865" s="89">
        <f t="shared" si="289"/>
        <v>47.06666666666667</v>
      </c>
      <c r="V2865" s="28">
        <f t="shared" si="290"/>
        <v>45.910990956402991</v>
      </c>
      <c r="W2865" s="89">
        <f t="shared" si="293"/>
        <v>0</v>
      </c>
      <c r="X2865" s="88" t="e">
        <f t="shared" si="294"/>
        <v>#VALUE!</v>
      </c>
      <c r="Y2865" s="89" t="e">
        <f t="shared" si="295"/>
        <v>#VALUE!</v>
      </c>
      <c r="Z2865" s="90"/>
      <c r="AA2865" s="91">
        <f t="shared" si="292"/>
        <v>47.06666666666667</v>
      </c>
    </row>
    <row r="2866" spans="19:27" x14ac:dyDescent="0.25">
      <c r="S2866" s="87"/>
      <c r="T2866" s="88">
        <f t="shared" si="291"/>
        <v>2825</v>
      </c>
      <c r="U2866" s="89">
        <f t="shared" si="289"/>
        <v>47.083333333333336</v>
      </c>
      <c r="V2866" s="28">
        <f t="shared" si="290"/>
        <v>45.913819336143263</v>
      </c>
      <c r="W2866" s="89">
        <f t="shared" si="293"/>
        <v>0</v>
      </c>
      <c r="X2866" s="88" t="e">
        <f t="shared" si="294"/>
        <v>#VALUE!</v>
      </c>
      <c r="Y2866" s="89" t="e">
        <f t="shared" si="295"/>
        <v>#VALUE!</v>
      </c>
      <c r="Z2866" s="90"/>
      <c r="AA2866" s="91">
        <f t="shared" si="292"/>
        <v>47.083333333333336</v>
      </c>
    </row>
    <row r="2867" spans="19:27" x14ac:dyDescent="0.25">
      <c r="S2867" s="87"/>
      <c r="T2867" s="88">
        <f t="shared" si="291"/>
        <v>2826</v>
      </c>
      <c r="U2867" s="89">
        <f t="shared" si="289"/>
        <v>47.1</v>
      </c>
      <c r="V2867" s="28">
        <f t="shared" si="290"/>
        <v>45.916646889016192</v>
      </c>
      <c r="W2867" s="89">
        <f t="shared" si="293"/>
        <v>0</v>
      </c>
      <c r="X2867" s="88" t="e">
        <f t="shared" si="294"/>
        <v>#VALUE!</v>
      </c>
      <c r="Y2867" s="89" t="e">
        <f t="shared" si="295"/>
        <v>#VALUE!</v>
      </c>
      <c r="Z2867" s="90"/>
      <c r="AA2867" s="91">
        <f t="shared" si="292"/>
        <v>47.1</v>
      </c>
    </row>
    <row r="2868" spans="19:27" x14ac:dyDescent="0.25">
      <c r="S2868" s="87"/>
      <c r="T2868" s="88">
        <f t="shared" si="291"/>
        <v>2827</v>
      </c>
      <c r="U2868" s="89">
        <f t="shared" si="289"/>
        <v>47.116666666666667</v>
      </c>
      <c r="V2868" s="28">
        <f t="shared" si="290"/>
        <v>45.919473615555972</v>
      </c>
      <c r="W2868" s="89">
        <f t="shared" si="293"/>
        <v>0</v>
      </c>
      <c r="X2868" s="88" t="e">
        <f t="shared" si="294"/>
        <v>#VALUE!</v>
      </c>
      <c r="Y2868" s="89" t="e">
        <f t="shared" si="295"/>
        <v>#VALUE!</v>
      </c>
      <c r="Z2868" s="90"/>
      <c r="AA2868" s="91">
        <f t="shared" si="292"/>
        <v>47.116666666666667</v>
      </c>
    </row>
    <row r="2869" spans="19:27" x14ac:dyDescent="0.25">
      <c r="S2869" s="87"/>
      <c r="T2869" s="88">
        <f t="shared" si="291"/>
        <v>2828</v>
      </c>
      <c r="U2869" s="89">
        <f t="shared" si="289"/>
        <v>47.133333333333333</v>
      </c>
      <c r="V2869" s="28">
        <f t="shared" si="290"/>
        <v>45.922299516296292</v>
      </c>
      <c r="W2869" s="89">
        <f t="shared" si="293"/>
        <v>0</v>
      </c>
      <c r="X2869" s="88" t="e">
        <f t="shared" si="294"/>
        <v>#VALUE!</v>
      </c>
      <c r="Y2869" s="89" t="e">
        <f t="shared" si="295"/>
        <v>#VALUE!</v>
      </c>
      <c r="Z2869" s="90"/>
      <c r="AA2869" s="91">
        <f t="shared" si="292"/>
        <v>47.133333333333333</v>
      </c>
    </row>
    <row r="2870" spans="19:27" x14ac:dyDescent="0.25">
      <c r="S2870" s="87"/>
      <c r="T2870" s="88">
        <f t="shared" si="291"/>
        <v>2829</v>
      </c>
      <c r="U2870" s="89">
        <f t="shared" si="289"/>
        <v>47.15</v>
      </c>
      <c r="V2870" s="28">
        <f t="shared" si="290"/>
        <v>45.925124591770256</v>
      </c>
      <c r="W2870" s="89">
        <f t="shared" si="293"/>
        <v>0</v>
      </c>
      <c r="X2870" s="88" t="e">
        <f t="shared" si="294"/>
        <v>#VALUE!</v>
      </c>
      <c r="Y2870" s="89" t="e">
        <f t="shared" si="295"/>
        <v>#VALUE!</v>
      </c>
      <c r="Z2870" s="90"/>
      <c r="AA2870" s="91">
        <f t="shared" si="292"/>
        <v>47.15</v>
      </c>
    </row>
    <row r="2871" spans="19:27" x14ac:dyDescent="0.25">
      <c r="S2871" s="87"/>
      <c r="T2871" s="88">
        <f t="shared" si="291"/>
        <v>2830</v>
      </c>
      <c r="U2871" s="89">
        <f t="shared" si="289"/>
        <v>47.166666666666664</v>
      </c>
      <c r="V2871" s="28">
        <f t="shared" si="290"/>
        <v>45.927948842510474</v>
      </c>
      <c r="W2871" s="89">
        <f t="shared" si="293"/>
        <v>0</v>
      </c>
      <c r="X2871" s="88" t="e">
        <f t="shared" si="294"/>
        <v>#VALUE!</v>
      </c>
      <c r="Y2871" s="89" t="e">
        <f t="shared" si="295"/>
        <v>#VALUE!</v>
      </c>
      <c r="Z2871" s="90"/>
      <c r="AA2871" s="91">
        <f t="shared" si="292"/>
        <v>47.166666666666664</v>
      </c>
    </row>
    <row r="2872" spans="19:27" x14ac:dyDescent="0.25">
      <c r="S2872" s="87"/>
      <c r="T2872" s="88">
        <f t="shared" si="291"/>
        <v>2831</v>
      </c>
      <c r="U2872" s="89">
        <f t="shared" si="289"/>
        <v>47.18333333333333</v>
      </c>
      <c r="V2872" s="28">
        <f t="shared" si="290"/>
        <v>45.930772269049008</v>
      </c>
      <c r="W2872" s="89">
        <f t="shared" si="293"/>
        <v>0</v>
      </c>
      <c r="X2872" s="88" t="e">
        <f t="shared" si="294"/>
        <v>#VALUE!</v>
      </c>
      <c r="Y2872" s="89" t="e">
        <f t="shared" si="295"/>
        <v>#VALUE!</v>
      </c>
      <c r="Z2872" s="90"/>
      <c r="AA2872" s="91">
        <f t="shared" si="292"/>
        <v>47.18333333333333</v>
      </c>
    </row>
    <row r="2873" spans="19:27" x14ac:dyDescent="0.25">
      <c r="S2873" s="87"/>
      <c r="T2873" s="88">
        <f t="shared" si="291"/>
        <v>2832</v>
      </c>
      <c r="U2873" s="89">
        <f t="shared" si="289"/>
        <v>47.2</v>
      </c>
      <c r="V2873" s="28">
        <f t="shared" si="290"/>
        <v>45.933594871917386</v>
      </c>
      <c r="W2873" s="89">
        <f t="shared" si="293"/>
        <v>0</v>
      </c>
      <c r="X2873" s="88" t="e">
        <f t="shared" si="294"/>
        <v>#VALUE!</v>
      </c>
      <c r="Y2873" s="89" t="e">
        <f t="shared" si="295"/>
        <v>#VALUE!</v>
      </c>
      <c r="Z2873" s="90"/>
      <c r="AA2873" s="91">
        <f t="shared" si="292"/>
        <v>47.2</v>
      </c>
    </row>
    <row r="2874" spans="19:27" x14ac:dyDescent="0.25">
      <c r="S2874" s="87"/>
      <c r="T2874" s="88">
        <f t="shared" si="291"/>
        <v>2833</v>
      </c>
      <c r="U2874" s="89">
        <f t="shared" si="289"/>
        <v>47.216666666666669</v>
      </c>
      <c r="V2874" s="28">
        <f t="shared" si="290"/>
        <v>45.936416651646624</v>
      </c>
      <c r="W2874" s="89">
        <f t="shared" si="293"/>
        <v>0</v>
      </c>
      <c r="X2874" s="88" t="e">
        <f t="shared" si="294"/>
        <v>#VALUE!</v>
      </c>
      <c r="Y2874" s="89" t="e">
        <f t="shared" si="295"/>
        <v>#VALUE!</v>
      </c>
      <c r="Z2874" s="90"/>
      <c r="AA2874" s="91">
        <f t="shared" si="292"/>
        <v>47.216666666666669</v>
      </c>
    </row>
    <row r="2875" spans="19:27" x14ac:dyDescent="0.25">
      <c r="S2875" s="87"/>
      <c r="T2875" s="88">
        <f t="shared" si="291"/>
        <v>2834</v>
      </c>
      <c r="U2875" s="89">
        <f t="shared" si="289"/>
        <v>47.233333333333334</v>
      </c>
      <c r="V2875" s="28">
        <f t="shared" si="290"/>
        <v>45.939237608767186</v>
      </c>
      <c r="W2875" s="89">
        <f t="shared" si="293"/>
        <v>0</v>
      </c>
      <c r="X2875" s="88" t="e">
        <f t="shared" si="294"/>
        <v>#VALUE!</v>
      </c>
      <c r="Y2875" s="89" t="e">
        <f t="shared" si="295"/>
        <v>#VALUE!</v>
      </c>
      <c r="Z2875" s="90"/>
      <c r="AA2875" s="91">
        <f t="shared" si="292"/>
        <v>47.233333333333334</v>
      </c>
    </row>
    <row r="2876" spans="19:27" x14ac:dyDescent="0.25">
      <c r="S2876" s="87"/>
      <c r="T2876" s="88">
        <f t="shared" si="291"/>
        <v>2835</v>
      </c>
      <c r="U2876" s="89">
        <f t="shared" si="289"/>
        <v>47.25</v>
      </c>
      <c r="V2876" s="28">
        <f t="shared" si="290"/>
        <v>45.942057743809016</v>
      </c>
      <c r="W2876" s="89">
        <f t="shared" si="293"/>
        <v>0</v>
      </c>
      <c r="X2876" s="88" t="e">
        <f t="shared" si="294"/>
        <v>#VALUE!</v>
      </c>
      <c r="Y2876" s="89" t="e">
        <f t="shared" si="295"/>
        <v>#VALUE!</v>
      </c>
      <c r="Z2876" s="90"/>
      <c r="AA2876" s="91">
        <f t="shared" si="292"/>
        <v>47.25</v>
      </c>
    </row>
    <row r="2877" spans="19:27" x14ac:dyDescent="0.25">
      <c r="S2877" s="87"/>
      <c r="T2877" s="88">
        <f t="shared" si="291"/>
        <v>2836</v>
      </c>
      <c r="U2877" s="89">
        <f t="shared" si="289"/>
        <v>47.266666666666666</v>
      </c>
      <c r="V2877" s="28">
        <f t="shared" si="290"/>
        <v>45.944877057301532</v>
      </c>
      <c r="W2877" s="89">
        <f t="shared" si="293"/>
        <v>0</v>
      </c>
      <c r="X2877" s="88" t="e">
        <f t="shared" si="294"/>
        <v>#VALUE!</v>
      </c>
      <c r="Y2877" s="89" t="e">
        <f t="shared" si="295"/>
        <v>#VALUE!</v>
      </c>
      <c r="Z2877" s="90"/>
      <c r="AA2877" s="91">
        <f t="shared" si="292"/>
        <v>47.266666666666666</v>
      </c>
    </row>
    <row r="2878" spans="19:27" x14ac:dyDescent="0.25">
      <c r="S2878" s="87"/>
      <c r="T2878" s="88">
        <f t="shared" si="291"/>
        <v>2837</v>
      </c>
      <c r="U2878" s="89">
        <f t="shared" si="289"/>
        <v>47.283333333333331</v>
      </c>
      <c r="V2878" s="28">
        <f t="shared" si="290"/>
        <v>45.947695549773634</v>
      </c>
      <c r="W2878" s="89">
        <f t="shared" si="293"/>
        <v>0</v>
      </c>
      <c r="X2878" s="88" t="e">
        <f t="shared" si="294"/>
        <v>#VALUE!</v>
      </c>
      <c r="Y2878" s="89" t="e">
        <f t="shared" si="295"/>
        <v>#VALUE!</v>
      </c>
      <c r="Z2878" s="90"/>
      <c r="AA2878" s="91">
        <f t="shared" si="292"/>
        <v>47.283333333333331</v>
      </c>
    </row>
    <row r="2879" spans="19:27" x14ac:dyDescent="0.25">
      <c r="S2879" s="87"/>
      <c r="T2879" s="88">
        <f t="shared" si="291"/>
        <v>2838</v>
      </c>
      <c r="U2879" s="89">
        <f t="shared" si="289"/>
        <v>47.3</v>
      </c>
      <c r="V2879" s="28">
        <f t="shared" si="290"/>
        <v>45.950513221753674</v>
      </c>
      <c r="W2879" s="89">
        <f t="shared" si="293"/>
        <v>0</v>
      </c>
      <c r="X2879" s="88" t="e">
        <f t="shared" si="294"/>
        <v>#VALUE!</v>
      </c>
      <c r="Y2879" s="89" t="e">
        <f t="shared" si="295"/>
        <v>#VALUE!</v>
      </c>
      <c r="Z2879" s="90"/>
      <c r="AA2879" s="91">
        <f t="shared" si="292"/>
        <v>47.3</v>
      </c>
    </row>
    <row r="2880" spans="19:27" x14ac:dyDescent="0.25">
      <c r="S2880" s="87"/>
      <c r="T2880" s="88">
        <f t="shared" si="291"/>
        <v>2839</v>
      </c>
      <c r="U2880" s="89">
        <f t="shared" si="289"/>
        <v>47.31666666666667</v>
      </c>
      <c r="V2880" s="28">
        <f t="shared" si="290"/>
        <v>45.9533300737695</v>
      </c>
      <c r="W2880" s="89">
        <f t="shared" si="293"/>
        <v>0</v>
      </c>
      <c r="X2880" s="88" t="e">
        <f t="shared" si="294"/>
        <v>#VALUE!</v>
      </c>
      <c r="Y2880" s="89" t="e">
        <f t="shared" si="295"/>
        <v>#VALUE!</v>
      </c>
      <c r="Z2880" s="90"/>
      <c r="AA2880" s="91">
        <f t="shared" si="292"/>
        <v>47.31666666666667</v>
      </c>
    </row>
    <row r="2881" spans="19:27" x14ac:dyDescent="0.25">
      <c r="S2881" s="87"/>
      <c r="T2881" s="88">
        <f t="shared" si="291"/>
        <v>2840</v>
      </c>
      <c r="U2881" s="89">
        <f t="shared" si="289"/>
        <v>47.333333333333336</v>
      </c>
      <c r="V2881" s="28">
        <f t="shared" si="290"/>
        <v>45.956146106348413</v>
      </c>
      <c r="W2881" s="89">
        <f t="shared" si="293"/>
        <v>0</v>
      </c>
      <c r="X2881" s="88" t="e">
        <f t="shared" si="294"/>
        <v>#VALUE!</v>
      </c>
      <c r="Y2881" s="89" t="e">
        <f t="shared" si="295"/>
        <v>#VALUE!</v>
      </c>
      <c r="Z2881" s="90"/>
      <c r="AA2881" s="91">
        <f t="shared" si="292"/>
        <v>47.333333333333336</v>
      </c>
    </row>
    <row r="2882" spans="19:27" x14ac:dyDescent="0.25">
      <c r="S2882" s="87"/>
      <c r="T2882" s="88">
        <f t="shared" si="291"/>
        <v>2841</v>
      </c>
      <c r="U2882" s="89">
        <f t="shared" si="289"/>
        <v>47.35</v>
      </c>
      <c r="V2882" s="28">
        <f t="shared" si="290"/>
        <v>45.958961320017195</v>
      </c>
      <c r="W2882" s="89">
        <f t="shared" si="293"/>
        <v>0</v>
      </c>
      <c r="X2882" s="88" t="e">
        <f t="shared" si="294"/>
        <v>#VALUE!</v>
      </c>
      <c r="Y2882" s="89" t="e">
        <f t="shared" si="295"/>
        <v>#VALUE!</v>
      </c>
      <c r="Z2882" s="90"/>
      <c r="AA2882" s="91">
        <f t="shared" si="292"/>
        <v>47.35</v>
      </c>
    </row>
    <row r="2883" spans="19:27" x14ac:dyDescent="0.25">
      <c r="S2883" s="87"/>
      <c r="T2883" s="88">
        <f t="shared" si="291"/>
        <v>2842</v>
      </c>
      <c r="U2883" s="89">
        <f t="shared" ref="U2883:U2921" si="296">T2883/60</f>
        <v>47.366666666666667</v>
      </c>
      <c r="V2883" s="28">
        <f t="shared" si="290"/>
        <v>45.961775715302117</v>
      </c>
      <c r="W2883" s="89">
        <f t="shared" si="293"/>
        <v>0</v>
      </c>
      <c r="X2883" s="88" t="e">
        <f t="shared" si="294"/>
        <v>#VALUE!</v>
      </c>
      <c r="Y2883" s="89" t="e">
        <f t="shared" si="295"/>
        <v>#VALUE!</v>
      </c>
      <c r="Z2883" s="90"/>
      <c r="AA2883" s="91">
        <f t="shared" si="292"/>
        <v>47.366666666666667</v>
      </c>
    </row>
    <row r="2884" spans="19:27" x14ac:dyDescent="0.25">
      <c r="S2884" s="87"/>
      <c r="T2884" s="88">
        <f t="shared" si="291"/>
        <v>2843</v>
      </c>
      <c r="U2884" s="89">
        <f t="shared" si="296"/>
        <v>47.383333333333333</v>
      </c>
      <c r="V2884" s="28">
        <f t="shared" si="290"/>
        <v>45.964589292728917</v>
      </c>
      <c r="W2884" s="89">
        <f t="shared" si="293"/>
        <v>0</v>
      </c>
      <c r="X2884" s="88" t="e">
        <f t="shared" si="294"/>
        <v>#VALUE!</v>
      </c>
      <c r="Y2884" s="89" t="e">
        <f t="shared" si="295"/>
        <v>#VALUE!</v>
      </c>
      <c r="Z2884" s="90"/>
      <c r="AA2884" s="91">
        <f t="shared" si="292"/>
        <v>47.383333333333333</v>
      </c>
    </row>
    <row r="2885" spans="19:27" x14ac:dyDescent="0.25">
      <c r="S2885" s="87"/>
      <c r="T2885" s="88">
        <f t="shared" si="291"/>
        <v>2844</v>
      </c>
      <c r="U2885" s="89">
        <f t="shared" si="296"/>
        <v>47.4</v>
      </c>
      <c r="V2885" s="28">
        <f t="shared" si="290"/>
        <v>45.96740205282282</v>
      </c>
      <c r="W2885" s="89">
        <f t="shared" si="293"/>
        <v>0</v>
      </c>
      <c r="X2885" s="88" t="e">
        <f t="shared" si="294"/>
        <v>#VALUE!</v>
      </c>
      <c r="Y2885" s="89" t="e">
        <f t="shared" si="295"/>
        <v>#VALUE!</v>
      </c>
      <c r="Z2885" s="90"/>
      <c r="AA2885" s="91">
        <f t="shared" si="292"/>
        <v>47.4</v>
      </c>
    </row>
    <row r="2886" spans="19:27" x14ac:dyDescent="0.25">
      <c r="S2886" s="87"/>
      <c r="T2886" s="88">
        <f t="shared" si="291"/>
        <v>2845</v>
      </c>
      <c r="U2886" s="89">
        <f t="shared" si="296"/>
        <v>47.416666666666664</v>
      </c>
      <c r="V2886" s="28">
        <f t="shared" si="290"/>
        <v>45.970213996108505</v>
      </c>
      <c r="W2886" s="89">
        <f t="shared" si="293"/>
        <v>0</v>
      </c>
      <c r="X2886" s="88" t="e">
        <f t="shared" si="294"/>
        <v>#VALUE!</v>
      </c>
      <c r="Y2886" s="89" t="e">
        <f t="shared" si="295"/>
        <v>#VALUE!</v>
      </c>
      <c r="Z2886" s="90"/>
      <c r="AA2886" s="91">
        <f t="shared" si="292"/>
        <v>47.416666666666664</v>
      </c>
    </row>
    <row r="2887" spans="19:27" x14ac:dyDescent="0.25">
      <c r="S2887" s="87"/>
      <c r="T2887" s="88">
        <f t="shared" si="291"/>
        <v>2846</v>
      </c>
      <c r="U2887" s="89">
        <f t="shared" si="296"/>
        <v>47.43333333333333</v>
      </c>
      <c r="V2887" s="28">
        <f t="shared" si="290"/>
        <v>45.973025123110162</v>
      </c>
      <c r="W2887" s="89">
        <f t="shared" si="293"/>
        <v>0</v>
      </c>
      <c r="X2887" s="88" t="e">
        <f t="shared" si="294"/>
        <v>#VALUE!</v>
      </c>
      <c r="Y2887" s="89" t="e">
        <f t="shared" si="295"/>
        <v>#VALUE!</v>
      </c>
      <c r="Z2887" s="90"/>
      <c r="AA2887" s="91">
        <f t="shared" si="292"/>
        <v>47.43333333333333</v>
      </c>
    </row>
    <row r="2888" spans="19:27" x14ac:dyDescent="0.25">
      <c r="S2888" s="87"/>
      <c r="T2888" s="88">
        <f t="shared" si="291"/>
        <v>2847</v>
      </c>
      <c r="U2888" s="89">
        <f t="shared" si="296"/>
        <v>47.45</v>
      </c>
      <c r="V2888" s="28">
        <f t="shared" si="290"/>
        <v>45.975835434351431</v>
      </c>
      <c r="W2888" s="89">
        <f t="shared" si="293"/>
        <v>0</v>
      </c>
      <c r="X2888" s="88" t="e">
        <f t="shared" si="294"/>
        <v>#VALUE!</v>
      </c>
      <c r="Y2888" s="89" t="e">
        <f t="shared" si="295"/>
        <v>#VALUE!</v>
      </c>
      <c r="Z2888" s="90"/>
      <c r="AA2888" s="91">
        <f t="shared" si="292"/>
        <v>47.45</v>
      </c>
    </row>
    <row r="2889" spans="19:27" x14ac:dyDescent="0.25">
      <c r="S2889" s="87"/>
      <c r="T2889" s="88">
        <f t="shared" si="291"/>
        <v>2848</v>
      </c>
      <c r="U2889" s="89">
        <f t="shared" si="296"/>
        <v>47.466666666666669</v>
      </c>
      <c r="V2889" s="28">
        <f t="shared" si="290"/>
        <v>45.978644930355458</v>
      </c>
      <c r="W2889" s="89">
        <f t="shared" si="293"/>
        <v>0</v>
      </c>
      <c r="X2889" s="88" t="e">
        <f t="shared" si="294"/>
        <v>#VALUE!</v>
      </c>
      <c r="Y2889" s="89" t="e">
        <f t="shared" si="295"/>
        <v>#VALUE!</v>
      </c>
      <c r="Z2889" s="90"/>
      <c r="AA2889" s="91">
        <f t="shared" si="292"/>
        <v>47.466666666666669</v>
      </c>
    </row>
    <row r="2890" spans="19:27" x14ac:dyDescent="0.25">
      <c r="S2890" s="87"/>
      <c r="T2890" s="88">
        <f t="shared" si="291"/>
        <v>2849</v>
      </c>
      <c r="U2890" s="89">
        <f t="shared" si="296"/>
        <v>47.483333333333334</v>
      </c>
      <c r="V2890" s="28">
        <f t="shared" si="290"/>
        <v>45.981453611644852</v>
      </c>
      <c r="W2890" s="89">
        <f t="shared" si="293"/>
        <v>0</v>
      </c>
      <c r="X2890" s="88" t="e">
        <f t="shared" si="294"/>
        <v>#VALUE!</v>
      </c>
      <c r="Y2890" s="89" t="e">
        <f t="shared" si="295"/>
        <v>#VALUE!</v>
      </c>
      <c r="Z2890" s="90"/>
      <c r="AA2890" s="91">
        <f t="shared" si="292"/>
        <v>47.483333333333334</v>
      </c>
    </row>
    <row r="2891" spans="19:27" x14ac:dyDescent="0.25">
      <c r="S2891" s="87"/>
      <c r="T2891" s="88">
        <f t="shared" si="291"/>
        <v>2850</v>
      </c>
      <c r="U2891" s="89">
        <f t="shared" si="296"/>
        <v>47.5</v>
      </c>
      <c r="V2891" s="28">
        <f t="shared" si="290"/>
        <v>45.984261478741708</v>
      </c>
      <c r="W2891" s="89">
        <f t="shared" si="293"/>
        <v>0</v>
      </c>
      <c r="X2891" s="88" t="e">
        <f t="shared" si="294"/>
        <v>#VALUE!</v>
      </c>
      <c r="Y2891" s="89" t="e">
        <f t="shared" si="295"/>
        <v>#VALUE!</v>
      </c>
      <c r="Z2891" s="90"/>
      <c r="AA2891" s="91">
        <f t="shared" si="292"/>
        <v>47.5</v>
      </c>
    </row>
    <row r="2892" spans="19:27" x14ac:dyDescent="0.25">
      <c r="S2892" s="87"/>
      <c r="T2892" s="88">
        <f t="shared" si="291"/>
        <v>2851</v>
      </c>
      <c r="U2892" s="89">
        <f t="shared" si="296"/>
        <v>47.516666666666666</v>
      </c>
      <c r="V2892" s="28">
        <f t="shared" si="290"/>
        <v>45.987068532167612</v>
      </c>
      <c r="W2892" s="89">
        <f t="shared" si="293"/>
        <v>0</v>
      </c>
      <c r="X2892" s="88" t="e">
        <f t="shared" si="294"/>
        <v>#VALUE!</v>
      </c>
      <c r="Y2892" s="89" t="e">
        <f t="shared" si="295"/>
        <v>#VALUE!</v>
      </c>
      <c r="Z2892" s="90"/>
      <c r="AA2892" s="91">
        <f t="shared" si="292"/>
        <v>47.516666666666666</v>
      </c>
    </row>
    <row r="2893" spans="19:27" x14ac:dyDescent="0.25">
      <c r="S2893" s="87"/>
      <c r="T2893" s="88">
        <f t="shared" si="291"/>
        <v>2852</v>
      </c>
      <c r="U2893" s="89">
        <f t="shared" si="296"/>
        <v>47.533333333333331</v>
      </c>
      <c r="V2893" s="28">
        <f t="shared" si="290"/>
        <v>45.989874772443621</v>
      </c>
      <c r="W2893" s="89">
        <f t="shared" si="293"/>
        <v>0</v>
      </c>
      <c r="X2893" s="88" t="e">
        <f t="shared" si="294"/>
        <v>#VALUE!</v>
      </c>
      <c r="Y2893" s="89" t="e">
        <f t="shared" si="295"/>
        <v>#VALUE!</v>
      </c>
      <c r="Z2893" s="90"/>
      <c r="AA2893" s="91">
        <f t="shared" si="292"/>
        <v>47.533333333333331</v>
      </c>
    </row>
    <row r="2894" spans="19:27" x14ac:dyDescent="0.25">
      <c r="S2894" s="87"/>
      <c r="T2894" s="88">
        <f t="shared" si="291"/>
        <v>2853</v>
      </c>
      <c r="U2894" s="89">
        <f t="shared" si="296"/>
        <v>47.55</v>
      </c>
      <c r="V2894" s="28">
        <f t="shared" si="290"/>
        <v>45.99268020009027</v>
      </c>
      <c r="W2894" s="89">
        <f t="shared" si="293"/>
        <v>0</v>
      </c>
      <c r="X2894" s="88" t="e">
        <f t="shared" si="294"/>
        <v>#VALUE!</v>
      </c>
      <c r="Y2894" s="89" t="e">
        <f t="shared" si="295"/>
        <v>#VALUE!</v>
      </c>
      <c r="Z2894" s="90"/>
      <c r="AA2894" s="91">
        <f t="shared" si="292"/>
        <v>47.55</v>
      </c>
    </row>
    <row r="2895" spans="19:27" x14ac:dyDescent="0.25">
      <c r="S2895" s="87"/>
      <c r="T2895" s="88">
        <f t="shared" si="291"/>
        <v>2854</v>
      </c>
      <c r="U2895" s="89">
        <f t="shared" si="296"/>
        <v>47.56666666666667</v>
      </c>
      <c r="V2895" s="28">
        <f t="shared" si="290"/>
        <v>45.995484815627606</v>
      </c>
      <c r="W2895" s="89">
        <f t="shared" si="293"/>
        <v>0</v>
      </c>
      <c r="X2895" s="88" t="e">
        <f t="shared" si="294"/>
        <v>#VALUE!</v>
      </c>
      <c r="Y2895" s="89" t="e">
        <f t="shared" si="295"/>
        <v>#VALUE!</v>
      </c>
      <c r="Z2895" s="90"/>
      <c r="AA2895" s="91">
        <f t="shared" si="292"/>
        <v>47.56666666666667</v>
      </c>
    </row>
    <row r="2896" spans="19:27" x14ac:dyDescent="0.25">
      <c r="S2896" s="87"/>
      <c r="T2896" s="88">
        <f t="shared" si="291"/>
        <v>2855</v>
      </c>
      <c r="U2896" s="89">
        <f t="shared" si="296"/>
        <v>47.583333333333336</v>
      </c>
      <c r="V2896" s="28">
        <f t="shared" si="290"/>
        <v>45.998288619575149</v>
      </c>
      <c r="W2896" s="89">
        <f t="shared" si="293"/>
        <v>0</v>
      </c>
      <c r="X2896" s="88" t="e">
        <f t="shared" si="294"/>
        <v>#VALUE!</v>
      </c>
      <c r="Y2896" s="89" t="e">
        <f t="shared" si="295"/>
        <v>#VALUE!</v>
      </c>
      <c r="Z2896" s="90"/>
      <c r="AA2896" s="91">
        <f t="shared" si="292"/>
        <v>47.583333333333336</v>
      </c>
    </row>
    <row r="2897" spans="19:27" x14ac:dyDescent="0.25">
      <c r="S2897" s="87"/>
      <c r="T2897" s="88">
        <f t="shared" si="291"/>
        <v>2856</v>
      </c>
      <c r="U2897" s="89">
        <f t="shared" si="296"/>
        <v>47.6</v>
      </c>
      <c r="V2897" s="28">
        <f t="shared" si="290"/>
        <v>46.00109161245188</v>
      </c>
      <c r="W2897" s="89">
        <f t="shared" si="293"/>
        <v>0</v>
      </c>
      <c r="X2897" s="88" t="e">
        <f t="shared" si="294"/>
        <v>#VALUE!</v>
      </c>
      <c r="Y2897" s="89" t="e">
        <f t="shared" si="295"/>
        <v>#VALUE!</v>
      </c>
      <c r="Z2897" s="90"/>
      <c r="AA2897" s="91">
        <f t="shared" si="292"/>
        <v>47.6</v>
      </c>
    </row>
    <row r="2898" spans="19:27" x14ac:dyDescent="0.25">
      <c r="S2898" s="87"/>
      <c r="T2898" s="88">
        <f t="shared" si="291"/>
        <v>2857</v>
      </c>
      <c r="U2898" s="89">
        <f t="shared" si="296"/>
        <v>47.616666666666667</v>
      </c>
      <c r="V2898" s="28">
        <f t="shared" ref="V2898:V2921" si="297">$G$12*U2898^(1-$G$13)</f>
        <v>46.003893794776296</v>
      </c>
      <c r="W2898" s="89">
        <f t="shared" si="293"/>
        <v>0</v>
      </c>
      <c r="X2898" s="88" t="e">
        <f t="shared" si="294"/>
        <v>#VALUE!</v>
      </c>
      <c r="Y2898" s="89" t="e">
        <f t="shared" si="295"/>
        <v>#VALUE!</v>
      </c>
      <c r="Z2898" s="90"/>
      <c r="AA2898" s="91">
        <f t="shared" si="292"/>
        <v>47.616666666666667</v>
      </c>
    </row>
    <row r="2899" spans="19:27" x14ac:dyDescent="0.25">
      <c r="S2899" s="87"/>
      <c r="T2899" s="88">
        <f t="shared" si="291"/>
        <v>2858</v>
      </c>
      <c r="U2899" s="89">
        <f t="shared" si="296"/>
        <v>47.633333333333333</v>
      </c>
      <c r="V2899" s="28">
        <f t="shared" si="297"/>
        <v>46.006695167066376</v>
      </c>
      <c r="W2899" s="89">
        <f t="shared" si="293"/>
        <v>0</v>
      </c>
      <c r="X2899" s="88" t="e">
        <f t="shared" si="294"/>
        <v>#VALUE!</v>
      </c>
      <c r="Y2899" s="89" t="e">
        <f t="shared" si="295"/>
        <v>#VALUE!</v>
      </c>
      <c r="Z2899" s="90"/>
      <c r="AA2899" s="91">
        <f t="shared" si="292"/>
        <v>47.633333333333333</v>
      </c>
    </row>
    <row r="2900" spans="19:27" x14ac:dyDescent="0.25">
      <c r="S2900" s="87"/>
      <c r="T2900" s="88">
        <f t="shared" si="291"/>
        <v>2859</v>
      </c>
      <c r="U2900" s="89">
        <f t="shared" si="296"/>
        <v>47.65</v>
      </c>
      <c r="V2900" s="28">
        <f t="shared" si="297"/>
        <v>46.009495729839578</v>
      </c>
      <c r="W2900" s="89">
        <f t="shared" si="293"/>
        <v>0</v>
      </c>
      <c r="X2900" s="88" t="e">
        <f t="shared" si="294"/>
        <v>#VALUE!</v>
      </c>
      <c r="Y2900" s="89" t="e">
        <f t="shared" si="295"/>
        <v>#VALUE!</v>
      </c>
      <c r="Z2900" s="90"/>
      <c r="AA2900" s="91">
        <f t="shared" si="292"/>
        <v>47.65</v>
      </c>
    </row>
    <row r="2901" spans="19:27" x14ac:dyDescent="0.25">
      <c r="S2901" s="87"/>
      <c r="T2901" s="88">
        <f t="shared" si="291"/>
        <v>2860</v>
      </c>
      <c r="U2901" s="89">
        <f t="shared" si="296"/>
        <v>47.666666666666664</v>
      </c>
      <c r="V2901" s="28">
        <f t="shared" si="297"/>
        <v>46.012295483612853</v>
      </c>
      <c r="W2901" s="89">
        <f t="shared" si="293"/>
        <v>0</v>
      </c>
      <c r="X2901" s="88" t="e">
        <f t="shared" si="294"/>
        <v>#VALUE!</v>
      </c>
      <c r="Y2901" s="89" t="e">
        <f t="shared" si="295"/>
        <v>#VALUE!</v>
      </c>
      <c r="Z2901" s="90"/>
      <c r="AA2901" s="91">
        <f t="shared" si="292"/>
        <v>47.666666666666664</v>
      </c>
    </row>
    <row r="2902" spans="19:27" x14ac:dyDescent="0.25">
      <c r="S2902" s="87"/>
      <c r="T2902" s="88">
        <f t="shared" si="291"/>
        <v>2861</v>
      </c>
      <c r="U2902" s="89">
        <f t="shared" si="296"/>
        <v>47.68333333333333</v>
      </c>
      <c r="V2902" s="28">
        <f t="shared" si="297"/>
        <v>46.015094428902657</v>
      </c>
      <c r="W2902" s="89">
        <f t="shared" si="293"/>
        <v>0</v>
      </c>
      <c r="X2902" s="88" t="e">
        <f t="shared" si="294"/>
        <v>#VALUE!</v>
      </c>
      <c r="Y2902" s="89" t="e">
        <f t="shared" si="295"/>
        <v>#VALUE!</v>
      </c>
      <c r="Z2902" s="90"/>
      <c r="AA2902" s="91">
        <f t="shared" si="292"/>
        <v>47.68333333333333</v>
      </c>
    </row>
    <row r="2903" spans="19:27" x14ac:dyDescent="0.25">
      <c r="S2903" s="87"/>
      <c r="T2903" s="88">
        <f t="shared" si="291"/>
        <v>2862</v>
      </c>
      <c r="U2903" s="89">
        <f t="shared" si="296"/>
        <v>47.7</v>
      </c>
      <c r="V2903" s="28">
        <f t="shared" si="297"/>
        <v>46.017892566224894</v>
      </c>
      <c r="W2903" s="89">
        <f t="shared" si="293"/>
        <v>0</v>
      </c>
      <c r="X2903" s="88" t="e">
        <f t="shared" si="294"/>
        <v>#VALUE!</v>
      </c>
      <c r="Y2903" s="89" t="e">
        <f t="shared" si="295"/>
        <v>#VALUE!</v>
      </c>
      <c r="Z2903" s="90"/>
      <c r="AA2903" s="91">
        <f t="shared" si="292"/>
        <v>47.7</v>
      </c>
    </row>
    <row r="2904" spans="19:27" x14ac:dyDescent="0.25">
      <c r="S2904" s="87"/>
      <c r="T2904" s="88">
        <f t="shared" si="291"/>
        <v>2863</v>
      </c>
      <c r="U2904" s="89">
        <f t="shared" si="296"/>
        <v>47.716666666666669</v>
      </c>
      <c r="V2904" s="28">
        <f t="shared" si="297"/>
        <v>46.020689896095007</v>
      </c>
      <c r="W2904" s="89">
        <f t="shared" si="293"/>
        <v>0</v>
      </c>
      <c r="X2904" s="88" t="e">
        <f t="shared" si="294"/>
        <v>#VALUE!</v>
      </c>
      <c r="Y2904" s="89" t="e">
        <f t="shared" si="295"/>
        <v>#VALUE!</v>
      </c>
      <c r="Z2904" s="90"/>
      <c r="AA2904" s="91">
        <f t="shared" si="292"/>
        <v>47.716666666666669</v>
      </c>
    </row>
    <row r="2905" spans="19:27" x14ac:dyDescent="0.25">
      <c r="S2905" s="87"/>
      <c r="T2905" s="88">
        <f t="shared" si="291"/>
        <v>2864</v>
      </c>
      <c r="U2905" s="89">
        <f t="shared" si="296"/>
        <v>47.733333333333334</v>
      </c>
      <c r="V2905" s="28">
        <f t="shared" si="297"/>
        <v>46.023486419027904</v>
      </c>
      <c r="W2905" s="89">
        <f t="shared" si="293"/>
        <v>0</v>
      </c>
      <c r="X2905" s="88" t="e">
        <f t="shared" si="294"/>
        <v>#VALUE!</v>
      </c>
      <c r="Y2905" s="89" t="e">
        <f t="shared" si="295"/>
        <v>#VALUE!</v>
      </c>
      <c r="Z2905" s="90"/>
      <c r="AA2905" s="91">
        <f t="shared" si="292"/>
        <v>47.733333333333334</v>
      </c>
    </row>
    <row r="2906" spans="19:27" x14ac:dyDescent="0.25">
      <c r="S2906" s="87"/>
      <c r="T2906" s="88">
        <f t="shared" si="291"/>
        <v>2865</v>
      </c>
      <c r="U2906" s="89">
        <f t="shared" si="296"/>
        <v>47.75</v>
      </c>
      <c r="V2906" s="28">
        <f t="shared" si="297"/>
        <v>46.026282135537976</v>
      </c>
      <c r="W2906" s="89">
        <f t="shared" si="293"/>
        <v>0</v>
      </c>
      <c r="X2906" s="88" t="e">
        <f t="shared" si="294"/>
        <v>#VALUE!</v>
      </c>
      <c r="Y2906" s="89" t="e">
        <f t="shared" si="295"/>
        <v>#VALUE!</v>
      </c>
      <c r="Z2906" s="90"/>
      <c r="AA2906" s="91">
        <f t="shared" si="292"/>
        <v>47.75</v>
      </c>
    </row>
    <row r="2907" spans="19:27" x14ac:dyDescent="0.25">
      <c r="S2907" s="87"/>
      <c r="T2907" s="88">
        <f t="shared" si="291"/>
        <v>2866</v>
      </c>
      <c r="U2907" s="89">
        <f t="shared" si="296"/>
        <v>47.766666666666666</v>
      </c>
      <c r="V2907" s="28">
        <f t="shared" si="297"/>
        <v>46.029077046139136</v>
      </c>
      <c r="W2907" s="89">
        <f t="shared" si="293"/>
        <v>0</v>
      </c>
      <c r="X2907" s="88" t="e">
        <f t="shared" si="294"/>
        <v>#VALUE!</v>
      </c>
      <c r="Y2907" s="89" t="e">
        <f t="shared" si="295"/>
        <v>#VALUE!</v>
      </c>
      <c r="Z2907" s="90"/>
      <c r="AA2907" s="91">
        <f t="shared" si="292"/>
        <v>47.766666666666666</v>
      </c>
    </row>
    <row r="2908" spans="19:27" x14ac:dyDescent="0.25">
      <c r="S2908" s="87"/>
      <c r="T2908" s="88">
        <f t="shared" si="291"/>
        <v>2867</v>
      </c>
      <c r="U2908" s="89">
        <f t="shared" si="296"/>
        <v>47.783333333333331</v>
      </c>
      <c r="V2908" s="28">
        <f t="shared" si="297"/>
        <v>46.031871151344767</v>
      </c>
      <c r="W2908" s="89">
        <f t="shared" si="293"/>
        <v>0</v>
      </c>
      <c r="X2908" s="88" t="e">
        <f t="shared" si="294"/>
        <v>#VALUE!</v>
      </c>
      <c r="Y2908" s="89" t="e">
        <f t="shared" si="295"/>
        <v>#VALUE!</v>
      </c>
      <c r="Z2908" s="90"/>
      <c r="AA2908" s="91">
        <f t="shared" si="292"/>
        <v>47.783333333333331</v>
      </c>
    </row>
    <row r="2909" spans="19:27" x14ac:dyDescent="0.25">
      <c r="S2909" s="87"/>
      <c r="T2909" s="88">
        <f t="shared" si="291"/>
        <v>2868</v>
      </c>
      <c r="U2909" s="89">
        <f t="shared" si="296"/>
        <v>47.8</v>
      </c>
      <c r="V2909" s="28">
        <f t="shared" si="297"/>
        <v>46.034664451667759</v>
      </c>
      <c r="W2909" s="89">
        <f t="shared" si="293"/>
        <v>0</v>
      </c>
      <c r="X2909" s="88" t="e">
        <f t="shared" si="294"/>
        <v>#VALUE!</v>
      </c>
      <c r="Y2909" s="89" t="e">
        <f t="shared" si="295"/>
        <v>#VALUE!</v>
      </c>
      <c r="Z2909" s="90"/>
      <c r="AA2909" s="91">
        <f t="shared" si="292"/>
        <v>47.8</v>
      </c>
    </row>
    <row r="2910" spans="19:27" x14ac:dyDescent="0.25">
      <c r="S2910" s="87"/>
      <c r="T2910" s="88">
        <f t="shared" si="291"/>
        <v>2869</v>
      </c>
      <c r="U2910" s="89">
        <f t="shared" si="296"/>
        <v>47.81666666666667</v>
      </c>
      <c r="V2910" s="28">
        <f t="shared" si="297"/>
        <v>46.037456947620491</v>
      </c>
      <c r="W2910" s="89">
        <f t="shared" si="293"/>
        <v>0</v>
      </c>
      <c r="X2910" s="88" t="e">
        <f t="shared" si="294"/>
        <v>#VALUE!</v>
      </c>
      <c r="Y2910" s="89" t="e">
        <f t="shared" si="295"/>
        <v>#VALUE!</v>
      </c>
      <c r="Z2910" s="90"/>
      <c r="AA2910" s="91">
        <f t="shared" si="292"/>
        <v>47.81666666666667</v>
      </c>
    </row>
    <row r="2911" spans="19:27" x14ac:dyDescent="0.25">
      <c r="S2911" s="87"/>
      <c r="T2911" s="88">
        <f t="shared" si="291"/>
        <v>2870</v>
      </c>
      <c r="U2911" s="89">
        <f t="shared" si="296"/>
        <v>47.833333333333336</v>
      </c>
      <c r="V2911" s="28">
        <f t="shared" si="297"/>
        <v>46.040248639714839</v>
      </c>
      <c r="W2911" s="89">
        <f t="shared" si="293"/>
        <v>0</v>
      </c>
      <c r="X2911" s="88" t="e">
        <f t="shared" si="294"/>
        <v>#VALUE!</v>
      </c>
      <c r="Y2911" s="89" t="e">
        <f t="shared" si="295"/>
        <v>#VALUE!</v>
      </c>
      <c r="Z2911" s="90"/>
      <c r="AA2911" s="91">
        <f t="shared" si="292"/>
        <v>47.833333333333336</v>
      </c>
    </row>
    <row r="2912" spans="19:27" x14ac:dyDescent="0.25">
      <c r="S2912" s="87"/>
      <c r="T2912" s="88">
        <f t="shared" si="291"/>
        <v>2871</v>
      </c>
      <c r="U2912" s="89">
        <f t="shared" si="296"/>
        <v>47.85</v>
      </c>
      <c r="V2912" s="28">
        <f t="shared" si="297"/>
        <v>46.043039528462167</v>
      </c>
      <c r="W2912" s="89">
        <f t="shared" si="293"/>
        <v>0</v>
      </c>
      <c r="X2912" s="88" t="e">
        <f t="shared" si="294"/>
        <v>#VALUE!</v>
      </c>
      <c r="Y2912" s="89" t="e">
        <f t="shared" si="295"/>
        <v>#VALUE!</v>
      </c>
      <c r="Z2912" s="90"/>
      <c r="AA2912" s="91">
        <f t="shared" si="292"/>
        <v>47.85</v>
      </c>
    </row>
    <row r="2913" spans="19:34" x14ac:dyDescent="0.25">
      <c r="S2913" s="87"/>
      <c r="T2913" s="88">
        <f t="shared" ref="T2913:T2921" si="298">T2912+1</f>
        <v>2872</v>
      </c>
      <c r="U2913" s="89">
        <f t="shared" si="296"/>
        <v>47.866666666666667</v>
      </c>
      <c r="V2913" s="28">
        <f t="shared" si="297"/>
        <v>46.045829614373339</v>
      </c>
      <c r="W2913" s="89">
        <f t="shared" si="293"/>
        <v>0</v>
      </c>
      <c r="X2913" s="88" t="e">
        <f t="shared" si="294"/>
        <v>#VALUE!</v>
      </c>
      <c r="Y2913" s="89" t="e">
        <f t="shared" si="295"/>
        <v>#VALUE!</v>
      </c>
      <c r="Z2913" s="90"/>
      <c r="AA2913" s="91">
        <f t="shared" si="292"/>
        <v>47.866666666666667</v>
      </c>
      <c r="AB2913" s="25"/>
    </row>
    <row r="2914" spans="19:34" x14ac:dyDescent="0.25">
      <c r="S2914" s="87"/>
      <c r="T2914" s="88">
        <f t="shared" si="298"/>
        <v>2873</v>
      </c>
      <c r="U2914" s="89">
        <f t="shared" si="296"/>
        <v>47.883333333333333</v>
      </c>
      <c r="V2914" s="28">
        <f t="shared" si="297"/>
        <v>46.048618897958733</v>
      </c>
      <c r="W2914" s="89">
        <f t="shared" si="293"/>
        <v>0</v>
      </c>
      <c r="X2914" s="88" t="e">
        <f t="shared" si="294"/>
        <v>#VALUE!</v>
      </c>
      <c r="Y2914" s="89" t="e">
        <f t="shared" si="295"/>
        <v>#VALUE!</v>
      </c>
      <c r="Z2914" s="90"/>
      <c r="AA2914" s="91">
        <f t="shared" si="292"/>
        <v>47.883333333333333</v>
      </c>
    </row>
    <row r="2915" spans="19:34" x14ac:dyDescent="0.25">
      <c r="S2915" s="87"/>
      <c r="T2915" s="88">
        <f t="shared" si="298"/>
        <v>2874</v>
      </c>
      <c r="U2915" s="89">
        <f t="shared" si="296"/>
        <v>47.9</v>
      </c>
      <c r="V2915" s="28">
        <f t="shared" si="297"/>
        <v>46.051407379728211</v>
      </c>
      <c r="W2915" s="89">
        <f t="shared" si="293"/>
        <v>0</v>
      </c>
      <c r="X2915" s="88" t="e">
        <f t="shared" si="294"/>
        <v>#VALUE!</v>
      </c>
      <c r="Y2915" s="89" t="e">
        <f t="shared" si="295"/>
        <v>#VALUE!</v>
      </c>
      <c r="Z2915" s="90"/>
      <c r="AA2915" s="91">
        <f t="shared" si="292"/>
        <v>47.9</v>
      </c>
      <c r="AC2915" s="25"/>
      <c r="AD2915" s="25"/>
      <c r="AE2915" s="25"/>
      <c r="AF2915" s="25"/>
      <c r="AG2915" s="25"/>
      <c r="AH2915" s="25"/>
    </row>
    <row r="2916" spans="19:34" x14ac:dyDescent="0.25">
      <c r="S2916" s="87"/>
      <c r="T2916" s="88">
        <f t="shared" si="298"/>
        <v>2875</v>
      </c>
      <c r="U2916" s="89">
        <f t="shared" si="296"/>
        <v>47.916666666666664</v>
      </c>
      <c r="V2916" s="28">
        <f t="shared" si="297"/>
        <v>46.05419506019112</v>
      </c>
      <c r="W2916" s="89">
        <f t="shared" si="293"/>
        <v>0</v>
      </c>
      <c r="X2916" s="88" t="e">
        <f t="shared" si="294"/>
        <v>#VALUE!</v>
      </c>
      <c r="Y2916" s="89" t="e">
        <f t="shared" si="295"/>
        <v>#VALUE!</v>
      </c>
      <c r="Z2916" s="90"/>
      <c r="AA2916" s="91">
        <f t="shared" si="292"/>
        <v>47.916666666666664</v>
      </c>
    </row>
    <row r="2917" spans="19:34" x14ac:dyDescent="0.25">
      <c r="S2917" s="87"/>
      <c r="T2917" s="88">
        <f t="shared" si="298"/>
        <v>2876</v>
      </c>
      <c r="U2917" s="89">
        <f t="shared" si="296"/>
        <v>47.93333333333333</v>
      </c>
      <c r="V2917" s="28">
        <f t="shared" si="297"/>
        <v>46.056981939856335</v>
      </c>
      <c r="W2917" s="89">
        <f t="shared" si="293"/>
        <v>0</v>
      </c>
      <c r="X2917" s="88" t="e">
        <f t="shared" si="294"/>
        <v>#VALUE!</v>
      </c>
      <c r="Y2917" s="89" t="e">
        <f t="shared" si="295"/>
        <v>#VALUE!</v>
      </c>
      <c r="Z2917" s="90"/>
      <c r="AA2917" s="91">
        <f t="shared" si="292"/>
        <v>47.93333333333333</v>
      </c>
    </row>
    <row r="2918" spans="19:34" x14ac:dyDescent="0.25">
      <c r="S2918" s="87"/>
      <c r="T2918" s="88">
        <f t="shared" si="298"/>
        <v>2877</v>
      </c>
      <c r="U2918" s="89">
        <f t="shared" si="296"/>
        <v>47.95</v>
      </c>
      <c r="V2918" s="28">
        <f t="shared" si="297"/>
        <v>46.059768019232216</v>
      </c>
      <c r="W2918" s="89">
        <f t="shared" si="293"/>
        <v>0</v>
      </c>
      <c r="X2918" s="88" t="e">
        <f t="shared" si="294"/>
        <v>#VALUE!</v>
      </c>
      <c r="Y2918" s="89" t="e">
        <f t="shared" si="295"/>
        <v>#VALUE!</v>
      </c>
      <c r="Z2918" s="90"/>
      <c r="AA2918" s="91">
        <f t="shared" si="292"/>
        <v>47.95</v>
      </c>
    </row>
    <row r="2919" spans="19:34" x14ac:dyDescent="0.25">
      <c r="S2919" s="87"/>
      <c r="T2919" s="88">
        <f t="shared" si="298"/>
        <v>2878</v>
      </c>
      <c r="U2919" s="89">
        <f t="shared" si="296"/>
        <v>47.966666666666669</v>
      </c>
      <c r="V2919" s="28">
        <f t="shared" si="297"/>
        <v>46.062553298826614</v>
      </c>
      <c r="W2919" s="89">
        <f t="shared" si="293"/>
        <v>0</v>
      </c>
      <c r="X2919" s="88" t="e">
        <f t="shared" si="294"/>
        <v>#VALUE!</v>
      </c>
      <c r="Y2919" s="89" t="e">
        <f t="shared" si="295"/>
        <v>#VALUE!</v>
      </c>
      <c r="Z2919" s="90"/>
      <c r="AA2919" s="91">
        <f t="shared" si="292"/>
        <v>47.966666666666669</v>
      </c>
    </row>
    <row r="2920" spans="19:34" x14ac:dyDescent="0.25">
      <c r="S2920" s="87"/>
      <c r="T2920" s="88">
        <f t="shared" si="298"/>
        <v>2879</v>
      </c>
      <c r="U2920" s="89">
        <f t="shared" si="296"/>
        <v>47.983333333333334</v>
      </c>
      <c r="V2920" s="28">
        <f t="shared" si="297"/>
        <v>46.065337779146901</v>
      </c>
      <c r="W2920" s="89">
        <f t="shared" si="293"/>
        <v>0</v>
      </c>
      <c r="X2920" s="88" t="e">
        <f t="shared" si="294"/>
        <v>#VALUE!</v>
      </c>
      <c r="Y2920" s="89" t="e">
        <f t="shared" si="295"/>
        <v>#VALUE!</v>
      </c>
      <c r="Z2920" s="90"/>
      <c r="AA2920" s="91">
        <f t="shared" si="292"/>
        <v>47.983333333333334</v>
      </c>
    </row>
    <row r="2921" spans="19:34" ht="15.75" thickBot="1" x14ac:dyDescent="0.3">
      <c r="S2921" s="92"/>
      <c r="T2921" s="93">
        <f t="shared" si="298"/>
        <v>2880</v>
      </c>
      <c r="U2921" s="94">
        <f t="shared" si="296"/>
        <v>48</v>
      </c>
      <c r="V2921" s="28">
        <f t="shared" si="297"/>
        <v>46.068121460699949</v>
      </c>
      <c r="W2921" s="94">
        <f t="shared" si="293"/>
        <v>0</v>
      </c>
      <c r="X2921" s="93" t="e">
        <f t="shared" si="294"/>
        <v>#VALUE!</v>
      </c>
      <c r="Y2921" s="94" t="e">
        <f t="shared" si="295"/>
        <v>#VALUE!</v>
      </c>
      <c r="Z2921" s="95"/>
      <c r="AA2921" s="91">
        <f t="shared" si="292"/>
        <v>48</v>
      </c>
    </row>
    <row r="2922" spans="19:34" x14ac:dyDescent="0.25">
      <c r="T2922" s="25"/>
      <c r="U2922" s="26"/>
    </row>
    <row r="2923" spans="19:34" x14ac:dyDescent="0.25">
      <c r="T2923" s="25"/>
      <c r="U2923" s="26"/>
    </row>
    <row r="2924" spans="19:34" x14ac:dyDescent="0.25">
      <c r="T2924" s="25"/>
      <c r="U2924" s="26"/>
    </row>
    <row r="2925" spans="19:34" x14ac:dyDescent="0.25">
      <c r="T2925" s="25"/>
      <c r="U2925" s="26"/>
    </row>
    <row r="2926" spans="19:34" x14ac:dyDescent="0.25">
      <c r="T2926" s="25"/>
      <c r="U2926" s="26"/>
    </row>
    <row r="2927" spans="19:34" x14ac:dyDescent="0.25">
      <c r="T2927" s="25"/>
      <c r="U2927" s="26"/>
    </row>
    <row r="2928" spans="19:34" x14ac:dyDescent="0.25">
      <c r="T2928" s="25"/>
      <c r="U2928" s="26"/>
    </row>
    <row r="2929" spans="20:21" x14ac:dyDescent="0.25">
      <c r="T2929" s="25"/>
      <c r="U2929" s="26"/>
    </row>
    <row r="2930" spans="20:21" x14ac:dyDescent="0.25">
      <c r="T2930" s="25"/>
      <c r="U2930" s="26"/>
    </row>
    <row r="2931" spans="20:21" x14ac:dyDescent="0.25">
      <c r="T2931" s="25"/>
      <c r="U2931" s="26"/>
    </row>
    <row r="2932" spans="20:21" x14ac:dyDescent="0.25">
      <c r="T2932" s="25"/>
      <c r="U2932" s="26"/>
    </row>
    <row r="2933" spans="20:21" x14ac:dyDescent="0.25">
      <c r="T2933" s="25"/>
      <c r="U2933" s="26"/>
    </row>
    <row r="2934" spans="20:21" x14ac:dyDescent="0.25">
      <c r="T2934" s="25"/>
      <c r="U2934" s="26"/>
    </row>
    <row r="2935" spans="20:21" x14ac:dyDescent="0.25">
      <c r="T2935" s="25"/>
      <c r="U2935" s="26"/>
    </row>
    <row r="2936" spans="20:21" x14ac:dyDescent="0.25">
      <c r="T2936" s="25"/>
      <c r="U2936" s="26"/>
    </row>
    <row r="2937" spans="20:21" x14ac:dyDescent="0.25">
      <c r="T2937" s="25"/>
      <c r="U2937" s="26"/>
    </row>
    <row r="2938" spans="20:21" x14ac:dyDescent="0.25">
      <c r="T2938" s="25"/>
      <c r="U2938" s="26"/>
    </row>
    <row r="2939" spans="20:21" x14ac:dyDescent="0.25">
      <c r="T2939" s="25"/>
      <c r="U2939" s="26"/>
    </row>
    <row r="2940" spans="20:21" x14ac:dyDescent="0.25">
      <c r="T2940" s="25"/>
      <c r="U2940" s="26"/>
    </row>
    <row r="2941" spans="20:21" x14ac:dyDescent="0.25">
      <c r="T2941" s="25"/>
      <c r="U2941" s="26"/>
    </row>
    <row r="2942" spans="20:21" x14ac:dyDescent="0.25">
      <c r="T2942" s="25"/>
      <c r="U2942" s="26"/>
    </row>
    <row r="2943" spans="20:21" x14ac:dyDescent="0.25">
      <c r="T2943" s="25"/>
      <c r="U2943" s="26"/>
    </row>
    <row r="2944" spans="20:21" x14ac:dyDescent="0.25">
      <c r="T2944" s="25"/>
      <c r="U2944" s="26"/>
    </row>
    <row r="2945" spans="20:21" x14ac:dyDescent="0.25">
      <c r="T2945" s="25"/>
      <c r="U2945" s="26"/>
    </row>
    <row r="2946" spans="20:21" x14ac:dyDescent="0.25">
      <c r="T2946" s="25"/>
      <c r="U2946" s="26"/>
    </row>
    <row r="2947" spans="20:21" x14ac:dyDescent="0.25">
      <c r="T2947" s="25"/>
      <c r="U2947" s="26"/>
    </row>
    <row r="2948" spans="20:21" x14ac:dyDescent="0.25">
      <c r="T2948" s="25"/>
      <c r="U2948" s="26"/>
    </row>
    <row r="2949" spans="20:21" x14ac:dyDescent="0.25">
      <c r="T2949" s="25"/>
      <c r="U2949" s="26"/>
    </row>
    <row r="2950" spans="20:21" x14ac:dyDescent="0.25">
      <c r="T2950" s="25"/>
      <c r="U2950" s="26"/>
    </row>
    <row r="2951" spans="20:21" x14ac:dyDescent="0.25">
      <c r="T2951" s="25"/>
      <c r="U2951" s="26"/>
    </row>
    <row r="2952" spans="20:21" x14ac:dyDescent="0.25">
      <c r="T2952" s="25"/>
      <c r="U2952" s="26"/>
    </row>
    <row r="2953" spans="20:21" x14ac:dyDescent="0.25">
      <c r="T2953" s="25"/>
      <c r="U2953" s="26"/>
    </row>
    <row r="2954" spans="20:21" x14ac:dyDescent="0.25">
      <c r="T2954" s="25"/>
      <c r="U2954" s="26"/>
    </row>
    <row r="2955" spans="20:21" x14ac:dyDescent="0.25">
      <c r="T2955" s="25"/>
      <c r="U2955" s="26"/>
    </row>
    <row r="2956" spans="20:21" x14ac:dyDescent="0.25">
      <c r="T2956" s="25"/>
      <c r="U2956" s="26"/>
    </row>
    <row r="2957" spans="20:21" x14ac:dyDescent="0.25">
      <c r="T2957" s="25"/>
      <c r="U2957" s="26"/>
    </row>
    <row r="2958" spans="20:21" x14ac:dyDescent="0.25">
      <c r="T2958" s="25"/>
      <c r="U2958" s="26"/>
    </row>
    <row r="2959" spans="20:21" x14ac:dyDescent="0.25">
      <c r="T2959" s="25"/>
      <c r="U2959" s="26"/>
    </row>
    <row r="2960" spans="20:21" x14ac:dyDescent="0.25">
      <c r="T2960" s="25"/>
      <c r="U2960" s="26"/>
    </row>
    <row r="2961" spans="20:21" x14ac:dyDescent="0.25">
      <c r="T2961" s="25"/>
      <c r="U2961" s="26"/>
    </row>
    <row r="2962" spans="20:21" x14ac:dyDescent="0.25">
      <c r="T2962" s="25"/>
      <c r="U2962" s="26"/>
    </row>
    <row r="2963" spans="20:21" x14ac:dyDescent="0.25">
      <c r="T2963" s="25"/>
      <c r="U2963" s="26"/>
    </row>
    <row r="2964" spans="20:21" x14ac:dyDescent="0.25">
      <c r="T2964" s="25"/>
      <c r="U2964" s="26"/>
    </row>
    <row r="2965" spans="20:21" x14ac:dyDescent="0.25">
      <c r="T2965" s="25"/>
      <c r="U2965" s="26"/>
    </row>
    <row r="2966" spans="20:21" x14ac:dyDescent="0.25">
      <c r="T2966" s="25"/>
      <c r="U2966" s="26"/>
    </row>
    <row r="2967" spans="20:21" x14ac:dyDescent="0.25">
      <c r="T2967" s="25"/>
      <c r="U2967" s="26"/>
    </row>
    <row r="2968" spans="20:21" x14ac:dyDescent="0.25">
      <c r="T2968" s="25"/>
      <c r="U2968" s="26"/>
    </row>
    <row r="2969" spans="20:21" x14ac:dyDescent="0.25">
      <c r="T2969" s="25"/>
      <c r="U2969" s="26"/>
    </row>
    <row r="2970" spans="20:21" x14ac:dyDescent="0.25">
      <c r="T2970" s="25"/>
      <c r="U2970" s="26"/>
    </row>
    <row r="2971" spans="20:21" x14ac:dyDescent="0.25">
      <c r="T2971" s="25"/>
      <c r="U2971" s="26"/>
    </row>
    <row r="2972" spans="20:21" x14ac:dyDescent="0.25">
      <c r="T2972" s="25"/>
      <c r="U2972" s="26"/>
    </row>
    <row r="2973" spans="20:21" x14ac:dyDescent="0.25">
      <c r="T2973" s="25"/>
      <c r="U2973" s="26"/>
    </row>
    <row r="2974" spans="20:21" x14ac:dyDescent="0.25">
      <c r="T2974" s="25"/>
      <c r="U2974" s="26"/>
    </row>
    <row r="2975" spans="20:21" x14ac:dyDescent="0.25">
      <c r="T2975" s="25"/>
      <c r="U2975" s="26"/>
    </row>
    <row r="2976" spans="20:21" x14ac:dyDescent="0.25">
      <c r="T2976" s="25"/>
      <c r="U2976" s="26"/>
    </row>
    <row r="2977" spans="20:21" x14ac:dyDescent="0.25">
      <c r="T2977" s="25"/>
      <c r="U2977" s="26"/>
    </row>
    <row r="2978" spans="20:21" x14ac:dyDescent="0.25">
      <c r="T2978" s="25"/>
      <c r="U2978" s="26"/>
    </row>
    <row r="2979" spans="20:21" x14ac:dyDescent="0.25">
      <c r="T2979" s="25"/>
      <c r="U2979" s="26"/>
    </row>
    <row r="2980" spans="20:21" x14ac:dyDescent="0.25">
      <c r="T2980" s="25"/>
      <c r="U2980" s="26"/>
    </row>
    <row r="2981" spans="20:21" x14ac:dyDescent="0.25">
      <c r="T2981" s="25"/>
      <c r="U2981" s="26"/>
    </row>
    <row r="2982" spans="20:21" x14ac:dyDescent="0.25">
      <c r="T2982" s="25"/>
      <c r="U2982" s="26"/>
    </row>
    <row r="2983" spans="20:21" x14ac:dyDescent="0.25">
      <c r="T2983" s="25"/>
      <c r="U2983" s="26"/>
    </row>
    <row r="2984" spans="20:21" x14ac:dyDescent="0.25">
      <c r="T2984" s="25"/>
      <c r="U2984" s="26"/>
    </row>
    <row r="2985" spans="20:21" x14ac:dyDescent="0.25">
      <c r="T2985" s="25"/>
      <c r="U2985" s="26"/>
    </row>
    <row r="2986" spans="20:21" x14ac:dyDescent="0.25">
      <c r="T2986" s="25"/>
      <c r="U2986" s="26"/>
    </row>
    <row r="2987" spans="20:21" x14ac:dyDescent="0.25">
      <c r="T2987" s="25"/>
      <c r="U2987" s="26"/>
    </row>
    <row r="2988" spans="20:21" x14ac:dyDescent="0.25">
      <c r="T2988" s="25"/>
      <c r="U2988" s="26"/>
    </row>
    <row r="2989" spans="20:21" x14ac:dyDescent="0.25">
      <c r="T2989" s="25"/>
      <c r="U2989" s="26"/>
    </row>
    <row r="2990" spans="20:21" x14ac:dyDescent="0.25">
      <c r="T2990" s="25"/>
      <c r="U2990" s="26"/>
    </row>
    <row r="2991" spans="20:21" x14ac:dyDescent="0.25">
      <c r="T2991" s="25"/>
      <c r="U2991" s="26"/>
    </row>
    <row r="2992" spans="20:21" x14ac:dyDescent="0.25">
      <c r="T2992" s="25"/>
      <c r="U2992" s="26"/>
    </row>
    <row r="2993" spans="20:21" x14ac:dyDescent="0.25">
      <c r="T2993" s="25"/>
      <c r="U2993" s="26"/>
    </row>
    <row r="2994" spans="20:21" x14ac:dyDescent="0.25">
      <c r="T2994" s="25"/>
      <c r="U2994" s="26"/>
    </row>
    <row r="2995" spans="20:21" x14ac:dyDescent="0.25">
      <c r="T2995" s="25"/>
      <c r="U2995" s="26"/>
    </row>
    <row r="2996" spans="20:21" x14ac:dyDescent="0.25">
      <c r="T2996" s="25"/>
      <c r="U2996" s="26"/>
    </row>
    <row r="2997" spans="20:21" x14ac:dyDescent="0.25">
      <c r="T2997" s="25"/>
      <c r="U2997" s="26"/>
    </row>
    <row r="2998" spans="20:21" x14ac:dyDescent="0.25">
      <c r="T2998" s="25"/>
      <c r="U2998" s="26"/>
    </row>
    <row r="2999" spans="20:21" x14ac:dyDescent="0.25">
      <c r="T2999" s="25"/>
      <c r="U2999" s="26"/>
    </row>
    <row r="3000" spans="20:21" x14ac:dyDescent="0.25">
      <c r="T3000" s="25"/>
      <c r="U3000" s="26"/>
    </row>
    <row r="3001" spans="20:21" x14ac:dyDescent="0.25">
      <c r="T3001" s="25"/>
      <c r="U3001" s="26"/>
    </row>
    <row r="3002" spans="20:21" x14ac:dyDescent="0.25">
      <c r="T3002" s="25"/>
      <c r="U3002" s="26"/>
    </row>
    <row r="3003" spans="20:21" x14ac:dyDescent="0.25">
      <c r="T3003" s="25"/>
      <c r="U3003" s="26"/>
    </row>
    <row r="3004" spans="20:21" x14ac:dyDescent="0.25">
      <c r="T3004" s="25"/>
      <c r="U3004" s="26"/>
    </row>
    <row r="3005" spans="20:21" x14ac:dyDescent="0.25">
      <c r="T3005" s="25"/>
      <c r="U3005" s="26"/>
    </row>
    <row r="3006" spans="20:21" x14ac:dyDescent="0.25">
      <c r="T3006" s="25"/>
      <c r="U3006" s="26"/>
    </row>
    <row r="3007" spans="20:21" x14ac:dyDescent="0.25">
      <c r="T3007" s="25"/>
      <c r="U3007" s="26"/>
    </row>
    <row r="3008" spans="20:21" x14ac:dyDescent="0.25">
      <c r="T3008" s="25"/>
      <c r="U3008" s="26"/>
    </row>
    <row r="3009" spans="20:21" x14ac:dyDescent="0.25">
      <c r="T3009" s="25"/>
      <c r="U3009" s="26"/>
    </row>
    <row r="3010" spans="20:21" x14ac:dyDescent="0.25">
      <c r="T3010" s="25"/>
      <c r="U3010" s="26"/>
    </row>
    <row r="3011" spans="20:21" x14ac:dyDescent="0.25">
      <c r="T3011" s="25"/>
      <c r="U3011" s="26"/>
    </row>
    <row r="3012" spans="20:21" x14ac:dyDescent="0.25">
      <c r="T3012" s="25"/>
      <c r="U3012" s="26"/>
    </row>
    <row r="3013" spans="20:21" x14ac:dyDescent="0.25">
      <c r="T3013" s="25"/>
      <c r="U3013" s="26"/>
    </row>
    <row r="3014" spans="20:21" x14ac:dyDescent="0.25">
      <c r="T3014" s="25"/>
      <c r="U3014" s="26"/>
    </row>
    <row r="3015" spans="20:21" x14ac:dyDescent="0.25">
      <c r="T3015" s="25"/>
      <c r="U3015" s="26"/>
    </row>
    <row r="3016" spans="20:21" x14ac:dyDescent="0.25">
      <c r="T3016" s="25"/>
      <c r="U3016" s="26"/>
    </row>
    <row r="3017" spans="20:21" x14ac:dyDescent="0.25">
      <c r="T3017" s="25"/>
      <c r="U3017" s="26"/>
    </row>
    <row r="3018" spans="20:21" x14ac:dyDescent="0.25">
      <c r="T3018" s="25"/>
      <c r="U3018" s="26"/>
    </row>
    <row r="3019" spans="20:21" x14ac:dyDescent="0.25">
      <c r="T3019" s="25"/>
      <c r="U3019" s="26"/>
    </row>
    <row r="3020" spans="20:21" x14ac:dyDescent="0.25">
      <c r="T3020" s="25"/>
      <c r="U3020" s="26"/>
    </row>
    <row r="3021" spans="20:21" x14ac:dyDescent="0.25">
      <c r="T3021" s="25"/>
      <c r="U3021" s="26"/>
    </row>
    <row r="3022" spans="20:21" x14ac:dyDescent="0.25">
      <c r="T3022" s="25"/>
      <c r="U3022" s="26"/>
    </row>
    <row r="3023" spans="20:21" x14ac:dyDescent="0.25">
      <c r="T3023" s="25"/>
      <c r="U3023" s="26"/>
    </row>
    <row r="3024" spans="20:21" x14ac:dyDescent="0.25">
      <c r="T3024" s="25"/>
      <c r="U3024" s="26"/>
    </row>
    <row r="3025" spans="20:21" x14ac:dyDescent="0.25">
      <c r="T3025" s="25"/>
      <c r="U3025" s="26"/>
    </row>
    <row r="3026" spans="20:21" x14ac:dyDescent="0.25">
      <c r="T3026" s="25"/>
      <c r="U3026" s="26"/>
    </row>
    <row r="3027" spans="20:21" x14ac:dyDescent="0.25">
      <c r="T3027" s="25"/>
      <c r="U3027" s="26"/>
    </row>
    <row r="3028" spans="20:21" x14ac:dyDescent="0.25">
      <c r="T3028" s="25"/>
      <c r="U3028" s="26"/>
    </row>
    <row r="3029" spans="20:21" x14ac:dyDescent="0.25">
      <c r="T3029" s="25"/>
      <c r="U3029" s="26"/>
    </row>
    <row r="3030" spans="20:21" x14ac:dyDescent="0.25">
      <c r="T3030" s="25"/>
      <c r="U3030" s="26"/>
    </row>
    <row r="3031" spans="20:21" x14ac:dyDescent="0.25">
      <c r="T3031" s="25"/>
      <c r="U3031" s="26"/>
    </row>
    <row r="3032" spans="20:21" x14ac:dyDescent="0.25">
      <c r="T3032" s="25"/>
      <c r="U3032" s="26"/>
    </row>
    <row r="3033" spans="20:21" x14ac:dyDescent="0.25">
      <c r="T3033" s="25"/>
      <c r="U3033" s="26"/>
    </row>
    <row r="3034" spans="20:21" x14ac:dyDescent="0.25">
      <c r="T3034" s="25"/>
      <c r="U3034" s="26"/>
    </row>
    <row r="3035" spans="20:21" x14ac:dyDescent="0.25">
      <c r="T3035" s="25"/>
      <c r="U3035" s="26"/>
    </row>
    <row r="3036" spans="20:21" x14ac:dyDescent="0.25">
      <c r="T3036" s="25"/>
      <c r="U3036" s="26"/>
    </row>
    <row r="3037" spans="20:21" x14ac:dyDescent="0.25">
      <c r="T3037" s="25"/>
      <c r="U3037" s="26"/>
    </row>
    <row r="3038" spans="20:21" x14ac:dyDescent="0.25">
      <c r="T3038" s="25"/>
      <c r="U3038" s="26"/>
    </row>
    <row r="3039" spans="20:21" x14ac:dyDescent="0.25">
      <c r="T3039" s="25"/>
      <c r="U3039" s="26"/>
    </row>
    <row r="3040" spans="20:21" x14ac:dyDescent="0.25">
      <c r="T3040" s="25"/>
      <c r="U3040" s="26"/>
    </row>
    <row r="3041" spans="20:21" x14ac:dyDescent="0.25">
      <c r="T3041" s="25"/>
      <c r="U3041" s="26"/>
    </row>
    <row r="3042" spans="20:21" x14ac:dyDescent="0.25">
      <c r="T3042" s="25"/>
      <c r="U3042" s="26"/>
    </row>
    <row r="3043" spans="20:21" x14ac:dyDescent="0.25">
      <c r="T3043" s="25"/>
      <c r="U3043" s="26"/>
    </row>
    <row r="3044" spans="20:21" x14ac:dyDescent="0.25">
      <c r="T3044" s="25"/>
      <c r="U3044" s="26"/>
    </row>
    <row r="3045" spans="20:21" x14ac:dyDescent="0.25">
      <c r="T3045" s="25"/>
      <c r="U3045" s="26"/>
    </row>
    <row r="3046" spans="20:21" x14ac:dyDescent="0.25">
      <c r="T3046" s="25"/>
      <c r="U3046" s="26"/>
    </row>
    <row r="3047" spans="20:21" x14ac:dyDescent="0.25">
      <c r="T3047" s="25"/>
      <c r="U3047" s="26"/>
    </row>
    <row r="3048" spans="20:21" x14ac:dyDescent="0.25">
      <c r="T3048" s="25"/>
      <c r="U3048" s="26"/>
    </row>
    <row r="3049" spans="20:21" x14ac:dyDescent="0.25">
      <c r="T3049" s="25"/>
      <c r="U3049" s="26"/>
    </row>
    <row r="3050" spans="20:21" x14ac:dyDescent="0.25">
      <c r="T3050" s="25"/>
      <c r="U3050" s="26"/>
    </row>
    <row r="3051" spans="20:21" x14ac:dyDescent="0.25">
      <c r="T3051" s="25"/>
      <c r="U3051" s="26"/>
    </row>
    <row r="3052" spans="20:21" x14ac:dyDescent="0.25">
      <c r="T3052" s="25"/>
      <c r="U3052" s="26"/>
    </row>
    <row r="3053" spans="20:21" x14ac:dyDescent="0.25">
      <c r="T3053" s="25"/>
      <c r="U3053" s="26"/>
    </row>
    <row r="3054" spans="20:21" x14ac:dyDescent="0.25">
      <c r="T3054" s="25"/>
      <c r="U3054" s="26"/>
    </row>
    <row r="3055" spans="20:21" x14ac:dyDescent="0.25">
      <c r="T3055" s="25"/>
      <c r="U3055" s="26"/>
    </row>
    <row r="3056" spans="20:21" x14ac:dyDescent="0.25">
      <c r="T3056" s="25"/>
      <c r="U3056" s="26"/>
    </row>
    <row r="3057" spans="20:21" x14ac:dyDescent="0.25">
      <c r="T3057" s="25"/>
      <c r="U3057" s="26"/>
    </row>
    <row r="3058" spans="20:21" x14ac:dyDescent="0.25">
      <c r="T3058" s="25"/>
      <c r="U3058" s="26"/>
    </row>
    <row r="3059" spans="20:21" x14ac:dyDescent="0.25">
      <c r="T3059" s="25"/>
      <c r="U3059" s="26"/>
    </row>
    <row r="3060" spans="20:21" x14ac:dyDescent="0.25">
      <c r="T3060" s="25"/>
      <c r="U3060" s="26"/>
    </row>
    <row r="3061" spans="20:21" x14ac:dyDescent="0.25">
      <c r="T3061" s="25"/>
      <c r="U3061" s="26"/>
    </row>
    <row r="3062" spans="20:21" x14ac:dyDescent="0.25">
      <c r="T3062" s="25"/>
      <c r="U3062" s="26"/>
    </row>
    <row r="3063" spans="20:21" x14ac:dyDescent="0.25">
      <c r="T3063" s="25"/>
      <c r="U3063" s="26"/>
    </row>
    <row r="3064" spans="20:21" x14ac:dyDescent="0.25">
      <c r="T3064" s="25"/>
      <c r="U3064" s="26"/>
    </row>
    <row r="3065" spans="20:21" x14ac:dyDescent="0.25">
      <c r="T3065" s="25"/>
      <c r="U3065" s="26"/>
    </row>
    <row r="3066" spans="20:21" x14ac:dyDescent="0.25">
      <c r="T3066" s="25"/>
      <c r="U3066" s="26"/>
    </row>
    <row r="3067" spans="20:21" x14ac:dyDescent="0.25">
      <c r="T3067" s="25"/>
      <c r="U3067" s="26"/>
    </row>
    <row r="3068" spans="20:21" x14ac:dyDescent="0.25">
      <c r="T3068" s="25"/>
      <c r="U3068" s="26"/>
    </row>
    <row r="3069" spans="20:21" x14ac:dyDescent="0.25">
      <c r="T3069" s="25"/>
      <c r="U3069" s="26"/>
    </row>
    <row r="3070" spans="20:21" x14ac:dyDescent="0.25">
      <c r="T3070" s="25"/>
      <c r="U3070" s="26"/>
    </row>
    <row r="3071" spans="20:21" x14ac:dyDescent="0.25">
      <c r="T3071" s="25"/>
      <c r="U3071" s="26"/>
    </row>
    <row r="3072" spans="20:21" x14ac:dyDescent="0.25">
      <c r="T3072" s="25"/>
      <c r="U3072" s="26"/>
    </row>
    <row r="3073" spans="20:21" x14ac:dyDescent="0.25">
      <c r="T3073" s="25"/>
      <c r="U3073" s="26"/>
    </row>
    <row r="3074" spans="20:21" x14ac:dyDescent="0.25">
      <c r="T3074" s="25"/>
      <c r="U3074" s="26"/>
    </row>
    <row r="3075" spans="20:21" x14ac:dyDescent="0.25">
      <c r="T3075" s="25"/>
      <c r="U3075" s="26"/>
    </row>
    <row r="3076" spans="20:21" x14ac:dyDescent="0.25">
      <c r="T3076" s="25"/>
      <c r="U3076" s="26"/>
    </row>
    <row r="3077" spans="20:21" x14ac:dyDescent="0.25">
      <c r="T3077" s="25"/>
      <c r="U3077" s="26"/>
    </row>
    <row r="3078" spans="20:21" x14ac:dyDescent="0.25">
      <c r="T3078" s="25"/>
      <c r="U3078" s="26"/>
    </row>
    <row r="3079" spans="20:21" x14ac:dyDescent="0.25">
      <c r="T3079" s="25"/>
      <c r="U3079" s="26"/>
    </row>
    <row r="3080" spans="20:21" x14ac:dyDescent="0.25">
      <c r="T3080" s="25"/>
      <c r="U3080" s="26"/>
    </row>
    <row r="3081" spans="20:21" x14ac:dyDescent="0.25">
      <c r="T3081" s="25"/>
      <c r="U3081" s="26"/>
    </row>
    <row r="3082" spans="20:21" x14ac:dyDescent="0.25">
      <c r="T3082" s="25"/>
      <c r="U3082" s="26"/>
    </row>
    <row r="3083" spans="20:21" x14ac:dyDescent="0.25">
      <c r="T3083" s="25"/>
      <c r="U3083" s="26"/>
    </row>
    <row r="3084" spans="20:21" x14ac:dyDescent="0.25">
      <c r="T3084" s="25"/>
      <c r="U3084" s="26"/>
    </row>
    <row r="3085" spans="20:21" x14ac:dyDescent="0.25">
      <c r="T3085" s="25"/>
      <c r="U3085" s="26"/>
    </row>
    <row r="3086" spans="20:21" x14ac:dyDescent="0.25">
      <c r="T3086" s="25"/>
      <c r="U3086" s="26"/>
    </row>
    <row r="3087" spans="20:21" x14ac:dyDescent="0.25">
      <c r="T3087" s="25"/>
      <c r="U3087" s="26"/>
    </row>
    <row r="3088" spans="20:21" x14ac:dyDescent="0.25">
      <c r="T3088" s="25"/>
      <c r="U3088" s="26"/>
    </row>
    <row r="3089" spans="20:21" x14ac:dyDescent="0.25">
      <c r="T3089" s="25"/>
      <c r="U3089" s="26"/>
    </row>
    <row r="3090" spans="20:21" x14ac:dyDescent="0.25">
      <c r="T3090" s="25"/>
      <c r="U3090" s="26"/>
    </row>
    <row r="3091" spans="20:21" x14ac:dyDescent="0.25">
      <c r="T3091" s="25"/>
      <c r="U3091" s="26"/>
    </row>
    <row r="3092" spans="20:21" x14ac:dyDescent="0.25">
      <c r="T3092" s="25"/>
      <c r="U3092" s="26"/>
    </row>
    <row r="3093" spans="20:21" x14ac:dyDescent="0.25">
      <c r="T3093" s="25"/>
      <c r="U3093" s="26"/>
    </row>
    <row r="3094" spans="20:21" x14ac:dyDescent="0.25">
      <c r="T3094" s="25"/>
      <c r="U3094" s="26"/>
    </row>
    <row r="3095" spans="20:21" x14ac:dyDescent="0.25">
      <c r="T3095" s="25"/>
      <c r="U3095" s="26"/>
    </row>
    <row r="3096" spans="20:21" x14ac:dyDescent="0.25">
      <c r="T3096" s="25"/>
      <c r="U3096" s="26"/>
    </row>
    <row r="3097" spans="20:21" x14ac:dyDescent="0.25">
      <c r="T3097" s="25"/>
      <c r="U3097" s="26"/>
    </row>
    <row r="3098" spans="20:21" x14ac:dyDescent="0.25">
      <c r="T3098" s="25"/>
      <c r="U3098" s="26"/>
    </row>
    <row r="3099" spans="20:21" x14ac:dyDescent="0.25">
      <c r="T3099" s="25"/>
      <c r="U3099" s="26"/>
    </row>
    <row r="3100" spans="20:21" x14ac:dyDescent="0.25">
      <c r="T3100" s="25"/>
      <c r="U3100" s="26"/>
    </row>
    <row r="3101" spans="20:21" x14ac:dyDescent="0.25">
      <c r="T3101" s="25"/>
      <c r="U3101" s="26"/>
    </row>
    <row r="3102" spans="20:21" x14ac:dyDescent="0.25">
      <c r="T3102" s="25"/>
      <c r="U3102" s="26"/>
    </row>
    <row r="3103" spans="20:21" x14ac:dyDescent="0.25">
      <c r="T3103" s="25"/>
      <c r="U3103" s="26"/>
    </row>
    <row r="3104" spans="20:21" x14ac:dyDescent="0.25">
      <c r="T3104" s="25"/>
      <c r="U3104" s="26"/>
    </row>
    <row r="3105" spans="20:21" x14ac:dyDescent="0.25">
      <c r="T3105" s="25"/>
      <c r="U3105" s="26"/>
    </row>
    <row r="3106" spans="20:21" x14ac:dyDescent="0.25">
      <c r="T3106" s="25"/>
      <c r="U3106" s="26"/>
    </row>
    <row r="3107" spans="20:21" x14ac:dyDescent="0.25">
      <c r="T3107" s="25"/>
      <c r="U3107" s="26"/>
    </row>
    <row r="3108" spans="20:21" x14ac:dyDescent="0.25">
      <c r="T3108" s="25"/>
      <c r="U3108" s="26"/>
    </row>
    <row r="3109" spans="20:21" x14ac:dyDescent="0.25">
      <c r="T3109" s="25"/>
      <c r="U3109" s="26"/>
    </row>
    <row r="3110" spans="20:21" x14ac:dyDescent="0.25">
      <c r="T3110" s="25"/>
      <c r="U3110" s="26"/>
    </row>
    <row r="3111" spans="20:21" x14ac:dyDescent="0.25">
      <c r="T3111" s="25"/>
      <c r="U3111" s="26"/>
    </row>
    <row r="3112" spans="20:21" x14ac:dyDescent="0.25">
      <c r="T3112" s="25"/>
      <c r="U3112" s="26"/>
    </row>
    <row r="3113" spans="20:21" x14ac:dyDescent="0.25">
      <c r="T3113" s="25"/>
      <c r="U3113" s="26"/>
    </row>
    <row r="3114" spans="20:21" x14ac:dyDescent="0.25">
      <c r="T3114" s="25"/>
      <c r="U3114" s="26"/>
    </row>
    <row r="3115" spans="20:21" x14ac:dyDescent="0.25">
      <c r="T3115" s="25"/>
      <c r="U3115" s="26"/>
    </row>
    <row r="3116" spans="20:21" x14ac:dyDescent="0.25">
      <c r="T3116" s="25"/>
      <c r="U3116" s="26"/>
    </row>
    <row r="3117" spans="20:21" x14ac:dyDescent="0.25">
      <c r="T3117" s="25"/>
      <c r="U3117" s="26"/>
    </row>
    <row r="3118" spans="20:21" x14ac:dyDescent="0.25">
      <c r="T3118" s="25"/>
      <c r="U3118" s="26"/>
    </row>
    <row r="3119" spans="20:21" x14ac:dyDescent="0.25">
      <c r="T3119" s="25"/>
      <c r="U3119" s="26"/>
    </row>
    <row r="3120" spans="20:21" x14ac:dyDescent="0.25">
      <c r="T3120" s="25"/>
      <c r="U3120" s="26"/>
    </row>
    <row r="3121" spans="20:21" x14ac:dyDescent="0.25">
      <c r="T3121" s="25"/>
      <c r="U3121" s="26"/>
    </row>
    <row r="3122" spans="20:21" x14ac:dyDescent="0.25">
      <c r="T3122" s="25"/>
      <c r="U3122" s="26"/>
    </row>
    <row r="3123" spans="20:21" x14ac:dyDescent="0.25">
      <c r="T3123" s="25"/>
      <c r="U3123" s="26"/>
    </row>
    <row r="3124" spans="20:21" x14ac:dyDescent="0.25">
      <c r="T3124" s="25"/>
      <c r="U3124" s="26"/>
    </row>
    <row r="3125" spans="20:21" x14ac:dyDescent="0.25">
      <c r="T3125" s="25"/>
      <c r="U3125" s="26"/>
    </row>
    <row r="3126" spans="20:21" x14ac:dyDescent="0.25">
      <c r="T3126" s="25"/>
      <c r="U3126" s="26"/>
    </row>
    <row r="3127" spans="20:21" x14ac:dyDescent="0.25">
      <c r="T3127" s="25"/>
      <c r="U3127" s="26"/>
    </row>
    <row r="3128" spans="20:21" x14ac:dyDescent="0.25">
      <c r="T3128" s="25"/>
      <c r="U3128" s="26"/>
    </row>
    <row r="3129" spans="20:21" x14ac:dyDescent="0.25">
      <c r="T3129" s="25"/>
      <c r="U3129" s="26"/>
    </row>
    <row r="3130" spans="20:21" x14ac:dyDescent="0.25">
      <c r="T3130" s="25"/>
      <c r="U3130" s="26"/>
    </row>
    <row r="3131" spans="20:21" x14ac:dyDescent="0.25">
      <c r="T3131" s="25"/>
      <c r="U3131" s="26"/>
    </row>
    <row r="3132" spans="20:21" x14ac:dyDescent="0.25">
      <c r="T3132" s="25"/>
      <c r="U3132" s="26"/>
    </row>
    <row r="3133" spans="20:21" x14ac:dyDescent="0.25">
      <c r="T3133" s="25"/>
      <c r="U3133" s="26"/>
    </row>
    <row r="3134" spans="20:21" x14ac:dyDescent="0.25">
      <c r="T3134" s="25"/>
      <c r="U3134" s="26"/>
    </row>
    <row r="3135" spans="20:21" x14ac:dyDescent="0.25">
      <c r="T3135" s="25"/>
      <c r="U3135" s="26"/>
    </row>
    <row r="3136" spans="20:21" x14ac:dyDescent="0.25">
      <c r="T3136" s="25"/>
      <c r="U3136" s="26"/>
    </row>
    <row r="3137" spans="20:21" x14ac:dyDescent="0.25">
      <c r="T3137" s="25"/>
      <c r="U3137" s="26"/>
    </row>
    <row r="3138" spans="20:21" x14ac:dyDescent="0.25">
      <c r="T3138" s="25"/>
      <c r="U3138" s="26"/>
    </row>
    <row r="3139" spans="20:21" x14ac:dyDescent="0.25">
      <c r="T3139" s="25"/>
      <c r="U3139" s="26"/>
    </row>
    <row r="3140" spans="20:21" x14ac:dyDescent="0.25">
      <c r="T3140" s="25"/>
      <c r="U3140" s="26"/>
    </row>
    <row r="3141" spans="20:21" x14ac:dyDescent="0.25">
      <c r="T3141" s="25"/>
      <c r="U3141" s="26"/>
    </row>
    <row r="3142" spans="20:21" x14ac:dyDescent="0.25">
      <c r="T3142" s="25"/>
      <c r="U3142" s="26"/>
    </row>
    <row r="3143" spans="20:21" x14ac:dyDescent="0.25">
      <c r="T3143" s="25"/>
      <c r="U3143" s="26"/>
    </row>
    <row r="3144" spans="20:21" x14ac:dyDescent="0.25">
      <c r="T3144" s="25"/>
      <c r="U3144" s="26"/>
    </row>
    <row r="3145" spans="20:21" x14ac:dyDescent="0.25">
      <c r="T3145" s="25"/>
      <c r="U3145" s="26"/>
    </row>
    <row r="3146" spans="20:21" x14ac:dyDescent="0.25">
      <c r="T3146" s="25"/>
      <c r="U3146" s="26"/>
    </row>
    <row r="3147" spans="20:21" x14ac:dyDescent="0.25">
      <c r="T3147" s="25"/>
      <c r="U3147" s="26"/>
    </row>
    <row r="3148" spans="20:21" x14ac:dyDescent="0.25">
      <c r="T3148" s="25"/>
      <c r="U3148" s="26"/>
    </row>
    <row r="3149" spans="20:21" x14ac:dyDescent="0.25">
      <c r="T3149" s="25"/>
      <c r="U3149" s="26"/>
    </row>
    <row r="3150" spans="20:21" x14ac:dyDescent="0.25">
      <c r="T3150" s="25"/>
      <c r="U3150" s="26"/>
    </row>
    <row r="3151" spans="20:21" x14ac:dyDescent="0.25">
      <c r="T3151" s="25"/>
      <c r="U3151" s="26"/>
    </row>
    <row r="3152" spans="20:21" x14ac:dyDescent="0.25">
      <c r="T3152" s="25"/>
      <c r="U3152" s="26"/>
    </row>
    <row r="3153" spans="20:21" x14ac:dyDescent="0.25">
      <c r="T3153" s="25"/>
      <c r="U3153" s="26"/>
    </row>
    <row r="3154" spans="20:21" x14ac:dyDescent="0.25">
      <c r="T3154" s="25"/>
      <c r="U3154" s="26"/>
    </row>
    <row r="3155" spans="20:21" x14ac:dyDescent="0.25">
      <c r="T3155" s="25"/>
      <c r="U3155" s="26"/>
    </row>
    <row r="3156" spans="20:21" x14ac:dyDescent="0.25">
      <c r="T3156" s="25"/>
      <c r="U3156" s="26"/>
    </row>
    <row r="3157" spans="20:21" x14ac:dyDescent="0.25">
      <c r="T3157" s="25"/>
      <c r="U3157" s="26"/>
    </row>
    <row r="3158" spans="20:21" x14ac:dyDescent="0.25">
      <c r="T3158" s="25"/>
      <c r="U3158" s="26"/>
    </row>
    <row r="3159" spans="20:21" x14ac:dyDescent="0.25">
      <c r="T3159" s="25"/>
      <c r="U3159" s="26"/>
    </row>
    <row r="3160" spans="20:21" x14ac:dyDescent="0.25">
      <c r="T3160" s="25"/>
      <c r="U3160" s="26"/>
    </row>
    <row r="3161" spans="20:21" x14ac:dyDescent="0.25">
      <c r="T3161" s="25"/>
      <c r="U3161" s="26"/>
    </row>
    <row r="3162" spans="20:21" x14ac:dyDescent="0.25">
      <c r="T3162" s="25"/>
      <c r="U3162" s="26"/>
    </row>
    <row r="3163" spans="20:21" x14ac:dyDescent="0.25">
      <c r="T3163" s="25"/>
      <c r="U3163" s="26"/>
    </row>
    <row r="3164" spans="20:21" x14ac:dyDescent="0.25">
      <c r="T3164" s="25"/>
      <c r="U3164" s="26"/>
    </row>
    <row r="3165" spans="20:21" x14ac:dyDescent="0.25">
      <c r="T3165" s="25"/>
      <c r="U3165" s="26"/>
    </row>
    <row r="3166" spans="20:21" x14ac:dyDescent="0.25">
      <c r="T3166" s="25"/>
      <c r="U3166" s="26"/>
    </row>
    <row r="3167" spans="20:21" x14ac:dyDescent="0.25">
      <c r="T3167" s="25"/>
      <c r="U3167" s="26"/>
    </row>
    <row r="3168" spans="20:21" x14ac:dyDescent="0.25">
      <c r="T3168" s="25"/>
      <c r="U3168" s="26"/>
    </row>
    <row r="3169" spans="20:21" x14ac:dyDescent="0.25">
      <c r="T3169" s="25"/>
      <c r="U3169" s="26"/>
    </row>
    <row r="3170" spans="20:21" x14ac:dyDescent="0.25">
      <c r="T3170" s="25"/>
      <c r="U3170" s="26"/>
    </row>
    <row r="3171" spans="20:21" x14ac:dyDescent="0.25">
      <c r="T3171" s="25"/>
      <c r="U3171" s="26"/>
    </row>
    <row r="3172" spans="20:21" x14ac:dyDescent="0.25">
      <c r="T3172" s="25"/>
      <c r="U3172" s="26"/>
    </row>
    <row r="3173" spans="20:21" x14ac:dyDescent="0.25">
      <c r="T3173" s="25"/>
      <c r="U3173" s="26"/>
    </row>
    <row r="3174" spans="20:21" x14ac:dyDescent="0.25">
      <c r="T3174" s="25"/>
      <c r="U3174" s="26"/>
    </row>
    <row r="3175" spans="20:21" x14ac:dyDescent="0.25">
      <c r="T3175" s="25"/>
      <c r="U3175" s="26"/>
    </row>
    <row r="3176" spans="20:21" x14ac:dyDescent="0.25">
      <c r="T3176" s="25"/>
      <c r="U3176" s="26"/>
    </row>
    <row r="3177" spans="20:21" x14ac:dyDescent="0.25">
      <c r="T3177" s="25"/>
      <c r="U3177" s="26"/>
    </row>
    <row r="3178" spans="20:21" x14ac:dyDescent="0.25">
      <c r="T3178" s="25"/>
      <c r="U3178" s="26"/>
    </row>
    <row r="3179" spans="20:21" x14ac:dyDescent="0.25">
      <c r="T3179" s="25"/>
      <c r="U3179" s="26"/>
    </row>
    <row r="3180" spans="20:21" x14ac:dyDescent="0.25">
      <c r="T3180" s="25"/>
      <c r="U3180" s="26"/>
    </row>
    <row r="3181" spans="20:21" x14ac:dyDescent="0.25">
      <c r="T3181" s="25"/>
      <c r="U3181" s="26"/>
    </row>
    <row r="3182" spans="20:21" x14ac:dyDescent="0.25">
      <c r="T3182" s="25"/>
      <c r="U3182" s="26"/>
    </row>
    <row r="3183" spans="20:21" x14ac:dyDescent="0.25">
      <c r="T3183" s="25"/>
      <c r="U3183" s="26"/>
    </row>
    <row r="3184" spans="20:21" x14ac:dyDescent="0.25">
      <c r="T3184" s="25"/>
      <c r="U3184" s="26"/>
    </row>
    <row r="3185" spans="20:21" x14ac:dyDescent="0.25">
      <c r="T3185" s="25"/>
      <c r="U3185" s="26"/>
    </row>
    <row r="3186" spans="20:21" x14ac:dyDescent="0.25">
      <c r="T3186" s="25"/>
      <c r="U3186" s="26"/>
    </row>
    <row r="3187" spans="20:21" x14ac:dyDescent="0.25">
      <c r="T3187" s="25"/>
      <c r="U3187" s="26"/>
    </row>
    <row r="3188" spans="20:21" x14ac:dyDescent="0.25">
      <c r="T3188" s="25"/>
      <c r="U3188" s="26"/>
    </row>
    <row r="3189" spans="20:21" x14ac:dyDescent="0.25">
      <c r="T3189" s="25"/>
      <c r="U3189" s="26"/>
    </row>
    <row r="3190" spans="20:21" x14ac:dyDescent="0.25">
      <c r="T3190" s="25"/>
      <c r="U3190" s="26"/>
    </row>
    <row r="3191" spans="20:21" x14ac:dyDescent="0.25">
      <c r="T3191" s="25"/>
      <c r="U3191" s="26"/>
    </row>
    <row r="3192" spans="20:21" x14ac:dyDescent="0.25">
      <c r="T3192" s="25"/>
      <c r="U3192" s="26"/>
    </row>
    <row r="3193" spans="20:21" x14ac:dyDescent="0.25">
      <c r="T3193" s="25"/>
      <c r="U3193" s="26"/>
    </row>
    <row r="3194" spans="20:21" x14ac:dyDescent="0.25">
      <c r="T3194" s="25"/>
      <c r="U3194" s="26"/>
    </row>
    <row r="3195" spans="20:21" x14ac:dyDescent="0.25">
      <c r="T3195" s="25"/>
      <c r="U3195" s="26"/>
    </row>
    <row r="3196" spans="20:21" x14ac:dyDescent="0.25">
      <c r="T3196" s="25"/>
      <c r="U3196" s="26"/>
    </row>
    <row r="3197" spans="20:21" x14ac:dyDescent="0.25">
      <c r="T3197" s="25"/>
      <c r="U3197" s="26"/>
    </row>
    <row r="3198" spans="20:21" x14ac:dyDescent="0.25">
      <c r="T3198" s="25"/>
      <c r="U3198" s="26"/>
    </row>
    <row r="3199" spans="20:21" x14ac:dyDescent="0.25">
      <c r="T3199" s="25"/>
      <c r="U3199" s="26"/>
    </row>
    <row r="3200" spans="20:21" x14ac:dyDescent="0.25">
      <c r="T3200" s="25"/>
      <c r="U3200" s="26"/>
    </row>
    <row r="3201" spans="20:21" x14ac:dyDescent="0.25">
      <c r="T3201" s="25"/>
      <c r="U3201" s="26"/>
    </row>
    <row r="3202" spans="20:21" x14ac:dyDescent="0.25">
      <c r="T3202" s="25"/>
      <c r="U3202" s="26"/>
    </row>
    <row r="3203" spans="20:21" x14ac:dyDescent="0.25">
      <c r="T3203" s="25"/>
      <c r="U3203" s="26"/>
    </row>
  </sheetData>
  <sheetProtection selectLockedCells="1" selectUnlockedCells="1"/>
  <mergeCells count="13">
    <mergeCell ref="B13:F13"/>
    <mergeCell ref="B7:F7"/>
    <mergeCell ref="B8:F8"/>
    <mergeCell ref="B9:F9"/>
    <mergeCell ref="B10:F10"/>
    <mergeCell ref="B11:F11"/>
    <mergeCell ref="B12:F12"/>
    <mergeCell ref="K6:O6"/>
    <mergeCell ref="B4:F4"/>
    <mergeCell ref="K4:O4"/>
    <mergeCell ref="AE4:AK4"/>
    <mergeCell ref="B5:F5"/>
    <mergeCell ref="K5:O5"/>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Conditions Générales d'Utilis°</vt:lpstr>
      <vt:lpstr>Notice</vt:lpstr>
      <vt:lpstr>Surface imperméabilisée &lt; 240m²</vt:lpstr>
      <vt:lpstr>Surface imperméabilisée &gt; 240m²</vt:lpstr>
      <vt:lpstr>Sa classique</vt:lpstr>
      <vt:lpstr>Listes</vt:lpstr>
      <vt:lpstr>V30i</vt:lpstr>
      <vt:lpstr>V30f</vt:lpstr>
      <vt:lpstr>'Conditions Générales d''Utilis°'!Zone_d_impression</vt:lpstr>
      <vt:lpstr>Notice!Zone_d_impression</vt:lpstr>
      <vt:lpstr>'Surface imperméabilisée &lt; 240m²'!Zone_d_impression</vt:lpstr>
      <vt:lpstr>'Surface imperméabilisée &gt; 240m²'!Zone_d_impression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SEPIA Conseils</dc:creator>
  <cp:lastModifiedBy>Claire MANTOUX</cp:lastModifiedBy>
  <cp:lastPrinted>2021-12-30T09:56:44Z</cp:lastPrinted>
  <dcterms:created xsi:type="dcterms:W3CDTF">2011-04-14T08:10:08Z</dcterms:created>
  <dcterms:modified xsi:type="dcterms:W3CDTF">2024-03-08T09:14:35Z</dcterms:modified>
</cp:coreProperties>
</file>